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michiganstate.sharepoint.com/sites/MSUWheatTeam-WheatTrialsandNurseries/Shared Documents/Wheat Trials and Nurseries/TRIALSandNURSERIES/2021/Harvest Data/Report Files/"/>
    </mc:Choice>
  </mc:AlternateContent>
  <xr:revisionPtr revIDLastSave="0" documentId="8_{516B04F6-D0B0-4843-9760-5F6D3EA759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 Data" sheetId="1" r:id="rId1"/>
    <sheet name="Table 1. Yields" sheetId="3" r:id="rId2"/>
    <sheet name="Table 2. Mois TW" sheetId="4" r:id="rId3"/>
    <sheet name="Table 3. Traits Ratings" sheetId="5" r:id="rId4"/>
    <sheet name="Table 4. Conventional vs High" sheetId="6" r:id="rId5"/>
    <sheet name="Table 5. Milling and Baking" sheetId="7" r:id="rId6"/>
    <sheet name="2020 DON Data" sheetId="2" r:id="rId7"/>
  </sheets>
  <definedNames>
    <definedName name="_xlnm._FilterDatabase" localSheetId="0" hidden="1">'All Data'!$A$2:$BV$120</definedName>
    <definedName name="_xlnm.Print_Titles" localSheetId="1">'Table 1. Yields'!$1:$5</definedName>
    <definedName name="_xlnm.Print_Titles" localSheetId="2">'Table 2. Mois TW'!$1:$4</definedName>
    <definedName name="_xlnm.Print_Titles" localSheetId="3">'Table 3. Traits Ratings'!$1:$5</definedName>
    <definedName name="_xlnm.Print_Titles" localSheetId="4">'Table 4. Conventional vs High'!$1:$5</definedName>
    <definedName name="_xlnm.Print_Titles" localSheetId="5">'Table 5. Milling and Baking'!$1:$3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6" i="5" l="1"/>
  <c r="T106" i="5"/>
  <c r="Y106" i="6"/>
  <c r="Y107" i="6" s="1"/>
  <c r="X106" i="6"/>
  <c r="X107" i="6" s="1"/>
  <c r="W106" i="6"/>
  <c r="W107" i="6" s="1"/>
  <c r="V106" i="6"/>
  <c r="V107" i="6" s="1"/>
  <c r="U106" i="6"/>
  <c r="U107" i="6" s="1"/>
  <c r="T106" i="6"/>
  <c r="T107" i="6" s="1"/>
  <c r="Q106" i="6"/>
  <c r="Q107" i="6" s="1"/>
  <c r="P106" i="6"/>
  <c r="P107" i="6" s="1"/>
  <c r="O106" i="6"/>
  <c r="O107" i="6" s="1"/>
  <c r="N106" i="6"/>
  <c r="N107" i="6" s="1"/>
  <c r="M106" i="6"/>
  <c r="M107" i="6" s="1"/>
  <c r="L106" i="6"/>
  <c r="L107" i="6" s="1"/>
  <c r="T107" i="5"/>
  <c r="S106" i="5"/>
  <c r="S107" i="5" s="1"/>
  <c r="R106" i="5"/>
  <c r="R107" i="5" s="1"/>
  <c r="Q106" i="5"/>
  <c r="Q107" i="5" s="1"/>
  <c r="P106" i="5"/>
  <c r="P107" i="5" s="1"/>
  <c r="O106" i="5"/>
  <c r="O107" i="5" s="1"/>
  <c r="N106" i="5"/>
  <c r="N107" i="5" s="1"/>
  <c r="I106" i="5"/>
  <c r="I107" i="5" s="1"/>
  <c r="H106" i="5"/>
  <c r="H107" i="5" s="1"/>
  <c r="M105" i="4"/>
  <c r="M106" i="4" s="1"/>
  <c r="N105" i="4"/>
  <c r="N106" i="4" s="1"/>
  <c r="O105" i="4"/>
  <c r="O106" i="4" s="1"/>
  <c r="P105" i="4"/>
  <c r="P106" i="4" s="1"/>
  <c r="Q105" i="4"/>
  <c r="Q106" i="4" s="1"/>
  <c r="R105" i="4"/>
  <c r="R106" i="4" s="1"/>
  <c r="S105" i="4"/>
  <c r="S106" i="4" s="1"/>
  <c r="T105" i="4"/>
  <c r="T106" i="4" s="1"/>
  <c r="U105" i="4"/>
  <c r="U106" i="4" s="1"/>
  <c r="V105" i="4"/>
  <c r="V106" i="4" s="1"/>
  <c r="W105" i="4"/>
  <c r="W106" i="4" s="1"/>
  <c r="X105" i="4"/>
  <c r="X106" i="4" s="1"/>
  <c r="Y105" i="4"/>
  <c r="Y106" i="4" s="1"/>
  <c r="Z105" i="4"/>
  <c r="Z106" i="4" s="1"/>
  <c r="L105" i="4"/>
  <c r="L106" i="4" s="1"/>
  <c r="K105" i="4"/>
  <c r="K106" i="4" s="1"/>
  <c r="J105" i="4"/>
  <c r="J106" i="4" s="1"/>
  <c r="I105" i="4"/>
  <c r="I106" i="4" s="1"/>
  <c r="AI106" i="3"/>
  <c r="AI107" i="3" s="1"/>
  <c r="AG106" i="3"/>
  <c r="AG107" i="3" s="1"/>
  <c r="AF106" i="3"/>
  <c r="AF107" i="3" s="1"/>
  <c r="AE106" i="3"/>
  <c r="AE107" i="3" s="1"/>
  <c r="AC106" i="3"/>
  <c r="AC107" i="3" s="1"/>
  <c r="AB106" i="3"/>
  <c r="AB107" i="3" s="1"/>
  <c r="AA106" i="3"/>
  <c r="AA107" i="3" s="1"/>
  <c r="Y106" i="3"/>
  <c r="Y107" i="3" s="1"/>
  <c r="X106" i="3"/>
  <c r="X107" i="3" s="1"/>
  <c r="W106" i="3"/>
  <c r="W107" i="3" s="1"/>
  <c r="U106" i="3"/>
  <c r="U107" i="3" s="1"/>
  <c r="T106" i="3"/>
  <c r="T107" i="3" s="1"/>
  <c r="S106" i="3"/>
  <c r="S107" i="3" s="1"/>
  <c r="Q106" i="3"/>
  <c r="Q107" i="3" s="1"/>
  <c r="P106" i="3"/>
  <c r="P107" i="3" s="1"/>
  <c r="N106" i="3"/>
  <c r="N107" i="3" s="1"/>
  <c r="I106" i="3"/>
  <c r="I107" i="3" s="1"/>
  <c r="H106" i="3"/>
  <c r="H107" i="3" s="1"/>
  <c r="F106" i="3"/>
  <c r="F107" i="3" s="1"/>
  <c r="Z7" i="6" l="1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Z53" i="6"/>
  <c r="Z54" i="6"/>
  <c r="Z55" i="6"/>
  <c r="Z56" i="6"/>
  <c r="Z57" i="6"/>
  <c r="Z58" i="6"/>
  <c r="Z59" i="6"/>
  <c r="Z60" i="6"/>
  <c r="Z61" i="6"/>
  <c r="Z62" i="6"/>
  <c r="Z63" i="6"/>
  <c r="Z64" i="6"/>
  <c r="Z65" i="6"/>
  <c r="Z66" i="6"/>
  <c r="Z67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Z82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Z96" i="6"/>
  <c r="Z97" i="6"/>
  <c r="Z98" i="6"/>
  <c r="Z99" i="6"/>
  <c r="Z100" i="6"/>
  <c r="Z101" i="6"/>
  <c r="Z102" i="6"/>
  <c r="Z103" i="6"/>
  <c r="Z104" i="6"/>
  <c r="Z105" i="6"/>
  <c r="Z106" i="6"/>
  <c r="Z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6" i="6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76" i="3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98" i="3"/>
  <c r="AJ99" i="3"/>
  <c r="AJ100" i="3"/>
  <c r="AJ101" i="3"/>
  <c r="AJ102" i="3"/>
  <c r="AJ103" i="3"/>
  <c r="AJ104" i="3"/>
  <c r="AJ105" i="3"/>
  <c r="AJ35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6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35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6" i="3"/>
  <c r="AH7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35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6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35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6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35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6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35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6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35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7" i="3"/>
  <c r="O6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7" i="3"/>
  <c r="G6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AA6" i="6" l="1"/>
  <c r="S6" i="6"/>
  <c r="S105" i="6"/>
  <c r="S104" i="6"/>
  <c r="S103" i="6"/>
  <c r="S102" i="6"/>
  <c r="S101" i="6"/>
  <c r="S100" i="6"/>
  <c r="S99" i="6"/>
  <c r="S98" i="6"/>
  <c r="S97" i="6"/>
  <c r="S96" i="6"/>
  <c r="S95" i="6"/>
  <c r="S94" i="6"/>
  <c r="S93" i="6"/>
  <c r="S92" i="6"/>
  <c r="S91" i="6"/>
  <c r="S90" i="6"/>
  <c r="S89" i="6"/>
  <c r="S88" i="6"/>
  <c r="S87" i="6"/>
  <c r="S86" i="6"/>
  <c r="S85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8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AA105" i="6"/>
  <c r="AA104" i="6"/>
  <c r="AA103" i="6"/>
  <c r="AA102" i="6"/>
  <c r="AA101" i="6"/>
  <c r="AA100" i="6"/>
  <c r="AA99" i="6"/>
  <c r="AA98" i="6"/>
  <c r="AA97" i="6"/>
  <c r="AA96" i="6"/>
  <c r="AA95" i="6"/>
  <c r="AA94" i="6"/>
  <c r="AA93" i="6"/>
  <c r="AA92" i="6"/>
  <c r="AA91" i="6"/>
  <c r="AA90" i="6"/>
  <c r="AA89" i="6"/>
  <c r="AA88" i="6"/>
  <c r="AA87" i="6"/>
  <c r="AA86" i="6"/>
  <c r="AA85" i="6"/>
  <c r="AA84" i="6"/>
  <c r="AA83" i="6"/>
  <c r="AA82" i="6"/>
  <c r="AA81" i="6"/>
  <c r="AA80" i="6"/>
  <c r="AA79" i="6"/>
  <c r="AA78" i="6"/>
  <c r="AA77" i="6"/>
  <c r="AA76" i="6"/>
  <c r="AA75" i="6"/>
  <c r="AA74" i="6"/>
  <c r="AA73" i="6"/>
  <c r="AA72" i="6"/>
  <c r="AA71" i="6"/>
  <c r="AA70" i="6"/>
  <c r="AA69" i="6"/>
  <c r="AA68" i="6"/>
  <c r="AA67" i="6"/>
  <c r="AA66" i="6"/>
  <c r="AA65" i="6"/>
  <c r="AA64" i="6"/>
  <c r="AA63" i="6"/>
  <c r="AA62" i="6"/>
  <c r="AA61" i="6"/>
  <c r="AA60" i="6"/>
  <c r="AA59" i="6"/>
  <c r="AA58" i="6"/>
  <c r="AA57" i="6"/>
  <c r="AA56" i="6"/>
  <c r="AA55" i="6"/>
  <c r="AA54" i="6"/>
  <c r="AA53" i="6"/>
  <c r="AA52" i="6"/>
  <c r="AA51" i="6"/>
  <c r="AA50" i="6"/>
  <c r="AA49" i="6"/>
  <c r="AA48" i="6"/>
  <c r="AA47" i="6"/>
  <c r="AA46" i="6"/>
  <c r="AA45" i="6"/>
  <c r="AA44" i="6"/>
  <c r="AA43" i="6"/>
  <c r="AA42" i="6"/>
  <c r="AA41" i="6"/>
  <c r="AA40" i="6"/>
  <c r="AA39" i="6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BD117" i="1"/>
  <c r="BD116" i="1"/>
  <c r="BD115" i="1"/>
  <c r="BD114" i="1"/>
  <c r="BD113" i="1"/>
  <c r="BD112" i="1"/>
  <c r="BD111" i="1"/>
  <c r="BD110" i="1"/>
  <c r="BD109" i="1"/>
  <c r="BD108" i="1"/>
  <c r="BD107" i="1"/>
  <c r="BD106" i="1"/>
  <c r="BD105" i="1"/>
  <c r="BD104" i="1"/>
  <c r="BD103" i="1"/>
  <c r="BD102" i="1"/>
  <c r="BD101" i="1"/>
  <c r="BD100" i="1"/>
  <c r="BD99" i="1"/>
  <c r="BD98" i="1"/>
  <c r="BD96" i="1"/>
  <c r="BD97" i="1"/>
  <c r="BD95" i="1"/>
  <c r="BD94" i="1"/>
  <c r="BD93" i="1"/>
  <c r="BD92" i="1"/>
  <c r="BD91" i="1"/>
  <c r="BD85" i="1"/>
  <c r="BD90" i="1"/>
  <c r="BD89" i="1"/>
  <c r="BD88" i="1"/>
  <c r="BD87" i="1"/>
  <c r="BD86" i="1"/>
  <c r="BD11" i="1"/>
  <c r="BD84" i="1"/>
  <c r="BD83" i="1"/>
  <c r="BD82" i="1"/>
  <c r="BD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1" i="1"/>
  <c r="BD62" i="1"/>
  <c r="BD60" i="1"/>
  <c r="BD59" i="1"/>
  <c r="BD58" i="1"/>
  <c r="BD57" i="1"/>
  <c r="BD56" i="1"/>
  <c r="BD55" i="1"/>
  <c r="BD54" i="1"/>
  <c r="BD53" i="1"/>
  <c r="BD52" i="1"/>
  <c r="BD51" i="1"/>
  <c r="BD50" i="1"/>
  <c r="BD49" i="1"/>
  <c r="BD48" i="1"/>
  <c r="BD47" i="1"/>
  <c r="BD40" i="1"/>
  <c r="BD46" i="1"/>
  <c r="BD45" i="1"/>
  <c r="BD44" i="1"/>
  <c r="BD43" i="1"/>
  <c r="BD42" i="1"/>
  <c r="BD41" i="1"/>
  <c r="BD39" i="1"/>
  <c r="BD38" i="1"/>
  <c r="BD37" i="1"/>
  <c r="BD36" i="1"/>
  <c r="BD35" i="1"/>
  <c r="BD34" i="1"/>
  <c r="BD33" i="1"/>
  <c r="BD32" i="1"/>
  <c r="BD30" i="1"/>
  <c r="BD31" i="1"/>
  <c r="BD29" i="1"/>
  <c r="BD28" i="1"/>
  <c r="BD27" i="1"/>
  <c r="BD26" i="1"/>
  <c r="BD25" i="1"/>
  <c r="BD24" i="1"/>
  <c r="BD22" i="1"/>
  <c r="BD23" i="1"/>
  <c r="BD21" i="1"/>
  <c r="BD20" i="1"/>
  <c r="BD18" i="1"/>
  <c r="BD17" i="1"/>
  <c r="BD19" i="1"/>
  <c r="BD16" i="1"/>
  <c r="BD15" i="1"/>
  <c r="BD14" i="1"/>
  <c r="BD13" i="1"/>
  <c r="BD12" i="1"/>
  <c r="BD10" i="1"/>
  <c r="BD9" i="1"/>
  <c r="BD8" i="1"/>
  <c r="BD7" i="1"/>
  <c r="BD6" i="1"/>
  <c r="BD5" i="1"/>
  <c r="BD4" i="1"/>
  <c r="BD3" i="1"/>
</calcChain>
</file>

<file path=xl/sharedStrings.xml><?xml version="1.0" encoding="utf-8"?>
<sst xmlns="http://schemas.openxmlformats.org/spreadsheetml/2006/main" count="5811" uniqueCount="554">
  <si>
    <t>2021 MSU State Performance Trial Entries</t>
  </si>
  <si>
    <t>Overall (across all sites HM) PRISM</t>
  </si>
  <si>
    <t>Multi-Year</t>
  </si>
  <si>
    <t>Ingham</t>
  </si>
  <si>
    <t>Lenawee</t>
  </si>
  <si>
    <t>Tuscola - HM</t>
  </si>
  <si>
    <t>Tuscola - Conventional</t>
  </si>
  <si>
    <t>Huron</t>
  </si>
  <si>
    <t>Sanilac</t>
  </si>
  <si>
    <t>Hillman</t>
  </si>
  <si>
    <t>Isabella - Conventional</t>
  </si>
  <si>
    <t>Isabella - HM</t>
  </si>
  <si>
    <t>FHB Ratings</t>
  </si>
  <si>
    <t>Ceph</t>
  </si>
  <si>
    <t>PHS</t>
  </si>
  <si>
    <t>Phenotypic Data</t>
  </si>
  <si>
    <t>2020 Quality</t>
  </si>
  <si>
    <t>Entry #</t>
  </si>
  <si>
    <t>Line Name</t>
  </si>
  <si>
    <t>New name</t>
  </si>
  <si>
    <t>Company</t>
  </si>
  <si>
    <t>Publish?</t>
  </si>
  <si>
    <t>Inv RecId</t>
  </si>
  <si>
    <t>Seed TX</t>
  </si>
  <si>
    <t>Seed Color</t>
  </si>
  <si>
    <t>Awns</t>
  </si>
  <si>
    <t>Chaff</t>
  </si>
  <si>
    <t>Yield (bu/a)</t>
  </si>
  <si>
    <t>% Moisture</t>
  </si>
  <si>
    <t>TW</t>
  </si>
  <si>
    <t>19-21</t>
  </si>
  <si>
    <t>20-21</t>
  </si>
  <si>
    <t>Severity</t>
  </si>
  <si>
    <t>Incidence</t>
  </si>
  <si>
    <t>index</t>
  </si>
  <si>
    <t>20 DON (ppm)</t>
  </si>
  <si>
    <t>20 Rating</t>
  </si>
  <si>
    <t>inc</t>
  </si>
  <si>
    <t>Sev</t>
  </si>
  <si>
    <t>Index</t>
  </si>
  <si>
    <t>Lodging</t>
  </si>
  <si>
    <t>Height</t>
  </si>
  <si>
    <t>Flower Date</t>
  </si>
  <si>
    <t>Physiological Maturity</t>
  </si>
  <si>
    <t>Grain Field Period</t>
  </si>
  <si>
    <t>NIR Kernel
Protein
(at 12%)</t>
  </si>
  <si>
    <t>SKCS Kernel
Hardness</t>
  </si>
  <si>
    <t>Adjusted Flour Yield
(%)</t>
  </si>
  <si>
    <t>Softness
Equivalent (%)</t>
  </si>
  <si>
    <t>Flour
Protein
(at 14%)</t>
  </si>
  <si>
    <t>Lactic Acid
SRC (%)</t>
  </si>
  <si>
    <t>Sodium
Carbonate
SRC (%)</t>
  </si>
  <si>
    <t>Cookie
Diameter
(cm)</t>
  </si>
  <si>
    <t>AgriMAXX Exp. 2050W</t>
  </si>
  <si>
    <t>AgriMAXX Wheat Company</t>
  </si>
  <si>
    <t>Y</t>
  </si>
  <si>
    <t>PRIME ST</t>
  </si>
  <si>
    <t>W</t>
  </si>
  <si>
    <t>Awnletted</t>
  </si>
  <si>
    <t>WHITE</t>
  </si>
  <si>
    <t>---</t>
  </si>
  <si>
    <t>AgriMAXX EXP 2055W</t>
  </si>
  <si>
    <t>AgriMAXX 498</t>
  </si>
  <si>
    <t>R</t>
  </si>
  <si>
    <t>AgriMAXX 502</t>
  </si>
  <si>
    <t>Awned</t>
  </si>
  <si>
    <t>AgriMAXX 503</t>
  </si>
  <si>
    <t>Awnless</t>
  </si>
  <si>
    <t>AgriMAXX 505</t>
  </si>
  <si>
    <t>AgriMAXX 513</t>
  </si>
  <si>
    <t>AgriMAXX 516</t>
  </si>
  <si>
    <t>AgriMAXX EXP 2002</t>
  </si>
  <si>
    <t>SY 100</t>
  </si>
  <si>
    <t>AgriPro</t>
  </si>
  <si>
    <t>Cruiser/Vibrance</t>
  </si>
  <si>
    <t>SY 547</t>
  </si>
  <si>
    <t>SY 576</t>
  </si>
  <si>
    <t>SY Viper</t>
  </si>
  <si>
    <t>Erisman</t>
  </si>
  <si>
    <t>Albert Lea Seed</t>
  </si>
  <si>
    <t>Apron, Metalaxyl</t>
  </si>
  <si>
    <t>Whitetail</t>
  </si>
  <si>
    <t>MCIA</t>
  </si>
  <si>
    <t>N</t>
  </si>
  <si>
    <t>Vibrance Extreme</t>
  </si>
  <si>
    <t>LCS3334</t>
  </si>
  <si>
    <t>Ambassador</t>
  </si>
  <si>
    <t>DF SEEDS, LLC</t>
  </si>
  <si>
    <t>DFENDER</t>
  </si>
  <si>
    <t>DF 105 R</t>
  </si>
  <si>
    <t>DF 112 R</t>
  </si>
  <si>
    <t>DF 119 R</t>
  </si>
  <si>
    <t>DF 121 R</t>
  </si>
  <si>
    <t>DF 131 R</t>
  </si>
  <si>
    <t>DF 218 W</t>
  </si>
  <si>
    <t>DF 261 W</t>
  </si>
  <si>
    <t>DF 271 W</t>
  </si>
  <si>
    <t>DF 141 R</t>
  </si>
  <si>
    <t>DF EX 2101 R</t>
  </si>
  <si>
    <t>DF EX 2102 R</t>
  </si>
  <si>
    <t>DF EX 2103 R</t>
  </si>
  <si>
    <t>DF EX 2104 R</t>
  </si>
  <si>
    <t>Dyna-Gro 9002</t>
  </si>
  <si>
    <t xml:space="preserve">Dyna-Gro </t>
  </si>
  <si>
    <t>Foothold Virock w/ Awaken ST</t>
  </si>
  <si>
    <t>Dyna-Gro 9070</t>
  </si>
  <si>
    <t>Dyna-Gro 9120</t>
  </si>
  <si>
    <t>Dyna-Gro 9151</t>
  </si>
  <si>
    <t>Dyna-Gro 9172</t>
  </si>
  <si>
    <t>Dyna-Gro 9182</t>
  </si>
  <si>
    <t>Dyna-Gro 9082W</t>
  </si>
  <si>
    <t>P25R40</t>
  </si>
  <si>
    <t>ZCheck</t>
  </si>
  <si>
    <t>MCIA 2000</t>
  </si>
  <si>
    <t>Dyna-Gro 9242W</t>
  </si>
  <si>
    <t>Dyna-Gro WX19799W</t>
  </si>
  <si>
    <t>Dyna-Gro WX20734</t>
  </si>
  <si>
    <t>Dyna-Gro WX20738</t>
  </si>
  <si>
    <t>Dyna-Gro WX21791W</t>
  </si>
  <si>
    <t>HS338R</t>
  </si>
  <si>
    <t>Harrington Seeds, Inc</t>
  </si>
  <si>
    <t>Vibrance Extreme/Cruiser5FS</t>
  </si>
  <si>
    <t>ISF 790</t>
  </si>
  <si>
    <t>Irrer Seed Farm</t>
  </si>
  <si>
    <t xml:space="preserve">Vibrance Extreme LSP </t>
  </si>
  <si>
    <t>REXP1215</t>
  </si>
  <si>
    <t>RWEXP1212</t>
  </si>
  <si>
    <t>ISF 1001</t>
  </si>
  <si>
    <t>MCIA 2001</t>
  </si>
  <si>
    <t>ISF 1115</t>
  </si>
  <si>
    <t>KWS305</t>
  </si>
  <si>
    <t>KWS Cereals</t>
  </si>
  <si>
    <t>Cruiser Max Vibrance Cereals</t>
  </si>
  <si>
    <t>KWS308</t>
  </si>
  <si>
    <t>KWS316</t>
  </si>
  <si>
    <t>KWS317</t>
  </si>
  <si>
    <t>KWS319</t>
  </si>
  <si>
    <t>KWS327</t>
  </si>
  <si>
    <t>KWS340</t>
  </si>
  <si>
    <t>KWS356</t>
  </si>
  <si>
    <t>MCIA 2004</t>
  </si>
  <si>
    <t>KWS361</t>
  </si>
  <si>
    <t>KWS375</t>
  </si>
  <si>
    <t>LW2068</t>
  </si>
  <si>
    <t>Local Seed</t>
  </si>
  <si>
    <t>Radius</t>
  </si>
  <si>
    <t>LW2148</t>
  </si>
  <si>
    <t>LW2169</t>
  </si>
  <si>
    <t>LW2958</t>
  </si>
  <si>
    <t>AC Mountain</t>
  </si>
  <si>
    <t>Harbor</t>
  </si>
  <si>
    <t>Jupiter</t>
  </si>
  <si>
    <t>BRONZE</t>
  </si>
  <si>
    <t>MCIA MARLIN</t>
  </si>
  <si>
    <t>MCIA Flipper</t>
  </si>
  <si>
    <t>MCIA Jonah</t>
  </si>
  <si>
    <t>REXP1211</t>
  </si>
  <si>
    <t>MCIA Red Dragon</t>
  </si>
  <si>
    <t>MCIA Whale</t>
  </si>
  <si>
    <t>MCIA Wharf</t>
  </si>
  <si>
    <t>Moonlight</t>
  </si>
  <si>
    <t>Sunburst</t>
  </si>
  <si>
    <t>CN18-20-2</t>
  </si>
  <si>
    <t>MSU</t>
  </si>
  <si>
    <t>Dividend Extreme</t>
  </si>
  <si>
    <t>MI14W0190</t>
  </si>
  <si>
    <t>MI16R0720</t>
  </si>
  <si>
    <t>MI16R0898</t>
  </si>
  <si>
    <t>MI16R0906</t>
  </si>
  <si>
    <t>MI16W0133</t>
  </si>
  <si>
    <t>MI16W0528</t>
  </si>
  <si>
    <t>MI17R0357</t>
  </si>
  <si>
    <t>MI17W0224</t>
  </si>
  <si>
    <t>MI17W0235</t>
  </si>
  <si>
    <t>MI18R0875</t>
  </si>
  <si>
    <t>MI18R1605</t>
  </si>
  <si>
    <t>MI18W0144</t>
  </si>
  <si>
    <t>MI18W0200</t>
  </si>
  <si>
    <t>MI18W0286</t>
  </si>
  <si>
    <t>REXP1213</t>
  </si>
  <si>
    <t>MI18W1044</t>
  </si>
  <si>
    <t>RS 902</t>
  </si>
  <si>
    <t>Rupp Seeds, Inc.</t>
  </si>
  <si>
    <t>Rancona 100V</t>
  </si>
  <si>
    <t>RS 912</t>
  </si>
  <si>
    <t>RS 961</t>
  </si>
  <si>
    <t>RS 977</t>
  </si>
  <si>
    <t>MCIA 2002</t>
  </si>
  <si>
    <t>Haubert</t>
  </si>
  <si>
    <t>Synergy Ag</t>
  </si>
  <si>
    <t>Tebuconozole, Metalaxyl, Thiabendazole, Imidicloprid</t>
  </si>
  <si>
    <t>Prestyn</t>
  </si>
  <si>
    <t>Tyson</t>
  </si>
  <si>
    <t>13VTK59-55</t>
  </si>
  <si>
    <t>VCIA</t>
  </si>
  <si>
    <t>CruiserMaxx Vibrance Cereals + Cruiser 5FS</t>
  </si>
  <si>
    <t>MCIA 2006</t>
  </si>
  <si>
    <t>W 300</t>
  </si>
  <si>
    <t>Wellman Seeds, Inc.</t>
  </si>
  <si>
    <t>Encase for Wheat</t>
  </si>
  <si>
    <t>W 304</t>
  </si>
  <si>
    <t>W 305</t>
  </si>
  <si>
    <t>W 310</t>
  </si>
  <si>
    <t>W 313</t>
  </si>
  <si>
    <t>MCIA 2007</t>
  </si>
  <si>
    <t>W 322</t>
  </si>
  <si>
    <t>W 324</t>
  </si>
  <si>
    <t>MCIA 2003</t>
  </si>
  <si>
    <t>Mean</t>
  </si>
  <si>
    <t>CV</t>
  </si>
  <si>
    <t>LSD (.05)</t>
  </si>
  <si>
    <t xml:space="preserve">2021 Michigan State University Wheat Performance Trials </t>
  </si>
  <si>
    <t xml:space="preserve"> </t>
  </si>
  <si>
    <t>Table 1 : Multi-Year Performance Summary (Note: Tables sorted by 2021 High Management Yield, white wheat's grouped before red)</t>
  </si>
  <si>
    <t>Line</t>
  </si>
  <si>
    <t>Chaff Color</t>
  </si>
  <si>
    <t>Yield (Bu/A adjusted to 13.5% Moisture)</t>
  </si>
  <si>
    <t>Fusarium Head Blight</t>
  </si>
  <si>
    <t>Tuscola</t>
  </si>
  <si>
    <t>Isabella</t>
  </si>
  <si>
    <t>2 Yr Avg</t>
  </si>
  <si>
    <t>3 Yr Avg</t>
  </si>
  <si>
    <t>Overall</t>
  </si>
  <si>
    <t>Rank</t>
  </si>
  <si>
    <t>don</t>
  </si>
  <si>
    <t>Bu/A</t>
  </si>
  <si>
    <t>B</t>
  </si>
  <si>
    <t>LSD</t>
  </si>
  <si>
    <t>Table 2. Multi-Location Performance Summary for Test Weight and Percent Moisture.</t>
  </si>
  <si>
    <t>Print</t>
  </si>
  <si>
    <t>ID</t>
  </si>
  <si>
    <t>Color</t>
  </si>
  <si>
    <t>Entry</t>
  </si>
  <si>
    <t>Order</t>
  </si>
  <si>
    <t>% Moist</t>
  </si>
  <si>
    <t>Table 3. Fusarium Head Blight Resistance, lodging, cephalosporium stripe, pre-harvest sprouting, plant height and flowering data.</t>
  </si>
  <si>
    <t>Table 3. Fusarium Head Blight Resistance, plant height and flowering date.</t>
  </si>
  <si>
    <t>Cephalosporium Stripe</t>
  </si>
  <si>
    <t>Preharvest</t>
  </si>
  <si>
    <t>Plant</t>
  </si>
  <si>
    <t>Flowering</t>
  </si>
  <si>
    <t>Pysiological</t>
  </si>
  <si>
    <t>Grain Fill</t>
  </si>
  <si>
    <t>DON ppm</t>
  </si>
  <si>
    <t>FHB</t>
  </si>
  <si>
    <t>Sprouting</t>
  </si>
  <si>
    <t xml:space="preserve"> Height</t>
  </si>
  <si>
    <t>Date</t>
  </si>
  <si>
    <t>Maturity</t>
  </si>
  <si>
    <t>Period</t>
  </si>
  <si>
    <t>name</t>
  </si>
  <si>
    <t>Rating*</t>
  </si>
  <si>
    <t>Avg 15-17</t>
  </si>
  <si>
    <t>(0-9)**</t>
  </si>
  <si>
    <t>(inches)</t>
  </si>
  <si>
    <t>Days past Jan. 1</t>
  </si>
  <si>
    <t># of days</t>
  </si>
  <si>
    <t>E0028</t>
  </si>
  <si>
    <t>I9401</t>
  </si>
  <si>
    <t>I9687</t>
  </si>
  <si>
    <t>I150003</t>
  </si>
  <si>
    <t>I170144</t>
  </si>
  <si>
    <t>I170146</t>
  </si>
  <si>
    <t>I170145</t>
  </si>
  <si>
    <t>I170147</t>
  </si>
  <si>
    <t>I170148</t>
  </si>
  <si>
    <t>I170149</t>
  </si>
  <si>
    <t>I170150</t>
  </si>
  <si>
    <t>Bio Town Seeds</t>
  </si>
  <si>
    <t>I170151</t>
  </si>
  <si>
    <t>CROPLAN by Winfield United</t>
  </si>
  <si>
    <t>I170153</t>
  </si>
  <si>
    <t>I170154</t>
  </si>
  <si>
    <t>I7826</t>
  </si>
  <si>
    <t>DF Seeds Inc.</t>
  </si>
  <si>
    <t>I9301</t>
  </si>
  <si>
    <t>I9410</t>
  </si>
  <si>
    <t>I9692</t>
  </si>
  <si>
    <t>I160008</t>
  </si>
  <si>
    <t>I170155</t>
  </si>
  <si>
    <t>I9309</t>
  </si>
  <si>
    <t>Dyna-Gro Seed</t>
  </si>
  <si>
    <t>I9684</t>
  </si>
  <si>
    <t>I14066</t>
  </si>
  <si>
    <t>I160014</t>
  </si>
  <si>
    <t>I160015</t>
  </si>
  <si>
    <t>I170164</t>
  </si>
  <si>
    <t>I170165</t>
  </si>
  <si>
    <t>I170166</t>
  </si>
  <si>
    <t>I170167</t>
  </si>
  <si>
    <t>I170168</t>
  </si>
  <si>
    <t>I170169</t>
  </si>
  <si>
    <t>I9843</t>
  </si>
  <si>
    <t>Harrington Seeds Inc.</t>
  </si>
  <si>
    <t>I170170</t>
  </si>
  <si>
    <t>I170171</t>
  </si>
  <si>
    <t>I170172</t>
  </si>
  <si>
    <t>I170173</t>
  </si>
  <si>
    <t>I170175</t>
  </si>
  <si>
    <t>I160023</t>
  </si>
  <si>
    <t>I150017</t>
  </si>
  <si>
    <t>I160024</t>
  </si>
  <si>
    <t>I170176</t>
  </si>
  <si>
    <t>I170177</t>
  </si>
  <si>
    <t>Legacy Seeds Inc.</t>
  </si>
  <si>
    <t>I7448</t>
  </si>
  <si>
    <t>Michigan Crop Improvement Association</t>
  </si>
  <si>
    <t>E6012</t>
  </si>
  <si>
    <t>E5011</t>
  </si>
  <si>
    <t>I170179</t>
  </si>
  <si>
    <t>I170181</t>
  </si>
  <si>
    <t>I9209</t>
  </si>
  <si>
    <t>I9207</t>
  </si>
  <si>
    <t>I9706</t>
  </si>
  <si>
    <t>I160037</t>
  </si>
  <si>
    <t>I8241</t>
  </si>
  <si>
    <t>MI14R0009</t>
  </si>
  <si>
    <t>Michigan State University</t>
  </si>
  <si>
    <t>MI14R0011</t>
  </si>
  <si>
    <t>MI14R1140</t>
  </si>
  <si>
    <t>MI14W0003</t>
  </si>
  <si>
    <t>MI14W0064</t>
  </si>
  <si>
    <t>MI14W0742</t>
  </si>
  <si>
    <t>MI14W0901</t>
  </si>
  <si>
    <t>MI14W0906</t>
  </si>
  <si>
    <t>MI14W1039</t>
  </si>
  <si>
    <t>MI14W1046</t>
  </si>
  <si>
    <t>MI15R0068</t>
  </si>
  <si>
    <t>MI15R0388</t>
  </si>
  <si>
    <t>MI15W0193</t>
  </si>
  <si>
    <t>MI15W0461</t>
  </si>
  <si>
    <t>VA09W-192WS-29</t>
  </si>
  <si>
    <t>I170192</t>
  </si>
  <si>
    <t>Rupp Seeds Inc.</t>
  </si>
  <si>
    <t>I160043</t>
  </si>
  <si>
    <t>I14083</t>
  </si>
  <si>
    <t>I170193</t>
  </si>
  <si>
    <t>I150030</t>
  </si>
  <si>
    <t>Syngenta - AgriPro</t>
  </si>
  <si>
    <t>I14088</t>
  </si>
  <si>
    <t>I170194</t>
  </si>
  <si>
    <t>I160049</t>
  </si>
  <si>
    <t>Wellman Seeds Inc.</t>
  </si>
  <si>
    <t>I150034</t>
  </si>
  <si>
    <t>I160050</t>
  </si>
  <si>
    <t>I170197</t>
  </si>
  <si>
    <t>Table 4. Conventional (Conv.) vs High Management (HM) Yield Results.</t>
  </si>
  <si>
    <t>Gratiot</t>
  </si>
  <si>
    <t>HM</t>
  </si>
  <si>
    <t>Conv.</t>
  </si>
  <si>
    <t>HM - Conv.</t>
  </si>
  <si>
    <t>High Management</t>
  </si>
  <si>
    <t>Conventional Management</t>
  </si>
  <si>
    <t>Difference</t>
  </si>
  <si>
    <t>2021 Michigan State University Wheat Performance Trials</t>
  </si>
  <si>
    <t>Table 5. Milling and baking qualities.</t>
  </si>
  <si>
    <t>PRISM Line Name</t>
  </si>
  <si>
    <t>Prism Old Line Name</t>
  </si>
  <si>
    <t>Sample Number</t>
  </si>
  <si>
    <t>DON (ppm)</t>
  </si>
  <si>
    <t>Entry Book Name</t>
  </si>
  <si>
    <t>Tray #</t>
  </si>
  <si>
    <t>Tray Range_Row</t>
  </si>
  <si>
    <t>RepNo</t>
  </si>
  <si>
    <t>RecId</t>
  </si>
  <si>
    <t>Comments</t>
  </si>
  <si>
    <t>Plot</t>
  </si>
  <si>
    <t>rowSpace</t>
  </si>
  <si>
    <t>seedRate</t>
  </si>
  <si>
    <t>AgriMAXX 413</t>
  </si>
  <si>
    <t>0137</t>
  </si>
  <si>
    <t>20 SYT</t>
  </si>
  <si>
    <t>REPS BULKED</t>
  </si>
  <si>
    <t>AgriMAXX 438</t>
  </si>
  <si>
    <t>0138</t>
  </si>
  <si>
    <t>AgriMAXX 485</t>
  </si>
  <si>
    <t>0139</t>
  </si>
  <si>
    <t>AgriMAXX 496</t>
  </si>
  <si>
    <t>0140</t>
  </si>
  <si>
    <t>0141</t>
  </si>
  <si>
    <t>0142</t>
  </si>
  <si>
    <t>0143</t>
  </si>
  <si>
    <t>AgriMAXX EXP 2003</t>
  </si>
  <si>
    <t>0144</t>
  </si>
  <si>
    <t>0145</t>
  </si>
  <si>
    <t>0146</t>
  </si>
  <si>
    <t>0147</t>
  </si>
  <si>
    <t>0148</t>
  </si>
  <si>
    <t>0149</t>
  </si>
  <si>
    <t>0150</t>
  </si>
  <si>
    <t>0151</t>
  </si>
  <si>
    <t>Viking Volla SRW</t>
  </si>
  <si>
    <t>0152</t>
  </si>
  <si>
    <t>0153</t>
  </si>
  <si>
    <t>0154</t>
  </si>
  <si>
    <t>DF 109 R</t>
  </si>
  <si>
    <t>0155</t>
  </si>
  <si>
    <t>0156</t>
  </si>
  <si>
    <t>DF EX 1903 R</t>
  </si>
  <si>
    <t>0157</t>
  </si>
  <si>
    <t>DF 129 R</t>
  </si>
  <si>
    <t>DF EX 1904 R</t>
  </si>
  <si>
    <t>0158</t>
  </si>
  <si>
    <t>0159</t>
  </si>
  <si>
    <t>DF EX 2001 R</t>
  </si>
  <si>
    <t>0160</t>
  </si>
  <si>
    <t>DF EX 2002 R</t>
  </si>
  <si>
    <t>0161</t>
  </si>
  <si>
    <t>DF EX 2003 R</t>
  </si>
  <si>
    <t>0162</t>
  </si>
  <si>
    <t>Dyna-Gro WX20731</t>
  </si>
  <si>
    <t>0163</t>
  </si>
  <si>
    <t>Dyna-Gro WX18416</t>
  </si>
  <si>
    <t>0164</t>
  </si>
  <si>
    <t>Dyna-Gro WX19712</t>
  </si>
  <si>
    <t>0165</t>
  </si>
  <si>
    <t>0166</t>
  </si>
  <si>
    <t>0167</t>
  </si>
  <si>
    <t>0168</t>
  </si>
  <si>
    <t>Dyna-Gro 9362W</t>
  </si>
  <si>
    <t>0169</t>
  </si>
  <si>
    <t>Dyna-Gro 9941</t>
  </si>
  <si>
    <t>0170</t>
  </si>
  <si>
    <t>Dyna-Gro WX19713</t>
  </si>
  <si>
    <t>0171</t>
  </si>
  <si>
    <t>Dyna-Gro WX20737</t>
  </si>
  <si>
    <t>0172</t>
  </si>
  <si>
    <t>EX22W</t>
  </si>
  <si>
    <t>0173</t>
  </si>
  <si>
    <t>0174</t>
  </si>
  <si>
    <t xml:space="preserve">ISF 707 </t>
  </si>
  <si>
    <t>0175</t>
  </si>
  <si>
    <t>ISF 718</t>
  </si>
  <si>
    <t>0176</t>
  </si>
  <si>
    <t>ISF 727</t>
  </si>
  <si>
    <t>0177</t>
  </si>
  <si>
    <t>ISF EXP1206</t>
  </si>
  <si>
    <t>0178</t>
  </si>
  <si>
    <t>KWS280</t>
  </si>
  <si>
    <t>0179</t>
  </si>
  <si>
    <t>KWS283</t>
  </si>
  <si>
    <t>0180</t>
  </si>
  <si>
    <t>KWS291</t>
  </si>
  <si>
    <t>0181</t>
  </si>
  <si>
    <t>KWS303</t>
  </si>
  <si>
    <t>0182</t>
  </si>
  <si>
    <t>0183</t>
  </si>
  <si>
    <t>0184</t>
  </si>
  <si>
    <t>KWS333</t>
  </si>
  <si>
    <t>0185</t>
  </si>
  <si>
    <t>P25W38</t>
  </si>
  <si>
    <t>0186</t>
  </si>
  <si>
    <t>LW2867</t>
  </si>
  <si>
    <t>0187</t>
  </si>
  <si>
    <t>LWX20A</t>
  </si>
  <si>
    <t>0188</t>
  </si>
  <si>
    <t>LWX20C</t>
  </si>
  <si>
    <t>0189</t>
  </si>
  <si>
    <t>0190</t>
  </si>
  <si>
    <t>0191</t>
  </si>
  <si>
    <t>MCIA 18002</t>
  </si>
  <si>
    <t>0192</t>
  </si>
  <si>
    <t>MCIA 18003</t>
  </si>
  <si>
    <t>0193</t>
  </si>
  <si>
    <t>MCIA 190000</t>
  </si>
  <si>
    <t>0194</t>
  </si>
  <si>
    <t>MCIA 190001</t>
  </si>
  <si>
    <t>0195</t>
  </si>
  <si>
    <t>MCIA 190002</t>
  </si>
  <si>
    <t>0196</t>
  </si>
  <si>
    <t>MCIA 190004</t>
  </si>
  <si>
    <t>0197</t>
  </si>
  <si>
    <t>0198</t>
  </si>
  <si>
    <t>MCIA Harpoon</t>
  </si>
  <si>
    <t>0199</t>
  </si>
  <si>
    <t>MCIA J1701</t>
  </si>
  <si>
    <t>0200</t>
  </si>
  <si>
    <t>0201</t>
  </si>
  <si>
    <t>MCIA Red Devil</t>
  </si>
  <si>
    <t>0202</t>
  </si>
  <si>
    <t>0203</t>
  </si>
  <si>
    <t>MCIA S19</t>
  </si>
  <si>
    <t>0204</t>
  </si>
  <si>
    <t>0205</t>
  </si>
  <si>
    <t>0206</t>
  </si>
  <si>
    <t>MCIA 1801-3</t>
  </si>
  <si>
    <t>0207</t>
  </si>
  <si>
    <t>0208</t>
  </si>
  <si>
    <t>0209</t>
  </si>
  <si>
    <t>0210</t>
  </si>
  <si>
    <t>0211</t>
  </si>
  <si>
    <t>MCIA 190003</t>
  </si>
  <si>
    <t>0212</t>
  </si>
  <si>
    <t>MCIA 190005</t>
  </si>
  <si>
    <t>0213</t>
  </si>
  <si>
    <t>MCIA 190006</t>
  </si>
  <si>
    <t>0214</t>
  </si>
  <si>
    <t>0215</t>
  </si>
  <si>
    <t>0216</t>
  </si>
  <si>
    <t>0217</t>
  </si>
  <si>
    <t>MI16W0522</t>
  </si>
  <si>
    <t>0218</t>
  </si>
  <si>
    <t>MI16R0592</t>
  </si>
  <si>
    <t>0219</t>
  </si>
  <si>
    <t>0220</t>
  </si>
  <si>
    <t>MI16R0737</t>
  </si>
  <si>
    <t>0221</t>
  </si>
  <si>
    <t>MI16R0742</t>
  </si>
  <si>
    <t>0222</t>
  </si>
  <si>
    <t>0223</t>
  </si>
  <si>
    <t>0224</t>
  </si>
  <si>
    <t>MI16R1019</t>
  </si>
  <si>
    <t>0225</t>
  </si>
  <si>
    <t>0226</t>
  </si>
  <si>
    <t>0227</t>
  </si>
  <si>
    <t>MI17R0138</t>
  </si>
  <si>
    <t>0228</t>
  </si>
  <si>
    <t>0229</t>
  </si>
  <si>
    <t>MI17R0435</t>
  </si>
  <si>
    <t>0230</t>
  </si>
  <si>
    <t>MI17R0438</t>
  </si>
  <si>
    <t>0231</t>
  </si>
  <si>
    <t>MI17R0484</t>
  </si>
  <si>
    <t>0232</t>
  </si>
  <si>
    <t>MI17W0100</t>
  </si>
  <si>
    <t>0233</t>
  </si>
  <si>
    <t>MI17W0101</t>
  </si>
  <si>
    <t>0234</t>
  </si>
  <si>
    <t>MI17W0133</t>
  </si>
  <si>
    <t>0235</t>
  </si>
  <si>
    <t>0236</t>
  </si>
  <si>
    <t>0237</t>
  </si>
  <si>
    <t>9xp012</t>
  </si>
  <si>
    <t>0238</t>
  </si>
  <si>
    <t>9xp051</t>
  </si>
  <si>
    <t>0239</t>
  </si>
  <si>
    <t>0240</t>
  </si>
  <si>
    <t>0241</t>
  </si>
  <si>
    <t>RS 9xp967</t>
  </si>
  <si>
    <t>0242</t>
  </si>
  <si>
    <t>0243</t>
  </si>
  <si>
    <t>0244</t>
  </si>
  <si>
    <t>0245</t>
  </si>
  <si>
    <t>W 312</t>
  </si>
  <si>
    <t>0246</t>
  </si>
  <si>
    <t>0247</t>
  </si>
  <si>
    <t>W 314</t>
  </si>
  <si>
    <t>0248</t>
  </si>
  <si>
    <t>WEX 106</t>
  </si>
  <si>
    <t>0249</t>
  </si>
  <si>
    <t>P25R74</t>
  </si>
  <si>
    <t>0250</t>
  </si>
  <si>
    <t>AgriMAXX Exp. 6020W</t>
  </si>
  <si>
    <t>0251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</si>
</sst>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u/>
      <sz val="12"/>
      <color theme="1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</font>
    <font>
      <b/>
      <u/>
      <sz val="12"/>
      <color theme="1"/>
      <name val="Calibri"/>
      <family val="2"/>
      <scheme val="minor"/>
    </font>
    <font>
      <sz val="15"/>
      <name val="Calibri"/>
      <family val="2"/>
      <scheme val="minor"/>
    </font>
    <font>
      <sz val="15"/>
      <color rgb="FF000000"/>
      <name val="Calibri"/>
      <family val="2"/>
    </font>
    <font>
      <sz val="15"/>
      <name val="Calibri"/>
      <family val="2"/>
    </font>
    <font>
      <sz val="11"/>
      <name val="Calibri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7C8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50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" fillId="0" borderId="0"/>
    <xf numFmtId="0" fontId="17" fillId="0" borderId="0" applyNumberFormat="0" applyFill="0" applyBorder="0" applyAlignment="0" applyProtection="0"/>
    <xf numFmtId="0" fontId="19" fillId="0" borderId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2" fillId="0" borderId="0"/>
    <xf numFmtId="0" fontId="23" fillId="0" borderId="0"/>
    <xf numFmtId="0" fontId="24" fillId="0" borderId="0" applyNumberFormat="0" applyFill="0" applyBorder="0" applyAlignment="0" applyProtection="0"/>
  </cellStyleXfs>
  <cellXfs count="378">
    <xf numFmtId="0" fontId="0" fillId="0" borderId="0" xfId="0"/>
    <xf numFmtId="0" fontId="15" fillId="0" borderId="0" xfId="41" applyFont="1" applyAlignment="1">
      <alignment horizontal="center"/>
    </xf>
    <xf numFmtId="0" fontId="15" fillId="0" borderId="10" xfId="4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/>
    <xf numFmtId="0" fontId="26" fillId="0" borderId="0" xfId="0" applyFont="1" applyAlignment="1">
      <alignment horizontal="left"/>
    </xf>
    <xf numFmtId="0" fontId="0" fillId="0" borderId="17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3" xfId="0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18" fillId="0" borderId="0" xfId="43" applyFont="1" applyBorder="1" applyAlignment="1">
      <alignment horizontal="center"/>
    </xf>
    <xf numFmtId="0" fontId="0" fillId="0" borderId="0" xfId="0" applyFill="1"/>
    <xf numFmtId="0" fontId="26" fillId="0" borderId="20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164" fontId="29" fillId="0" borderId="14" xfId="0" applyNumberFormat="1" applyFont="1" applyBorder="1" applyAlignment="1">
      <alignment horizontal="center"/>
    </xf>
    <xf numFmtId="164" fontId="29" fillId="0" borderId="15" xfId="0" applyNumberFormat="1" applyFont="1" applyBorder="1" applyAlignment="1">
      <alignment horizontal="center"/>
    </xf>
    <xf numFmtId="164" fontId="29" fillId="0" borderId="13" xfId="0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29" fillId="0" borderId="18" xfId="0" applyNumberFormat="1" applyFont="1" applyBorder="1" applyAlignment="1">
      <alignment horizontal="center"/>
    </xf>
    <xf numFmtId="164" fontId="29" fillId="0" borderId="0" xfId="0" applyNumberFormat="1" applyFont="1" applyBorder="1" applyAlignment="1">
      <alignment horizontal="center"/>
    </xf>
    <xf numFmtId="164" fontId="29" fillId="0" borderId="17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29" fillId="0" borderId="21" xfId="0" applyNumberFormat="1" applyFont="1" applyBorder="1" applyAlignment="1">
      <alignment horizontal="center"/>
    </xf>
    <xf numFmtId="164" fontId="29" fillId="0" borderId="10" xfId="0" applyNumberFormat="1" applyFont="1" applyBorder="1" applyAlignment="1">
      <alignment horizontal="center"/>
    </xf>
    <xf numFmtId="164" fontId="29" fillId="0" borderId="22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9" fillId="0" borderId="23" xfId="0" applyNumberFormat="1" applyFont="1" applyBorder="1" applyAlignment="1">
      <alignment horizontal="center"/>
    </xf>
    <xf numFmtId="164" fontId="29" fillId="0" borderId="11" xfId="0" applyNumberFormat="1" applyFont="1" applyBorder="1" applyAlignment="1">
      <alignment horizontal="center"/>
    </xf>
    <xf numFmtId="164" fontId="29" fillId="0" borderId="20" xfId="0" applyNumberFormat="1" applyFont="1" applyBorder="1" applyAlignment="1">
      <alignment horizontal="center"/>
    </xf>
    <xf numFmtId="164" fontId="29" fillId="0" borderId="26" xfId="0" applyNumberFormat="1" applyFon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6" fillId="0" borderId="0" xfId="0" applyFont="1"/>
    <xf numFmtId="0" fontId="29" fillId="0" borderId="0" xfId="0" applyFont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2" xfId="0" applyBorder="1"/>
    <xf numFmtId="0" fontId="0" fillId="0" borderId="21" xfId="0" applyBorder="1"/>
    <xf numFmtId="0" fontId="0" fillId="0" borderId="11" xfId="0" applyBorder="1"/>
    <xf numFmtId="0" fontId="26" fillId="0" borderId="19" xfId="0" applyFont="1" applyBorder="1"/>
    <xf numFmtId="0" fontId="26" fillId="0" borderId="20" xfId="0" applyFont="1" applyBorder="1"/>
    <xf numFmtId="0" fontId="0" fillId="0" borderId="19" xfId="0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8" xfId="0" applyBorder="1"/>
    <xf numFmtId="0" fontId="0" fillId="0" borderId="15" xfId="0" applyFont="1" applyFill="1" applyBorder="1" applyAlignment="1">
      <alignment horizontal="center"/>
    </xf>
    <xf numFmtId="0" fontId="0" fillId="0" borderId="16" xfId="0" applyBorder="1"/>
    <xf numFmtId="0" fontId="0" fillId="0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164" fontId="29" fillId="0" borderId="30" xfId="0" applyNumberFormat="1" applyFont="1" applyBorder="1" applyAlignment="1">
      <alignment horizontal="center"/>
    </xf>
    <xf numFmtId="164" fontId="29" fillId="0" borderId="28" xfId="0" applyNumberFormat="1" applyFont="1" applyBorder="1" applyAlignment="1">
      <alignment horizontal="center"/>
    </xf>
    <xf numFmtId="0" fontId="0" fillId="0" borderId="18" xfId="0" applyFill="1" applyBorder="1"/>
    <xf numFmtId="0" fontId="0" fillId="0" borderId="11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16" xfId="0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64" fontId="29" fillId="0" borderId="16" xfId="0" applyNumberFormat="1" applyFont="1" applyBorder="1" applyAlignment="1">
      <alignment horizontal="center"/>
    </xf>
    <xf numFmtId="164" fontId="29" fillId="0" borderId="19" xfId="0" applyNumberFormat="1" applyFont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164" fontId="29" fillId="33" borderId="14" xfId="0" applyNumberFormat="1" applyFont="1" applyFill="1" applyBorder="1" applyAlignment="1">
      <alignment horizontal="center"/>
    </xf>
    <xf numFmtId="164" fontId="29" fillId="33" borderId="18" xfId="0" applyNumberFormat="1" applyFont="1" applyFill="1" applyBorder="1" applyAlignment="1">
      <alignment horizontal="center"/>
    </xf>
    <xf numFmtId="0" fontId="28" fillId="0" borderId="17" xfId="0" applyFont="1" applyBorder="1" applyAlignment="1">
      <alignment horizontal="center"/>
    </xf>
    <xf numFmtId="164" fontId="29" fillId="33" borderId="23" xfId="0" applyNumberFormat="1" applyFont="1" applyFill="1" applyBorder="1" applyAlignment="1">
      <alignment horizontal="center"/>
    </xf>
    <xf numFmtId="0" fontId="28" fillId="0" borderId="22" xfId="0" applyFont="1" applyBorder="1" applyAlignment="1">
      <alignment horizontal="center"/>
    </xf>
    <xf numFmtId="164" fontId="29" fillId="33" borderId="21" xfId="0" applyNumberFormat="1" applyFont="1" applyFill="1" applyBorder="1" applyAlignment="1">
      <alignment horizontal="center"/>
    </xf>
    <xf numFmtId="164" fontId="0" fillId="0" borderId="0" xfId="0" applyNumberFormat="1"/>
    <xf numFmtId="0" fontId="26" fillId="0" borderId="0" xfId="0" applyFont="1" applyBorder="1" applyAlignment="1">
      <alignment horizontal="left"/>
    </xf>
    <xf numFmtId="2" fontId="0" fillId="0" borderId="0" xfId="0" applyNumberFormat="1" applyAlignment="1">
      <alignment horizontal="center"/>
    </xf>
    <xf numFmtId="0" fontId="15" fillId="0" borderId="11" xfId="41" applyFont="1" applyBorder="1" applyAlignment="1">
      <alignment horizontal="center"/>
    </xf>
    <xf numFmtId="164" fontId="15" fillId="0" borderId="11" xfId="41" applyNumberFormat="1" applyFont="1" applyBorder="1" applyAlignment="1">
      <alignment horizontal="center"/>
    </xf>
    <xf numFmtId="2" fontId="15" fillId="0" borderId="11" xfId="41" applyNumberFormat="1" applyFont="1" applyBorder="1" applyAlignment="1">
      <alignment horizontal="center"/>
    </xf>
    <xf numFmtId="164" fontId="15" fillId="0" borderId="24" xfId="41" applyNumberFormat="1" applyFont="1" applyBorder="1" applyAlignment="1">
      <alignment horizontal="center"/>
    </xf>
    <xf numFmtId="164" fontId="15" fillId="0" borderId="21" xfId="41" applyNumberFormat="1" applyFont="1" applyBorder="1" applyAlignment="1">
      <alignment horizontal="center"/>
    </xf>
    <xf numFmtId="164" fontId="15" fillId="0" borderId="20" xfId="41" applyNumberFormat="1" applyFon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15" fillId="0" borderId="20" xfId="4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8" fillId="0" borderId="11" xfId="43" applyFont="1" applyBorder="1" applyAlignment="1">
      <alignment horizontal="center"/>
    </xf>
    <xf numFmtId="2" fontId="15" fillId="0" borderId="21" xfId="41" applyNumberFormat="1" applyFont="1" applyBorder="1" applyAlignment="1">
      <alignment horizontal="center"/>
    </xf>
    <xf numFmtId="2" fontId="15" fillId="0" borderId="20" xfId="41" applyNumberFormat="1" applyFon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64" fontId="15" fillId="0" borderId="21" xfId="41" applyNumberFormat="1" applyFont="1" applyFill="1" applyBorder="1" applyAlignment="1">
      <alignment horizontal="center"/>
    </xf>
    <xf numFmtId="0" fontId="15" fillId="0" borderId="21" xfId="41" applyFont="1" applyBorder="1" applyAlignment="1">
      <alignment horizontal="center"/>
    </xf>
    <xf numFmtId="0" fontId="15" fillId="0" borderId="20" xfId="41" applyFont="1" applyBorder="1" applyAlignment="1">
      <alignment horizontal="center"/>
    </xf>
    <xf numFmtId="0" fontId="18" fillId="0" borderId="0" xfId="43" applyFont="1" applyBorder="1"/>
    <xf numFmtId="0" fontId="18" fillId="0" borderId="17" xfId="43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1" xfId="43" applyFont="1" applyBorder="1"/>
    <xf numFmtId="0" fontId="18" fillId="0" borderId="20" xfId="43" applyFont="1" applyBorder="1"/>
    <xf numFmtId="164" fontId="30" fillId="0" borderId="12" xfId="41" applyNumberFormat="1" applyFont="1" applyBorder="1" applyAlignment="1">
      <alignment horizontal="center"/>
    </xf>
    <xf numFmtId="164" fontId="15" fillId="0" borderId="19" xfId="41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15" fillId="0" borderId="32" xfId="41" applyNumberFormat="1" applyFont="1" applyBorder="1" applyAlignment="1">
      <alignment horizontal="center"/>
    </xf>
    <xf numFmtId="2" fontId="0" fillId="0" borderId="0" xfId="0" applyNumberFormat="1"/>
    <xf numFmtId="165" fontId="0" fillId="0" borderId="0" xfId="0" applyNumberFormat="1"/>
    <xf numFmtId="2" fontId="0" fillId="33" borderId="18" xfId="0" applyNumberFormat="1" applyFill="1" applyBorder="1" applyAlignment="1">
      <alignment horizontal="center"/>
    </xf>
    <xf numFmtId="0" fontId="31" fillId="0" borderId="0" xfId="0" applyFont="1" applyFill="1" applyBorder="1" applyAlignment="1"/>
    <xf numFmtId="0" fontId="32" fillId="0" borderId="0" xfId="0" applyFont="1" applyFill="1" applyBorder="1" applyAlignment="1"/>
    <xf numFmtId="0" fontId="0" fillId="35" borderId="0" xfId="0" applyFill="1" applyBorder="1" applyAlignment="1">
      <alignment horizontal="center"/>
    </xf>
    <xf numFmtId="0" fontId="18" fillId="35" borderId="0" xfId="0" applyFont="1" applyFill="1" applyBorder="1" applyAlignment="1">
      <alignment horizontal="center"/>
    </xf>
    <xf numFmtId="0" fontId="18" fillId="35" borderId="0" xfId="43" applyFont="1" applyFill="1" applyBorder="1" applyAlignment="1">
      <alignment horizontal="center"/>
    </xf>
    <xf numFmtId="0" fontId="18" fillId="35" borderId="11" xfId="0" applyFont="1" applyFill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0" fillId="0" borderId="19" xfId="0" applyBorder="1" applyAlignment="1">
      <alignment horizontal="left"/>
    </xf>
    <xf numFmtId="1" fontId="27" fillId="0" borderId="35" xfId="0" applyNumberFormat="1" applyFont="1" applyBorder="1" applyAlignment="1">
      <alignment horizontal="center"/>
    </xf>
    <xf numFmtId="1" fontId="27" fillId="0" borderId="38" xfId="0" applyNumberFormat="1" applyFont="1" applyBorder="1" applyAlignment="1">
      <alignment horizontal="center"/>
    </xf>
    <xf numFmtId="1" fontId="27" fillId="0" borderId="41" xfId="0" applyNumberFormat="1" applyFont="1" applyBorder="1" applyAlignment="1">
      <alignment horizontal="center"/>
    </xf>
    <xf numFmtId="164" fontId="29" fillId="0" borderId="34" xfId="0" applyNumberFormat="1" applyFont="1" applyBorder="1" applyAlignment="1">
      <alignment horizontal="center"/>
    </xf>
    <xf numFmtId="164" fontId="29" fillId="0" borderId="37" xfId="0" applyNumberFormat="1" applyFont="1" applyBorder="1" applyAlignment="1">
      <alignment horizontal="center"/>
    </xf>
    <xf numFmtId="164" fontId="29" fillId="0" borderId="40" xfId="0" applyNumberFormat="1" applyFont="1" applyBorder="1" applyAlignment="1">
      <alignment horizontal="center"/>
    </xf>
    <xf numFmtId="1" fontId="27" fillId="0" borderId="47" xfId="0" applyNumberFormat="1" applyFont="1" applyBorder="1" applyAlignment="1">
      <alignment horizontal="center"/>
    </xf>
    <xf numFmtId="1" fontId="27" fillId="0" borderId="49" xfId="0" applyNumberFormat="1" applyFont="1" applyBorder="1" applyAlignment="1">
      <alignment horizontal="center"/>
    </xf>
    <xf numFmtId="1" fontId="27" fillId="0" borderId="51" xfId="0" applyNumberFormat="1" applyFont="1" applyBorder="1" applyAlignment="1">
      <alignment horizontal="center"/>
    </xf>
    <xf numFmtId="164" fontId="0" fillId="0" borderId="34" xfId="0" applyNumberFormat="1" applyFont="1" applyBorder="1" applyAlignment="1">
      <alignment horizontal="center"/>
    </xf>
    <xf numFmtId="164" fontId="0" fillId="0" borderId="37" xfId="0" applyNumberFormat="1" applyFont="1" applyBorder="1" applyAlignment="1">
      <alignment horizontal="center"/>
    </xf>
    <xf numFmtId="164" fontId="0" fillId="0" borderId="40" xfId="0" applyNumberFormat="1" applyFont="1" applyBorder="1" applyAlignment="1">
      <alignment horizontal="center"/>
    </xf>
    <xf numFmtId="1" fontId="27" fillId="0" borderId="36" xfId="0" applyNumberFormat="1" applyFont="1" applyBorder="1" applyAlignment="1">
      <alignment horizontal="center"/>
    </xf>
    <xf numFmtId="1" fontId="27" fillId="0" borderId="39" xfId="0" applyNumberFormat="1" applyFont="1" applyBorder="1" applyAlignment="1">
      <alignment horizontal="center"/>
    </xf>
    <xf numFmtId="1" fontId="27" fillId="0" borderId="42" xfId="0" applyNumberFormat="1" applyFon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0" fillId="0" borderId="35" xfId="0" applyNumberFormat="1" applyFont="1" applyBorder="1" applyAlignment="1">
      <alignment horizontal="center"/>
    </xf>
    <xf numFmtId="164" fontId="0" fillId="0" borderId="43" xfId="0" applyNumberFormat="1" applyFon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46" xfId="0" applyNumberFormat="1" applyBorder="1" applyAlignment="1">
      <alignment horizontal="center"/>
    </xf>
    <xf numFmtId="164" fontId="0" fillId="0" borderId="38" xfId="0" applyNumberFormat="1" applyFont="1" applyBorder="1" applyAlignment="1">
      <alignment horizontal="center"/>
    </xf>
    <xf numFmtId="164" fontId="0" fillId="0" borderId="44" xfId="0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48" xfId="0" applyNumberFormat="1" applyBorder="1" applyAlignment="1">
      <alignment horizontal="center"/>
    </xf>
    <xf numFmtId="164" fontId="0" fillId="0" borderId="41" xfId="0" applyNumberFormat="1" applyFont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164" fontId="0" fillId="0" borderId="50" xfId="0" applyNumberFormat="1" applyBorder="1" applyAlignment="1">
      <alignment horizontal="center"/>
    </xf>
    <xf numFmtId="164" fontId="0" fillId="0" borderId="44" xfId="0" applyNumberFormat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0" xfId="0" applyBorder="1" applyAlignment="1">
      <alignment horizontal="center"/>
    </xf>
    <xf numFmtId="164" fontId="29" fillId="0" borderId="36" xfId="0" applyNumberFormat="1" applyFont="1" applyBorder="1" applyAlignment="1">
      <alignment horizontal="center"/>
    </xf>
    <xf numFmtId="164" fontId="29" fillId="0" borderId="39" xfId="0" applyNumberFormat="1" applyFont="1" applyBorder="1" applyAlignment="1">
      <alignment horizontal="center"/>
    </xf>
    <xf numFmtId="164" fontId="29" fillId="0" borderId="42" xfId="0" applyNumberFormat="1" applyFont="1" applyBorder="1" applyAlignment="1">
      <alignment horizontal="center"/>
    </xf>
    <xf numFmtId="0" fontId="29" fillId="0" borderId="39" xfId="0" applyFont="1" applyBorder="1"/>
    <xf numFmtId="164" fontId="29" fillId="0" borderId="55" xfId="0" applyNumberFormat="1" applyFont="1" applyBorder="1" applyAlignment="1">
      <alignment horizontal="center"/>
    </xf>
    <xf numFmtId="164" fontId="29" fillId="0" borderId="56" xfId="0" applyNumberFormat="1" applyFont="1" applyBorder="1" applyAlignment="1">
      <alignment horizontal="center"/>
    </xf>
    <xf numFmtId="0" fontId="29" fillId="0" borderId="13" xfId="0" applyFont="1" applyBorder="1"/>
    <xf numFmtId="0" fontId="29" fillId="0" borderId="17" xfId="0" applyFont="1" applyBorder="1"/>
    <xf numFmtId="0" fontId="29" fillId="0" borderId="20" xfId="0" applyFont="1" applyBorder="1"/>
    <xf numFmtId="164" fontId="32" fillId="0" borderId="14" xfId="0" applyNumberFormat="1" applyFont="1" applyFill="1" applyBorder="1" applyAlignment="1">
      <alignment horizontal="center"/>
    </xf>
    <xf numFmtId="164" fontId="27" fillId="0" borderId="15" xfId="0" applyNumberFormat="1" applyFon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27" fillId="0" borderId="0" xfId="0" applyNumberFormat="1" applyFont="1" applyBorder="1" applyAlignment="1">
      <alignment horizontal="center"/>
    </xf>
    <xf numFmtId="164" fontId="32" fillId="0" borderId="21" xfId="0" applyNumberFormat="1" applyFont="1" applyFill="1" applyBorder="1" applyAlignment="1">
      <alignment horizontal="center"/>
    </xf>
    <xf numFmtId="164" fontId="27" fillId="0" borderId="11" xfId="0" applyNumberFormat="1" applyFont="1" applyBorder="1" applyAlignment="1">
      <alignment horizontal="center"/>
    </xf>
    <xf numFmtId="164" fontId="0" fillId="0" borderId="53" xfId="0" applyNumberFormat="1" applyBorder="1" applyAlignment="1">
      <alignment horizontal="center"/>
    </xf>
    <xf numFmtId="164" fontId="29" fillId="0" borderId="35" xfId="0" applyNumberFormat="1" applyFont="1" applyBorder="1" applyAlignment="1">
      <alignment horizontal="center"/>
    </xf>
    <xf numFmtId="0" fontId="34" fillId="0" borderId="35" xfId="43" applyFont="1" applyBorder="1" applyAlignment="1">
      <alignment horizontal="center"/>
    </xf>
    <xf numFmtId="0" fontId="29" fillId="0" borderId="52" xfId="0" applyFont="1" applyBorder="1" applyAlignment="1">
      <alignment horizontal="center"/>
    </xf>
    <xf numFmtId="164" fontId="29" fillId="0" borderId="43" xfId="0" applyNumberFormat="1" applyFont="1" applyBorder="1" applyAlignment="1">
      <alignment horizontal="center"/>
    </xf>
    <xf numFmtId="164" fontId="29" fillId="0" borderId="57" xfId="0" applyNumberFormat="1" applyFont="1" applyBorder="1" applyAlignment="1">
      <alignment horizontal="center"/>
    </xf>
    <xf numFmtId="164" fontId="29" fillId="0" borderId="38" xfId="0" applyNumberFormat="1" applyFont="1" applyBorder="1" applyAlignment="1">
      <alignment horizontal="center"/>
    </xf>
    <xf numFmtId="0" fontId="34" fillId="0" borderId="38" xfId="43" applyFont="1" applyBorder="1" applyAlignment="1">
      <alignment horizontal="center"/>
    </xf>
    <xf numFmtId="0" fontId="29" fillId="0" borderId="53" xfId="0" applyFont="1" applyBorder="1" applyAlignment="1">
      <alignment horizontal="center"/>
    </xf>
    <xf numFmtId="164" fontId="29" fillId="0" borderId="44" xfId="0" applyNumberFormat="1" applyFont="1" applyBorder="1" applyAlignment="1">
      <alignment horizontal="center"/>
    </xf>
    <xf numFmtId="164" fontId="29" fillId="0" borderId="58" xfId="0" applyNumberFormat="1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164" fontId="29" fillId="0" borderId="59" xfId="0" applyNumberFormat="1" applyFont="1" applyBorder="1" applyAlignment="1">
      <alignment horizontal="center"/>
    </xf>
    <xf numFmtId="0" fontId="34" fillId="0" borderId="59" xfId="43" applyFont="1" applyBorder="1" applyAlignment="1">
      <alignment horizontal="center"/>
    </xf>
    <xf numFmtId="0" fontId="29" fillId="0" borderId="56" xfId="0" applyFont="1" applyBorder="1" applyAlignment="1">
      <alignment horizontal="center"/>
    </xf>
    <xf numFmtId="0" fontId="29" fillId="0" borderId="60" xfId="0" applyFont="1" applyBorder="1" applyAlignment="1">
      <alignment horizontal="center"/>
    </xf>
    <xf numFmtId="164" fontId="29" fillId="0" borderId="61" xfId="0" applyNumberFormat="1" applyFont="1" applyBorder="1" applyAlignment="1">
      <alignment horizontal="center"/>
    </xf>
    <xf numFmtId="164" fontId="29" fillId="0" borderId="62" xfId="0" applyNumberFormat="1" applyFont="1" applyBorder="1" applyAlignment="1">
      <alignment horizontal="center"/>
    </xf>
    <xf numFmtId="164" fontId="36" fillId="0" borderId="12" xfId="0" applyNumberFormat="1" applyFont="1" applyFill="1" applyBorder="1" applyAlignment="1">
      <alignment horizontal="center"/>
    </xf>
    <xf numFmtId="164" fontId="35" fillId="0" borderId="19" xfId="0" applyNumberFormat="1" applyFont="1" applyFill="1" applyBorder="1" applyAlignment="1">
      <alignment horizontal="center"/>
    </xf>
    <xf numFmtId="164" fontId="36" fillId="0" borderId="19" xfId="0" applyNumberFormat="1" applyFont="1" applyFill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0" fontId="29" fillId="0" borderId="14" xfId="0" applyFont="1" applyBorder="1"/>
    <xf numFmtId="0" fontId="29" fillId="0" borderId="15" xfId="0" applyFont="1" applyFill="1" applyBorder="1" applyAlignment="1">
      <alignment horizontal="center"/>
    </xf>
    <xf numFmtId="0" fontId="29" fillId="0" borderId="18" xfId="0" applyFont="1" applyBorder="1"/>
    <xf numFmtId="0" fontId="29" fillId="0" borderId="21" xfId="0" applyFont="1" applyBorder="1"/>
    <xf numFmtId="0" fontId="29" fillId="0" borderId="11" xfId="0" applyFont="1" applyFill="1" applyBorder="1" applyAlignment="1">
      <alignment horizontal="center"/>
    </xf>
    <xf numFmtId="164" fontId="29" fillId="0" borderId="41" xfId="0" applyNumberFormat="1" applyFont="1" applyBorder="1" applyAlignment="1">
      <alignment horizontal="center"/>
    </xf>
    <xf numFmtId="1" fontId="0" fillId="0" borderId="36" xfId="0" applyNumberFormat="1" applyFont="1" applyBorder="1" applyAlignment="1">
      <alignment horizontal="center"/>
    </xf>
    <xf numFmtId="1" fontId="0" fillId="0" borderId="39" xfId="0" applyNumberFormat="1" applyFont="1" applyBorder="1" applyAlignment="1">
      <alignment horizontal="center"/>
    </xf>
    <xf numFmtId="1" fontId="0" fillId="0" borderId="42" xfId="0" applyNumberFormat="1" applyFont="1" applyBorder="1" applyAlignment="1">
      <alignment horizontal="center"/>
    </xf>
    <xf numFmtId="164" fontId="0" fillId="0" borderId="54" xfId="0" applyNumberFormat="1" applyBorder="1" applyAlignment="1">
      <alignment horizontal="center"/>
    </xf>
    <xf numFmtId="164" fontId="0" fillId="0" borderId="63" xfId="0" applyNumberFormat="1" applyBorder="1" applyAlignment="1">
      <alignment horizontal="center"/>
    </xf>
    <xf numFmtId="0" fontId="15" fillId="0" borderId="31" xfId="0" applyFont="1" applyBorder="1" applyAlignment="1">
      <alignment horizontal="center" wrapText="1"/>
    </xf>
    <xf numFmtId="164" fontId="15" fillId="0" borderId="31" xfId="0" applyNumberFormat="1" applyFont="1" applyBorder="1" applyAlignment="1">
      <alignment horizontal="center" wrapText="1"/>
    </xf>
    <xf numFmtId="0" fontId="28" fillId="0" borderId="1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164" fontId="32" fillId="0" borderId="15" xfId="0" applyNumberFormat="1" applyFont="1" applyFill="1" applyBorder="1" applyAlignment="1">
      <alignment horizontal="center"/>
    </xf>
    <xf numFmtId="164" fontId="32" fillId="0" borderId="13" xfId="0" applyNumberFormat="1" applyFont="1" applyFill="1" applyBorder="1" applyAlignment="1">
      <alignment horizontal="center"/>
    </xf>
    <xf numFmtId="164" fontId="36" fillId="0" borderId="14" xfId="0" applyNumberFormat="1" applyFont="1" applyFill="1" applyBorder="1" applyAlignment="1">
      <alignment horizontal="center"/>
    </xf>
    <xf numFmtId="164" fontId="36" fillId="0" borderId="13" xfId="0" applyNumberFormat="1" applyFont="1" applyFill="1" applyBorder="1" applyAlignment="1">
      <alignment horizontal="center"/>
    </xf>
    <xf numFmtId="164" fontId="36" fillId="0" borderId="15" xfId="0" applyNumberFormat="1" applyFont="1" applyFill="1" applyBorder="1" applyAlignment="1">
      <alignment horizontal="center"/>
    </xf>
    <xf numFmtId="0" fontId="15" fillId="0" borderId="64" xfId="0" applyFont="1" applyBorder="1" applyAlignment="1">
      <alignment horizontal="left"/>
    </xf>
    <xf numFmtId="0" fontId="15" fillId="0" borderId="31" xfId="0" applyFont="1" applyBorder="1" applyAlignment="1">
      <alignment horizontal="center"/>
    </xf>
    <xf numFmtId="0" fontId="15" fillId="0" borderId="52" xfId="0" applyFont="1" applyBorder="1" applyAlignment="1">
      <alignment horizontal="left"/>
    </xf>
    <xf numFmtId="0" fontId="15" fillId="0" borderId="53" xfId="0" applyFont="1" applyBorder="1" applyAlignment="1">
      <alignment horizontal="left"/>
    </xf>
    <xf numFmtId="0" fontId="15" fillId="0" borderId="54" xfId="0" applyFont="1" applyBorder="1" applyAlignment="1">
      <alignment horizontal="left"/>
    </xf>
    <xf numFmtId="0" fontId="0" fillId="0" borderId="52" xfId="0" applyFont="1" applyFill="1" applyBorder="1" applyAlignment="1">
      <alignment horizontal="center"/>
    </xf>
    <xf numFmtId="0" fontId="0" fillId="0" borderId="53" xfId="0" applyFont="1" applyFill="1" applyBorder="1" applyAlignment="1">
      <alignment horizontal="center"/>
    </xf>
    <xf numFmtId="0" fontId="0" fillId="0" borderId="54" xfId="0" applyFont="1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34" borderId="52" xfId="0" applyFont="1" applyFill="1" applyBorder="1" applyAlignment="1">
      <alignment horizontal="center"/>
    </xf>
    <xf numFmtId="0" fontId="0" fillId="34" borderId="53" xfId="0" applyFont="1" applyFill="1" applyBorder="1" applyAlignment="1">
      <alignment horizontal="center"/>
    </xf>
    <xf numFmtId="0" fontId="0" fillId="34" borderId="54" xfId="0" applyFont="1" applyFill="1" applyBorder="1" applyAlignment="1">
      <alignment horizontal="center"/>
    </xf>
    <xf numFmtId="0" fontId="15" fillId="0" borderId="63" xfId="0" applyFont="1" applyBorder="1" applyAlignment="1">
      <alignment horizontal="left"/>
    </xf>
    <xf numFmtId="0" fontId="0" fillId="34" borderId="63" xfId="0" applyFont="1" applyFill="1" applyBorder="1" applyAlignment="1">
      <alignment horizontal="center"/>
    </xf>
    <xf numFmtId="0" fontId="0" fillId="0" borderId="63" xfId="0" applyBorder="1" applyAlignment="1">
      <alignment horizontal="center"/>
    </xf>
    <xf numFmtId="164" fontId="0" fillId="0" borderId="65" xfId="0" applyNumberFormat="1" applyFont="1" applyBorder="1" applyAlignment="1">
      <alignment horizontal="center"/>
    </xf>
    <xf numFmtId="1" fontId="27" fillId="0" borderId="66" xfId="0" applyNumberFormat="1" applyFont="1" applyBorder="1" applyAlignment="1">
      <alignment horizontal="center"/>
    </xf>
    <xf numFmtId="164" fontId="0" fillId="0" borderId="66" xfId="0" applyNumberFormat="1" applyFont="1" applyBorder="1" applyAlignment="1">
      <alignment horizontal="center"/>
    </xf>
    <xf numFmtId="164" fontId="0" fillId="0" borderId="67" xfId="0" applyNumberFormat="1" applyFont="1" applyBorder="1" applyAlignment="1">
      <alignment horizontal="center"/>
    </xf>
    <xf numFmtId="164" fontId="0" fillId="0" borderId="65" xfId="0" applyNumberFormat="1" applyBorder="1" applyAlignment="1">
      <alignment horizontal="center"/>
    </xf>
    <xf numFmtId="164" fontId="0" fillId="0" borderId="68" xfId="0" applyNumberFormat="1" applyBorder="1" applyAlignment="1">
      <alignment horizontal="center"/>
    </xf>
    <xf numFmtId="164" fontId="0" fillId="0" borderId="66" xfId="0" applyNumberFormat="1" applyBorder="1" applyAlignment="1">
      <alignment horizontal="center"/>
    </xf>
    <xf numFmtId="164" fontId="0" fillId="0" borderId="69" xfId="0" applyNumberFormat="1" applyBorder="1" applyAlignment="1">
      <alignment horizontal="center"/>
    </xf>
    <xf numFmtId="1" fontId="27" fillId="0" borderId="70" xfId="0" applyNumberFormat="1" applyFont="1" applyBorder="1" applyAlignment="1">
      <alignment horizontal="center"/>
    </xf>
    <xf numFmtId="1" fontId="27" fillId="0" borderId="68" xfId="0" applyNumberFormat="1" applyFont="1" applyBorder="1" applyAlignment="1">
      <alignment horizontal="center"/>
    </xf>
    <xf numFmtId="0" fontId="15" fillId="0" borderId="52" xfId="0" applyFont="1" applyBorder="1"/>
    <xf numFmtId="0" fontId="15" fillId="0" borderId="53" xfId="0" applyFont="1" applyBorder="1"/>
    <xf numFmtId="0" fontId="15" fillId="0" borderId="54" xfId="0" applyFont="1" applyBorder="1"/>
    <xf numFmtId="0" fontId="15" fillId="0" borderId="63" xfId="0" applyFont="1" applyBorder="1"/>
    <xf numFmtId="0" fontId="0" fillId="0" borderId="63" xfId="0" applyFont="1" applyFill="1" applyBorder="1" applyAlignment="1">
      <alignment horizontal="center"/>
    </xf>
    <xf numFmtId="164" fontId="29" fillId="0" borderId="65" xfId="0" applyNumberFormat="1" applyFont="1" applyBorder="1" applyAlignment="1">
      <alignment horizontal="center"/>
    </xf>
    <xf numFmtId="164" fontId="29" fillId="0" borderId="68" xfId="0" applyNumberFormat="1" applyFont="1" applyBorder="1" applyAlignment="1">
      <alignment horizontal="center"/>
    </xf>
    <xf numFmtId="164" fontId="29" fillId="0" borderId="66" xfId="0" applyNumberFormat="1" applyFont="1" applyBorder="1" applyAlignment="1">
      <alignment horizontal="center"/>
    </xf>
    <xf numFmtId="0" fontId="34" fillId="0" borderId="66" xfId="43" applyFont="1" applyBorder="1" applyAlignment="1">
      <alignment horizontal="center"/>
    </xf>
    <xf numFmtId="0" fontId="29" fillId="0" borderId="63" xfId="0" applyFont="1" applyBorder="1" applyAlignment="1">
      <alignment horizontal="center"/>
    </xf>
    <xf numFmtId="164" fontId="29" fillId="0" borderId="67" xfId="0" applyNumberFormat="1" applyFont="1" applyBorder="1" applyAlignment="1">
      <alignment horizontal="center"/>
    </xf>
    <xf numFmtId="164" fontId="29" fillId="0" borderId="71" xfId="0" applyNumberFormat="1" applyFont="1" applyBorder="1" applyAlignment="1">
      <alignment horizontal="center"/>
    </xf>
    <xf numFmtId="0" fontId="0" fillId="0" borderId="72" xfId="0" applyFont="1" applyFill="1" applyBorder="1" applyAlignment="1">
      <alignment horizontal="center"/>
    </xf>
    <xf numFmtId="0" fontId="34" fillId="0" borderId="41" xfId="43" applyFont="1" applyBorder="1" applyAlignment="1">
      <alignment horizontal="center"/>
    </xf>
    <xf numFmtId="0" fontId="29" fillId="0" borderId="54" xfId="0" applyFont="1" applyBorder="1" applyAlignment="1">
      <alignment horizontal="center"/>
    </xf>
    <xf numFmtId="164" fontId="29" fillId="0" borderId="45" xfId="0" applyNumberFormat="1" applyFont="1" applyBorder="1" applyAlignment="1">
      <alignment horizontal="center"/>
    </xf>
    <xf numFmtId="164" fontId="29" fillId="0" borderId="73" xfId="0" applyNumberFormat="1" applyFont="1" applyBorder="1" applyAlignment="1">
      <alignment horizontal="center"/>
    </xf>
    <xf numFmtId="0" fontId="29" fillId="0" borderId="68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1" fontId="0" fillId="0" borderId="68" xfId="0" applyNumberFormat="1" applyFont="1" applyBorder="1" applyAlignment="1">
      <alignment horizontal="center"/>
    </xf>
    <xf numFmtId="0" fontId="15" fillId="0" borderId="60" xfId="0" applyFont="1" applyBorder="1"/>
    <xf numFmtId="0" fontId="0" fillId="0" borderId="60" xfId="0" applyFont="1" applyFill="1" applyBorder="1" applyAlignment="1">
      <alignment horizontal="center"/>
    </xf>
    <xf numFmtId="0" fontId="0" fillId="0" borderId="74" xfId="0" applyFont="1" applyFill="1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73" xfId="0" applyBorder="1" applyAlignment="1">
      <alignment horizontal="center"/>
    </xf>
    <xf numFmtId="164" fontId="29" fillId="0" borderId="74" xfId="0" applyNumberFormat="1" applyFont="1" applyBorder="1" applyAlignment="1">
      <alignment horizontal="center"/>
    </xf>
    <xf numFmtId="164" fontId="29" fillId="0" borderId="75" xfId="0" applyNumberFormat="1" applyFont="1" applyBorder="1" applyAlignment="1">
      <alignment horizontal="center"/>
    </xf>
    <xf numFmtId="0" fontId="15" fillId="0" borderId="53" xfId="0" applyFont="1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53" xfId="0" applyFill="1" applyBorder="1" applyAlignment="1">
      <alignment horizontal="center"/>
    </xf>
    <xf numFmtId="164" fontId="0" fillId="0" borderId="37" xfId="0" applyNumberFormat="1" applyFont="1" applyFill="1" applyBorder="1" applyAlignment="1">
      <alignment horizontal="center"/>
    </xf>
    <xf numFmtId="1" fontId="27" fillId="0" borderId="38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37" xfId="0" applyNumberFormat="1" applyFill="1" applyBorder="1" applyAlignment="1">
      <alignment horizontal="center"/>
    </xf>
    <xf numFmtId="164" fontId="37" fillId="0" borderId="0" xfId="0" applyNumberFormat="1" applyFont="1" applyFill="1" applyAlignment="1">
      <alignment horizontal="center"/>
    </xf>
    <xf numFmtId="164" fontId="0" fillId="0" borderId="48" xfId="0" applyNumberFormat="1" applyFill="1" applyBorder="1" applyAlignment="1">
      <alignment horizontal="center"/>
    </xf>
    <xf numFmtId="1" fontId="27" fillId="0" borderId="49" xfId="0" applyNumberFormat="1" applyFont="1" applyFill="1" applyBorder="1" applyAlignment="1">
      <alignment horizontal="center"/>
    </xf>
    <xf numFmtId="1" fontId="27" fillId="0" borderId="39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0" xfId="0" applyNumberFormat="1" applyBorder="1"/>
    <xf numFmtId="165" fontId="0" fillId="0" borderId="0" xfId="0" applyNumberFormat="1" applyBorder="1"/>
    <xf numFmtId="0" fontId="37" fillId="0" borderId="17" xfId="0" applyFont="1" applyBorder="1"/>
    <xf numFmtId="164" fontId="0" fillId="0" borderId="0" xfId="0" applyNumberFormat="1" applyBorder="1"/>
    <xf numFmtId="164" fontId="0" fillId="0" borderId="38" xfId="0" applyNumberFormat="1" applyFont="1" applyFill="1" applyBorder="1" applyAlignment="1">
      <alignment horizontal="center"/>
    </xf>
    <xf numFmtId="164" fontId="0" fillId="0" borderId="44" xfId="0" applyNumberFormat="1" applyFont="1" applyFill="1" applyBorder="1" applyAlignment="1">
      <alignment horizontal="center"/>
    </xf>
    <xf numFmtId="164" fontId="0" fillId="0" borderId="38" xfId="0" applyNumberFormat="1" applyFill="1" applyBorder="1" applyAlignment="1">
      <alignment horizontal="center"/>
    </xf>
    <xf numFmtId="164" fontId="0" fillId="0" borderId="39" xfId="0" applyNumberForma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0" fontId="0" fillId="0" borderId="63" xfId="0" applyBorder="1" applyAlignment="1">
      <alignment horizontal="left"/>
    </xf>
    <xf numFmtId="164" fontId="0" fillId="0" borderId="76" xfId="0" applyNumberFormat="1" applyBorder="1" applyAlignment="1">
      <alignment horizontal="center"/>
    </xf>
    <xf numFmtId="0" fontId="0" fillId="0" borderId="54" xfId="0" applyBorder="1" applyAlignment="1">
      <alignment horizontal="left"/>
    </xf>
    <xf numFmtId="164" fontId="0" fillId="0" borderId="74" xfId="0" applyNumberFormat="1" applyBorder="1" applyAlignment="1">
      <alignment horizontal="center"/>
    </xf>
    <xf numFmtId="2" fontId="30" fillId="0" borderId="14" xfId="41" applyNumberFormat="1" applyFont="1" applyBorder="1" applyAlignment="1">
      <alignment horizontal="center"/>
    </xf>
    <xf numFmtId="2" fontId="30" fillId="0" borderId="15" xfId="41" applyNumberFormat="1" applyFont="1" applyBorder="1" applyAlignment="1">
      <alignment horizontal="center"/>
    </xf>
    <xf numFmtId="2" fontId="30" fillId="0" borderId="13" xfId="41" applyNumberFormat="1" applyFont="1" applyBorder="1" applyAlignment="1">
      <alignment horizontal="center"/>
    </xf>
    <xf numFmtId="0" fontId="30" fillId="0" borderId="14" xfId="41" applyFont="1" applyBorder="1" applyAlignment="1">
      <alignment horizontal="center"/>
    </xf>
    <xf numFmtId="0" fontId="30" fillId="0" borderId="15" xfId="41" applyFont="1" applyBorder="1" applyAlignment="1">
      <alignment horizontal="center"/>
    </xf>
    <xf numFmtId="0" fontId="30" fillId="0" borderId="13" xfId="41" applyFont="1" applyBorder="1" applyAlignment="1">
      <alignment horizontal="center"/>
    </xf>
    <xf numFmtId="164" fontId="30" fillId="0" borderId="14" xfId="41" applyNumberFormat="1" applyFont="1" applyBorder="1" applyAlignment="1">
      <alignment horizontal="center"/>
    </xf>
    <xf numFmtId="164" fontId="30" fillId="0" borderId="15" xfId="41" applyNumberFormat="1" applyFont="1" applyBorder="1" applyAlignment="1">
      <alignment horizontal="center"/>
    </xf>
    <xf numFmtId="164" fontId="30" fillId="0" borderId="13" xfId="41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4" xfId="0" applyFont="1" applyBorder="1" applyAlignment="1">
      <alignment horizontal="center" wrapText="1"/>
    </xf>
    <xf numFmtId="0" fontId="26" fillId="0" borderId="13" xfId="0" applyFont="1" applyBorder="1" applyAlignment="1">
      <alignment horizontal="center" wrapText="1"/>
    </xf>
    <xf numFmtId="0" fontId="26" fillId="0" borderId="18" xfId="0" applyFont="1" applyBorder="1" applyAlignment="1">
      <alignment horizontal="center" wrapText="1"/>
    </xf>
    <xf numFmtId="0" fontId="26" fillId="0" borderId="17" xfId="0" applyFont="1" applyBorder="1" applyAlignment="1">
      <alignment horizontal="center" wrapText="1"/>
    </xf>
    <xf numFmtId="0" fontId="26" fillId="0" borderId="18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5" fillId="0" borderId="0" xfId="0" applyFont="1" applyBorder="1" applyAlignment="1">
      <alignment horizontal="center"/>
    </xf>
  </cellXfs>
  <cellStyles count="50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chemes]_x000a__x000a_Sci-Fi=_x000a__x000a_Nature=_x000a__x000a_robin=_x000a__x000a__x000a__x000a_[SoundScheme.Nature]_x000a__x000a_SystemAsterisk=C:\SNDSYS" xfId="46" xr:uid="{00000000-0005-0000-0000-00001B000000}"/>
    <cellStyle name="Explanatory Text" xfId="15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 2" xfId="45" xr:uid="{00000000-0005-0000-0000-000022000000}"/>
    <cellStyle name="Hyperlink 3" xfId="49" xr:uid="{00000000-0005-0000-0000-000023000000}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3" xr:uid="{00000000-0005-0000-0000-000028000000}"/>
    <cellStyle name="Normal 3" xfId="47" xr:uid="{00000000-0005-0000-0000-000029000000}"/>
    <cellStyle name="Normal 4" xfId="48" xr:uid="{00000000-0005-0000-0000-00002A000000}"/>
    <cellStyle name="Normal 4 2" xfId="41" xr:uid="{00000000-0005-0000-0000-00002B000000}"/>
    <cellStyle name="Normal 5" xfId="44" xr:uid="{00000000-0005-0000-0000-00002C000000}"/>
    <cellStyle name="Note" xfId="14" builtinId="10" customBuiltin="1"/>
    <cellStyle name="Output" xfId="9" builtinId="21" customBuiltin="1"/>
    <cellStyle name="Title 2" xfId="42" xr:uid="{00000000-0005-0000-0000-00002F000000}"/>
    <cellStyle name="Total" xfId="16" builtinId="25" customBuiltin="1"/>
    <cellStyle name="Warning Text" xfId="13" builtinId="11" customBuiltin="1"/>
  </cellStyles>
  <dxfs count="14"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 patternType="lightDown"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 patternType="lightDown"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 patternType="lightDown">
          <bgColor theme="0" tint="-0.14996795556505021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2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3" sqref="G23"/>
    </sheetView>
  </sheetViews>
  <sheetFormatPr defaultColWidth="8.85546875" defaultRowHeight="15" x14ac:dyDescent="0.25"/>
  <cols>
    <col min="1" max="1" width="7" style="17" bestFit="1" customWidth="1"/>
    <col min="2" max="2" width="20.5703125" style="17" bestFit="1" customWidth="1"/>
    <col min="3" max="3" width="13.28515625" style="17" customWidth="1"/>
    <col min="4" max="4" width="25.28515625" style="17" bestFit="1" customWidth="1"/>
    <col min="5" max="5" width="8.5703125" style="17" bestFit="1" customWidth="1"/>
    <col min="6" max="6" width="9" style="17" bestFit="1" customWidth="1"/>
    <col min="7" max="7" width="50.140625" style="17" bestFit="1" customWidth="1"/>
    <col min="8" max="8" width="10.5703125" style="17" bestFit="1" customWidth="1"/>
    <col min="9" max="9" width="11.7109375" style="17" bestFit="1" customWidth="1"/>
    <col min="10" max="10" width="8.140625" style="17" bestFit="1" customWidth="1"/>
    <col min="11" max="11" width="11.5703125" style="107" bestFit="1" customWidth="1"/>
    <col min="12" max="12" width="11.140625" style="107" bestFit="1" customWidth="1"/>
    <col min="13" max="13" width="11.140625" style="107" customWidth="1"/>
    <col min="14" max="15" width="5.7109375" style="17" bestFit="1" customWidth="1"/>
    <col min="16" max="16" width="11.5703125" style="17" bestFit="1" customWidth="1"/>
    <col min="17" max="17" width="11.140625" style="17" bestFit="1" customWidth="1"/>
    <col min="18" max="18" width="5.7109375" style="17" bestFit="1" customWidth="1"/>
    <col min="19" max="19" width="5.7109375" style="20" customWidth="1"/>
    <col min="20" max="20" width="6.140625" style="17" bestFit="1" customWidth="1"/>
    <col min="21" max="21" width="11.5703125" style="20" bestFit="1" customWidth="1"/>
    <col min="22" max="22" width="11.140625" style="20" bestFit="1" customWidth="1"/>
    <col min="23" max="23" width="5.7109375" style="20" customWidth="1"/>
    <col min="24" max="24" width="11.5703125" style="17" bestFit="1" customWidth="1"/>
    <col min="25" max="25" width="11.140625" style="17" bestFit="1" customWidth="1"/>
    <col min="26" max="26" width="6" style="17" bestFit="1" customWidth="1"/>
    <col min="27" max="28" width="5.7109375" style="17" bestFit="1" customWidth="1"/>
    <col min="29" max="29" width="11.5703125" style="17" bestFit="1" customWidth="1"/>
    <col min="30" max="30" width="11.140625" style="17" bestFit="1" customWidth="1"/>
    <col min="31" max="31" width="5.5703125" style="20" bestFit="1" customWidth="1"/>
    <col min="32" max="32" width="7" style="20" bestFit="1" customWidth="1"/>
    <col min="33" max="33" width="5.7109375" style="17" bestFit="1" customWidth="1"/>
    <col min="34" max="34" width="11.5703125" style="17" bestFit="1" customWidth="1"/>
    <col min="35" max="35" width="11.140625" style="17" bestFit="1" customWidth="1"/>
    <col min="36" max="36" width="6.140625" style="17" bestFit="1" customWidth="1"/>
    <col min="37" max="38" width="5.7109375" style="17" bestFit="1" customWidth="1"/>
    <col min="39" max="39" width="11.5703125" style="17" bestFit="1" customWidth="1"/>
    <col min="40" max="40" width="11.140625" style="17" bestFit="1" customWidth="1"/>
    <col min="41" max="41" width="6" style="17" bestFit="1" customWidth="1"/>
    <col min="42" max="43" width="5.7109375" style="17" bestFit="1" customWidth="1"/>
    <col min="44" max="44" width="11.5703125" style="17" bestFit="1" customWidth="1"/>
    <col min="45" max="45" width="11.140625" style="17" bestFit="1" customWidth="1"/>
    <col min="46" max="46" width="11.140625" style="20" customWidth="1"/>
    <col min="47" max="47" width="7" style="17" bestFit="1" customWidth="1"/>
    <col min="48" max="48" width="11.5703125" style="20" bestFit="1" customWidth="1"/>
    <col min="49" max="49" width="11.140625" style="20" bestFit="1" customWidth="1"/>
    <col min="50" max="50" width="5" style="20" bestFit="1" customWidth="1"/>
    <col min="51" max="51" width="11.5703125" style="20" bestFit="1" customWidth="1"/>
    <col min="52" max="52" width="11.140625" style="20" bestFit="1" customWidth="1"/>
    <col min="53" max="53" width="6" style="20" bestFit="1" customWidth="1"/>
    <col min="54" max="54" width="8.28515625" style="18" bestFit="1" customWidth="1"/>
    <col min="55" max="55" width="9.5703125" style="18" bestFit="1" customWidth="1"/>
    <col min="56" max="56" width="6" style="17" bestFit="1" customWidth="1"/>
    <col min="57" max="57" width="13.5703125" style="17" bestFit="1" customWidth="1"/>
    <col min="58" max="58" width="9" style="17" bestFit="1" customWidth="1"/>
    <col min="59" max="59" width="8.42578125" style="18" bestFit="1" customWidth="1"/>
    <col min="60" max="60" width="8.42578125" style="18" customWidth="1"/>
    <col min="61" max="61" width="12.7109375" style="18" bestFit="1" customWidth="1"/>
    <col min="62" max="62" width="7.85546875" style="17" bestFit="1" customWidth="1"/>
    <col min="63" max="63" width="6.85546875" style="17" bestFit="1" customWidth="1"/>
    <col min="64" max="64" width="11.7109375" style="17" bestFit="1" customWidth="1"/>
    <col min="65" max="65" width="21" style="17" bestFit="1" customWidth="1"/>
    <col min="66" max="66" width="21" style="20" customWidth="1"/>
    <col min="67" max="67" width="27" style="18" bestFit="1" customWidth="1"/>
    <col min="68" max="68" width="21.140625" style="18" bestFit="1" customWidth="1"/>
    <col min="69" max="69" width="23.5703125" style="18" bestFit="1" customWidth="1"/>
    <col min="70" max="70" width="23" style="18" bestFit="1" customWidth="1"/>
    <col min="71" max="71" width="22" style="18" bestFit="1" customWidth="1"/>
    <col min="72" max="72" width="18.28515625" style="18" bestFit="1" customWidth="1"/>
    <col min="73" max="73" width="26.42578125" style="18" bestFit="1" customWidth="1"/>
    <col min="74" max="74" width="22.140625" style="18" bestFit="1" customWidth="1"/>
    <col min="75" max="16384" width="8.85546875" style="17"/>
  </cols>
  <sheetData>
    <row r="1" spans="1:74" s="1" customFormat="1" x14ac:dyDescent="0.25">
      <c r="A1" s="344" t="s">
        <v>0</v>
      </c>
      <c r="B1" s="345"/>
      <c r="C1" s="345"/>
      <c r="D1" s="345"/>
      <c r="E1" s="345"/>
      <c r="F1" s="345"/>
      <c r="G1" s="345"/>
      <c r="H1" s="345"/>
      <c r="I1" s="345"/>
      <c r="J1" s="346"/>
      <c r="K1" s="341" t="s">
        <v>1</v>
      </c>
      <c r="L1" s="342"/>
      <c r="M1" s="343"/>
      <c r="N1" s="347" t="s">
        <v>2</v>
      </c>
      <c r="O1" s="349"/>
      <c r="P1" s="347" t="s">
        <v>3</v>
      </c>
      <c r="Q1" s="348"/>
      <c r="R1" s="348"/>
      <c r="S1" s="348"/>
      <c r="T1" s="349"/>
      <c r="U1" s="347" t="s">
        <v>4</v>
      </c>
      <c r="V1" s="348"/>
      <c r="W1" s="349"/>
      <c r="X1" s="347" t="s">
        <v>5</v>
      </c>
      <c r="Y1" s="348"/>
      <c r="Z1" s="348"/>
      <c r="AA1" s="348"/>
      <c r="AB1" s="349"/>
      <c r="AC1" s="347" t="s">
        <v>6</v>
      </c>
      <c r="AD1" s="348"/>
      <c r="AE1" s="348"/>
      <c r="AF1" s="348"/>
      <c r="AG1" s="349"/>
      <c r="AH1" s="347" t="s">
        <v>7</v>
      </c>
      <c r="AI1" s="348"/>
      <c r="AJ1" s="348"/>
      <c r="AK1" s="348"/>
      <c r="AL1" s="349"/>
      <c r="AM1" s="347" t="s">
        <v>8</v>
      </c>
      <c r="AN1" s="348"/>
      <c r="AO1" s="348"/>
      <c r="AP1" s="348"/>
      <c r="AQ1" s="349"/>
      <c r="AR1" s="347" t="s">
        <v>9</v>
      </c>
      <c r="AS1" s="348"/>
      <c r="AT1" s="348"/>
      <c r="AU1" s="349"/>
      <c r="AV1" s="347" t="s">
        <v>10</v>
      </c>
      <c r="AW1" s="348"/>
      <c r="AX1" s="349"/>
      <c r="AY1" s="347" t="s">
        <v>11</v>
      </c>
      <c r="AZ1" s="348"/>
      <c r="BA1" s="349"/>
      <c r="BB1" s="344" t="s">
        <v>12</v>
      </c>
      <c r="BC1" s="345"/>
      <c r="BD1" s="345"/>
      <c r="BE1" s="345"/>
      <c r="BF1" s="346"/>
      <c r="BG1" s="347" t="s">
        <v>13</v>
      </c>
      <c r="BH1" s="349"/>
      <c r="BI1" s="139" t="s">
        <v>14</v>
      </c>
      <c r="BJ1" s="347" t="s">
        <v>15</v>
      </c>
      <c r="BK1" s="348"/>
      <c r="BL1" s="348"/>
      <c r="BM1" s="348"/>
      <c r="BN1" s="349"/>
      <c r="BO1" s="347" t="s">
        <v>16</v>
      </c>
      <c r="BP1" s="348"/>
      <c r="BQ1" s="348"/>
      <c r="BR1" s="348"/>
      <c r="BS1" s="348"/>
      <c r="BT1" s="348"/>
      <c r="BU1" s="348"/>
      <c r="BV1" s="349"/>
    </row>
    <row r="2" spans="1:74" s="2" customFormat="1" ht="15.75" thickBot="1" x14ac:dyDescent="0.3">
      <c r="A2" s="128" t="s">
        <v>17</v>
      </c>
      <c r="B2" s="108" t="s">
        <v>18</v>
      </c>
      <c r="C2" s="108" t="s">
        <v>19</v>
      </c>
      <c r="D2" s="108" t="s">
        <v>20</v>
      </c>
      <c r="E2" s="108" t="s">
        <v>21</v>
      </c>
      <c r="F2" s="108" t="s">
        <v>22</v>
      </c>
      <c r="G2" s="108" t="s">
        <v>23</v>
      </c>
      <c r="H2" s="108" t="s">
        <v>24</v>
      </c>
      <c r="I2" s="108" t="s">
        <v>25</v>
      </c>
      <c r="J2" s="129" t="s">
        <v>26</v>
      </c>
      <c r="K2" s="121" t="s">
        <v>27</v>
      </c>
      <c r="L2" s="110" t="s">
        <v>28</v>
      </c>
      <c r="M2" s="122" t="s">
        <v>29</v>
      </c>
      <c r="N2" s="112" t="s">
        <v>30</v>
      </c>
      <c r="O2" s="113" t="s">
        <v>31</v>
      </c>
      <c r="P2" s="127" t="s">
        <v>27</v>
      </c>
      <c r="Q2" s="109" t="s">
        <v>28</v>
      </c>
      <c r="R2" s="109" t="s">
        <v>29</v>
      </c>
      <c r="S2" s="109" t="s">
        <v>31</v>
      </c>
      <c r="T2" s="113" t="s">
        <v>30</v>
      </c>
      <c r="U2" s="127" t="s">
        <v>27</v>
      </c>
      <c r="V2" s="109" t="s">
        <v>28</v>
      </c>
      <c r="W2" s="109" t="s">
        <v>29</v>
      </c>
      <c r="X2" s="112" t="s">
        <v>27</v>
      </c>
      <c r="Y2" s="109" t="s">
        <v>28</v>
      </c>
      <c r="Z2" s="111" t="s">
        <v>29</v>
      </c>
      <c r="AA2" s="109" t="s">
        <v>31</v>
      </c>
      <c r="AB2" s="113" t="s">
        <v>30</v>
      </c>
      <c r="AC2" s="112" t="s">
        <v>27</v>
      </c>
      <c r="AD2" s="109" t="s">
        <v>28</v>
      </c>
      <c r="AE2" s="109" t="s">
        <v>29</v>
      </c>
      <c r="AF2" s="109" t="s">
        <v>31</v>
      </c>
      <c r="AG2" s="113" t="s">
        <v>30</v>
      </c>
      <c r="AH2" s="112" t="s">
        <v>27</v>
      </c>
      <c r="AI2" s="109" t="s">
        <v>28</v>
      </c>
      <c r="AJ2" s="143" t="s">
        <v>29</v>
      </c>
      <c r="AK2" s="109" t="s">
        <v>31</v>
      </c>
      <c r="AL2" s="109" t="s">
        <v>30</v>
      </c>
      <c r="AM2" s="112" t="s">
        <v>27</v>
      </c>
      <c r="AN2" s="109" t="s">
        <v>28</v>
      </c>
      <c r="AO2" s="109" t="s">
        <v>29</v>
      </c>
      <c r="AP2" s="109" t="s">
        <v>31</v>
      </c>
      <c r="AQ2" s="113" t="s">
        <v>30</v>
      </c>
      <c r="AR2" s="109" t="s">
        <v>27</v>
      </c>
      <c r="AS2" s="109" t="s">
        <v>28</v>
      </c>
      <c r="AT2" s="109" t="s">
        <v>29</v>
      </c>
      <c r="AU2" s="109" t="s">
        <v>31</v>
      </c>
      <c r="AV2" s="112" t="s">
        <v>27</v>
      </c>
      <c r="AW2" s="109" t="s">
        <v>28</v>
      </c>
      <c r="AX2" s="109" t="s">
        <v>29</v>
      </c>
      <c r="AY2" s="112" t="s">
        <v>27</v>
      </c>
      <c r="AZ2" s="109" t="s">
        <v>28</v>
      </c>
      <c r="BA2" s="113" t="s">
        <v>29</v>
      </c>
      <c r="BB2" s="112" t="s">
        <v>32</v>
      </c>
      <c r="BC2" s="109" t="s">
        <v>33</v>
      </c>
      <c r="BD2" s="108" t="s">
        <v>34</v>
      </c>
      <c r="BE2" s="109" t="s">
        <v>35</v>
      </c>
      <c r="BF2" s="118" t="s">
        <v>36</v>
      </c>
      <c r="BG2" s="112" t="s">
        <v>37</v>
      </c>
      <c r="BH2" s="113" t="s">
        <v>38</v>
      </c>
      <c r="BI2" s="140" t="s">
        <v>39</v>
      </c>
      <c r="BJ2" s="112" t="s">
        <v>40</v>
      </c>
      <c r="BK2" s="109" t="s">
        <v>41</v>
      </c>
      <c r="BL2" s="108" t="s">
        <v>42</v>
      </c>
      <c r="BM2" s="108" t="s">
        <v>43</v>
      </c>
      <c r="BN2" s="129" t="s">
        <v>44</v>
      </c>
      <c r="BO2" s="112" t="s">
        <v>45</v>
      </c>
      <c r="BP2" s="109" t="s">
        <v>46</v>
      </c>
      <c r="BQ2" s="109" t="s">
        <v>47</v>
      </c>
      <c r="BR2" s="109" t="s">
        <v>48</v>
      </c>
      <c r="BS2" s="109" t="s">
        <v>49</v>
      </c>
      <c r="BT2" s="109" t="s">
        <v>50</v>
      </c>
      <c r="BU2" s="109" t="s">
        <v>51</v>
      </c>
      <c r="BV2" s="113" t="s">
        <v>52</v>
      </c>
    </row>
    <row r="3" spans="1:74" x14ac:dyDescent="0.25">
      <c r="A3" s="9">
        <v>24</v>
      </c>
      <c r="B3" s="23" t="s">
        <v>96</v>
      </c>
      <c r="C3" s="132"/>
      <c r="D3" s="132" t="s">
        <v>87</v>
      </c>
      <c r="E3" s="23" t="s">
        <v>55</v>
      </c>
      <c r="F3" s="23">
        <v>322008</v>
      </c>
      <c r="G3" s="23" t="s">
        <v>88</v>
      </c>
      <c r="H3" s="132" t="s">
        <v>57</v>
      </c>
      <c r="I3" s="130" t="s">
        <v>58</v>
      </c>
      <c r="J3" s="131" t="s">
        <v>59</v>
      </c>
      <c r="K3" s="123">
        <v>97.4</v>
      </c>
      <c r="L3" s="44">
        <v>14.2</v>
      </c>
      <c r="M3" s="124">
        <v>57.4</v>
      </c>
      <c r="N3" s="9" t="s">
        <v>60</v>
      </c>
      <c r="O3" s="119" t="s">
        <v>60</v>
      </c>
      <c r="P3" s="9">
        <v>80.989999999999995</v>
      </c>
      <c r="Q3" s="23">
        <v>14.68</v>
      </c>
      <c r="R3" s="23">
        <v>56.78</v>
      </c>
      <c r="S3" s="23" t="s">
        <v>60</v>
      </c>
      <c r="T3" s="119" t="s">
        <v>60</v>
      </c>
      <c r="U3" s="23">
        <v>107.08</v>
      </c>
      <c r="V3" s="23">
        <v>13.73</v>
      </c>
      <c r="W3" s="23">
        <v>59.3</v>
      </c>
      <c r="X3" s="9">
        <v>111.41</v>
      </c>
      <c r="Y3" s="23">
        <v>13.4</v>
      </c>
      <c r="Z3" s="23">
        <v>59.43</v>
      </c>
      <c r="AA3" s="23" t="s">
        <v>60</v>
      </c>
      <c r="AB3" s="119" t="s">
        <v>60</v>
      </c>
      <c r="AC3" s="10">
        <v>95.28</v>
      </c>
      <c r="AD3" s="327">
        <v>14.3</v>
      </c>
      <c r="AE3" s="327">
        <v>58</v>
      </c>
      <c r="AF3" s="23" t="s">
        <v>60</v>
      </c>
      <c r="AG3" s="119" t="s">
        <v>60</v>
      </c>
      <c r="AH3" s="9">
        <v>80.099999999999994</v>
      </c>
      <c r="AI3" s="23">
        <v>13.15</v>
      </c>
      <c r="AJ3" s="23">
        <v>58.16</v>
      </c>
      <c r="AK3" s="23" t="s">
        <v>60</v>
      </c>
      <c r="AL3" s="119" t="s">
        <v>60</v>
      </c>
      <c r="AM3" s="9">
        <v>101.42</v>
      </c>
      <c r="AN3" s="23">
        <v>15.63</v>
      </c>
      <c r="AO3" s="23">
        <v>55.5</v>
      </c>
      <c r="AP3" s="23" t="s">
        <v>60</v>
      </c>
      <c r="AQ3" s="119" t="s">
        <v>60</v>
      </c>
      <c r="AR3" s="9">
        <v>91.87</v>
      </c>
      <c r="AS3" s="23">
        <v>14.45</v>
      </c>
      <c r="AT3" s="23">
        <v>57.93</v>
      </c>
      <c r="AU3" s="119" t="s">
        <v>60</v>
      </c>
      <c r="AV3" s="9">
        <v>101.16</v>
      </c>
      <c r="AW3" s="23">
        <v>14.8</v>
      </c>
      <c r="AX3" s="23">
        <v>54</v>
      </c>
      <c r="AY3" s="9">
        <v>108.14</v>
      </c>
      <c r="AZ3" s="23">
        <v>14.33</v>
      </c>
      <c r="BA3" s="119">
        <v>55.03</v>
      </c>
      <c r="BB3" s="114">
        <v>45.211305748658603</v>
      </c>
      <c r="BC3" s="43">
        <v>94.8030015054091</v>
      </c>
      <c r="BD3" s="23">
        <f t="shared" ref="BD3:BD34" si="0">($BC3*$BB3)/100</f>
        <v>42.86167486951593</v>
      </c>
      <c r="BE3" s="24" t="s">
        <v>60</v>
      </c>
      <c r="BF3" s="119"/>
      <c r="BG3" s="114">
        <v>27.654715220837598</v>
      </c>
      <c r="BH3" s="115">
        <v>2.4399084052873699</v>
      </c>
      <c r="BI3" s="141">
        <v>2.7740134210023202</v>
      </c>
      <c r="BJ3" s="9">
        <v>1</v>
      </c>
      <c r="BK3" s="23">
        <v>30.4</v>
      </c>
      <c r="BL3" s="23">
        <v>147</v>
      </c>
      <c r="BM3" s="23">
        <v>173</v>
      </c>
      <c r="BN3" s="119">
        <v>26</v>
      </c>
      <c r="BO3" s="114" t="s">
        <v>60</v>
      </c>
      <c r="BP3" s="43" t="s">
        <v>60</v>
      </c>
      <c r="BQ3" s="43" t="s">
        <v>60</v>
      </c>
      <c r="BR3" s="43" t="s">
        <v>60</v>
      </c>
      <c r="BS3" s="43" t="s">
        <v>60</v>
      </c>
      <c r="BT3" s="43" t="s">
        <v>60</v>
      </c>
      <c r="BU3" s="43" t="s">
        <v>60</v>
      </c>
      <c r="BV3" s="115" t="s">
        <v>60</v>
      </c>
    </row>
    <row r="4" spans="1:74" x14ac:dyDescent="0.25">
      <c r="A4" s="9">
        <v>1</v>
      </c>
      <c r="B4" s="23" t="s">
        <v>53</v>
      </c>
      <c r="C4" s="23"/>
      <c r="D4" s="23" t="s">
        <v>54</v>
      </c>
      <c r="E4" s="23" t="s">
        <v>55</v>
      </c>
      <c r="F4" s="23">
        <v>179239</v>
      </c>
      <c r="G4" s="23" t="s">
        <v>56</v>
      </c>
      <c r="H4" s="23" t="s">
        <v>57</v>
      </c>
      <c r="I4" s="130" t="s">
        <v>58</v>
      </c>
      <c r="J4" s="131" t="s">
        <v>59</v>
      </c>
      <c r="K4" s="123">
        <v>97.18</v>
      </c>
      <c r="L4" s="44">
        <v>14.54</v>
      </c>
      <c r="M4" s="124">
        <v>57.24</v>
      </c>
      <c r="N4" s="9" t="s">
        <v>60</v>
      </c>
      <c r="O4" s="119">
        <v>97.76</v>
      </c>
      <c r="P4" s="9">
        <v>71.36</v>
      </c>
      <c r="Q4" s="23">
        <v>15.21</v>
      </c>
      <c r="R4" s="23">
        <v>55.63</v>
      </c>
      <c r="S4" s="23">
        <v>81.27</v>
      </c>
      <c r="T4" s="119" t="s">
        <v>60</v>
      </c>
      <c r="U4" s="23">
        <v>106.91</v>
      </c>
      <c r="V4" s="23">
        <v>13.84</v>
      </c>
      <c r="W4" s="23">
        <v>58.25</v>
      </c>
      <c r="X4" s="9">
        <v>114.73</v>
      </c>
      <c r="Y4" s="23">
        <v>13.6</v>
      </c>
      <c r="Z4" s="23">
        <v>58.3</v>
      </c>
      <c r="AA4" s="23">
        <v>106.46</v>
      </c>
      <c r="AB4" s="119" t="s">
        <v>60</v>
      </c>
      <c r="AC4" s="9">
        <v>95.11</v>
      </c>
      <c r="AD4" s="23">
        <v>14.2</v>
      </c>
      <c r="AE4" s="23">
        <v>58.2</v>
      </c>
      <c r="AF4" s="23">
        <v>96.3</v>
      </c>
      <c r="AG4" s="119" t="s">
        <v>60</v>
      </c>
      <c r="AH4" s="9">
        <v>74.72</v>
      </c>
      <c r="AI4" s="23">
        <v>12.93</v>
      </c>
      <c r="AJ4" s="23">
        <v>58.11</v>
      </c>
      <c r="AK4" s="23">
        <v>92.55</v>
      </c>
      <c r="AL4" s="119" t="s">
        <v>60</v>
      </c>
      <c r="AM4" s="9">
        <v>107.59</v>
      </c>
      <c r="AN4" s="23">
        <v>17.27</v>
      </c>
      <c r="AO4" s="23">
        <v>56.33</v>
      </c>
      <c r="AP4" s="23">
        <v>104.08</v>
      </c>
      <c r="AQ4" s="119" t="s">
        <v>60</v>
      </c>
      <c r="AR4" s="9">
        <v>96.48</v>
      </c>
      <c r="AS4" s="23">
        <v>14.37</v>
      </c>
      <c r="AT4" s="23">
        <v>58.35</v>
      </c>
      <c r="AU4" s="119">
        <v>104.45</v>
      </c>
      <c r="AV4" s="9">
        <v>100.57</v>
      </c>
      <c r="AW4" s="23">
        <v>14.5</v>
      </c>
      <c r="AX4" s="23">
        <v>54.7</v>
      </c>
      <c r="AY4" s="9">
        <v>109.23</v>
      </c>
      <c r="AZ4" s="23">
        <v>14.33</v>
      </c>
      <c r="BA4" s="119">
        <v>55.53</v>
      </c>
      <c r="BB4" s="114">
        <v>43.6055733100984</v>
      </c>
      <c r="BC4" s="43">
        <v>94.610464264602996</v>
      </c>
      <c r="BD4" s="23">
        <f t="shared" si="0"/>
        <v>41.255435353925904</v>
      </c>
      <c r="BE4" s="24">
        <v>22.8</v>
      </c>
      <c r="BF4" s="119"/>
      <c r="BG4" s="114">
        <v>25.869411751503002</v>
      </c>
      <c r="BH4" s="115">
        <v>1.8662123627868299</v>
      </c>
      <c r="BI4" s="141">
        <v>6.5150945724141902</v>
      </c>
      <c r="BJ4" s="9">
        <v>2.5</v>
      </c>
      <c r="BK4" s="23">
        <v>30.1</v>
      </c>
      <c r="BL4" s="23">
        <v>147</v>
      </c>
      <c r="BM4" s="23">
        <v>177</v>
      </c>
      <c r="BN4" s="119">
        <v>30</v>
      </c>
      <c r="BO4" s="114">
        <v>9.35</v>
      </c>
      <c r="BP4" s="43">
        <v>19.558800000000002</v>
      </c>
      <c r="BQ4" s="43">
        <v>69.505733778709981</v>
      </c>
      <c r="BR4" s="43">
        <v>59.43014174139428</v>
      </c>
      <c r="BS4" s="43">
        <v>7.44</v>
      </c>
      <c r="BT4" s="43">
        <v>102.7</v>
      </c>
      <c r="BU4" s="43">
        <v>68.235500000000002</v>
      </c>
      <c r="BV4" s="115">
        <v>19.139500000000002</v>
      </c>
    </row>
    <row r="5" spans="1:74" x14ac:dyDescent="0.25">
      <c r="A5" s="9">
        <v>66</v>
      </c>
      <c r="B5" s="23" t="s">
        <v>151</v>
      </c>
      <c r="C5" s="23"/>
      <c r="D5" s="23" t="s">
        <v>82</v>
      </c>
      <c r="E5" s="23" t="s">
        <v>55</v>
      </c>
      <c r="F5" s="23">
        <v>31127</v>
      </c>
      <c r="G5" s="135" t="s">
        <v>84</v>
      </c>
      <c r="H5" s="23" t="s">
        <v>57</v>
      </c>
      <c r="I5" s="130" t="s">
        <v>58</v>
      </c>
      <c r="J5" s="131" t="s">
        <v>152</v>
      </c>
      <c r="K5" s="146">
        <v>94.83</v>
      </c>
      <c r="L5" s="44">
        <v>14.42</v>
      </c>
      <c r="M5" s="124">
        <v>57.82</v>
      </c>
      <c r="N5" s="9">
        <v>96.95</v>
      </c>
      <c r="O5" s="119">
        <v>93.39</v>
      </c>
      <c r="P5" s="9">
        <v>73.94</v>
      </c>
      <c r="Q5" s="23">
        <v>14.8</v>
      </c>
      <c r="R5" s="23">
        <v>55.89</v>
      </c>
      <c r="S5" s="23">
        <v>79.52</v>
      </c>
      <c r="T5" s="119">
        <v>82.54</v>
      </c>
      <c r="U5" s="23">
        <v>109.84</v>
      </c>
      <c r="V5" s="23">
        <v>13.68</v>
      </c>
      <c r="W5" s="23">
        <v>57.86</v>
      </c>
      <c r="X5" s="9">
        <v>100.52</v>
      </c>
      <c r="Y5" s="23">
        <v>13.73</v>
      </c>
      <c r="Z5" s="23">
        <v>59.03</v>
      </c>
      <c r="AA5" s="23">
        <v>97.98</v>
      </c>
      <c r="AB5" s="119">
        <v>104.14</v>
      </c>
      <c r="AC5" s="9">
        <v>93.8</v>
      </c>
      <c r="AD5" s="23">
        <v>14</v>
      </c>
      <c r="AE5" s="23">
        <v>58.2</v>
      </c>
      <c r="AF5" s="23">
        <v>92.91</v>
      </c>
      <c r="AG5" s="119">
        <v>95.4</v>
      </c>
      <c r="AH5" s="9">
        <v>82.12</v>
      </c>
      <c r="AI5" s="23">
        <v>13.22</v>
      </c>
      <c r="AJ5" s="23">
        <v>60.14</v>
      </c>
      <c r="AK5" s="23">
        <v>95.66</v>
      </c>
      <c r="AL5" s="119">
        <v>100.96</v>
      </c>
      <c r="AM5" s="9">
        <v>102.95</v>
      </c>
      <c r="AN5" s="23">
        <v>15.13</v>
      </c>
      <c r="AO5" s="23">
        <v>57.3</v>
      </c>
      <c r="AP5" s="23">
        <v>96.97</v>
      </c>
      <c r="AQ5" s="119">
        <v>100.25</v>
      </c>
      <c r="AR5" s="9">
        <v>87.86</v>
      </c>
      <c r="AS5" s="23">
        <v>15.32</v>
      </c>
      <c r="AT5" s="23">
        <v>57.91</v>
      </c>
      <c r="AU5" s="119">
        <v>97.02</v>
      </c>
      <c r="AV5" s="9">
        <v>98.42</v>
      </c>
      <c r="AW5" s="23">
        <v>15.3</v>
      </c>
      <c r="AX5" s="23">
        <v>55.5</v>
      </c>
      <c r="AY5" s="9">
        <v>106.66</v>
      </c>
      <c r="AZ5" s="23">
        <v>14.93</v>
      </c>
      <c r="BA5" s="119">
        <v>56.43</v>
      </c>
      <c r="BB5" s="114">
        <v>66.010714727201602</v>
      </c>
      <c r="BC5" s="43">
        <v>94.528666426152398</v>
      </c>
      <c r="BD5" s="23">
        <f t="shared" si="0"/>
        <v>62.399048329995459</v>
      </c>
      <c r="BE5" s="24">
        <v>35.799999999999997</v>
      </c>
      <c r="BF5" s="119"/>
      <c r="BG5" s="114">
        <v>37.129193059818398</v>
      </c>
      <c r="BH5" s="115">
        <v>2.3842480029766602</v>
      </c>
      <c r="BI5" s="141">
        <v>4.0607369885674203</v>
      </c>
      <c r="BJ5" s="9">
        <v>2</v>
      </c>
      <c r="BK5" s="23">
        <v>30.8</v>
      </c>
      <c r="BL5" s="23">
        <v>147</v>
      </c>
      <c r="BM5" s="23">
        <v>177</v>
      </c>
      <c r="BN5" s="119">
        <v>30</v>
      </c>
      <c r="BO5" s="114">
        <v>9.2200000000000006</v>
      </c>
      <c r="BP5" s="43">
        <v>18.7315</v>
      </c>
      <c r="BQ5" s="43">
        <v>70.013000427042698</v>
      </c>
      <c r="BR5" s="43">
        <v>59.670250896057347</v>
      </c>
      <c r="BS5" s="43">
        <v>7.02</v>
      </c>
      <c r="BT5" s="43">
        <v>91.231499999999997</v>
      </c>
      <c r="BU5" s="43">
        <v>68.404600000000002</v>
      </c>
      <c r="BV5" s="115">
        <v>18.886500000000002</v>
      </c>
    </row>
    <row r="6" spans="1:74" x14ac:dyDescent="0.25">
      <c r="A6" s="9">
        <v>53</v>
      </c>
      <c r="B6" s="23" t="s">
        <v>135</v>
      </c>
      <c r="C6" s="132"/>
      <c r="D6" s="132" t="s">
        <v>131</v>
      </c>
      <c r="E6" s="23" t="s">
        <v>55</v>
      </c>
      <c r="F6" s="23">
        <v>37216</v>
      </c>
      <c r="G6" s="23" t="s">
        <v>132</v>
      </c>
      <c r="H6" s="132" t="s">
        <v>57</v>
      </c>
      <c r="I6" s="130" t="s">
        <v>58</v>
      </c>
      <c r="J6" s="131" t="s">
        <v>59</v>
      </c>
      <c r="K6" s="123">
        <v>94.68</v>
      </c>
      <c r="L6" s="44">
        <v>14.28</v>
      </c>
      <c r="M6" s="124">
        <v>57.51</v>
      </c>
      <c r="N6" s="9" t="s">
        <v>60</v>
      </c>
      <c r="O6" s="119">
        <v>99.75</v>
      </c>
      <c r="P6" s="9">
        <v>76.680000000000007</v>
      </c>
      <c r="Q6" s="23">
        <v>14.37</v>
      </c>
      <c r="R6" s="23">
        <v>56.77</v>
      </c>
      <c r="S6" s="23">
        <v>88.89</v>
      </c>
      <c r="T6" s="119" t="s">
        <v>60</v>
      </c>
      <c r="U6" s="23">
        <v>106.5</v>
      </c>
      <c r="V6" s="23">
        <v>13.95</v>
      </c>
      <c r="W6" s="23">
        <v>59.04</v>
      </c>
      <c r="X6" s="9">
        <v>99.01</v>
      </c>
      <c r="Y6" s="23">
        <v>14</v>
      </c>
      <c r="Z6" s="23">
        <v>58.7</v>
      </c>
      <c r="AA6" s="23">
        <v>99.19</v>
      </c>
      <c r="AB6" s="119" t="s">
        <v>60</v>
      </c>
      <c r="AC6" s="9">
        <v>105.96</v>
      </c>
      <c r="AD6" s="23">
        <v>14.3</v>
      </c>
      <c r="AE6" s="23">
        <v>58.1</v>
      </c>
      <c r="AF6" s="23">
        <v>100.94</v>
      </c>
      <c r="AG6" s="119" t="s">
        <v>60</v>
      </c>
      <c r="AH6" s="9">
        <v>75.11</v>
      </c>
      <c r="AI6" s="23">
        <v>13.37</v>
      </c>
      <c r="AJ6" s="23">
        <v>58.29</v>
      </c>
      <c r="AK6" s="23">
        <v>93.13</v>
      </c>
      <c r="AL6" s="119" t="s">
        <v>60</v>
      </c>
      <c r="AM6" s="9">
        <v>102.84</v>
      </c>
      <c r="AN6" s="23">
        <v>15.67</v>
      </c>
      <c r="AO6" s="23">
        <v>56.27</v>
      </c>
      <c r="AP6" s="23">
        <v>108.79</v>
      </c>
      <c r="AQ6" s="119" t="s">
        <v>60</v>
      </c>
      <c r="AR6" s="9">
        <v>97.42</v>
      </c>
      <c r="AS6" s="23">
        <v>14.29</v>
      </c>
      <c r="AT6" s="23">
        <v>58.25</v>
      </c>
      <c r="AU6" s="119">
        <v>108.74</v>
      </c>
      <c r="AV6" s="9">
        <v>99.85</v>
      </c>
      <c r="AW6" s="23">
        <v>14.8</v>
      </c>
      <c r="AX6" s="23">
        <v>54.2</v>
      </c>
      <c r="AY6" s="9">
        <v>104.38</v>
      </c>
      <c r="AZ6" s="23">
        <v>14.43</v>
      </c>
      <c r="BA6" s="119">
        <v>55.3</v>
      </c>
      <c r="BB6" s="114">
        <v>43.711917237754101</v>
      </c>
      <c r="BC6" s="43">
        <v>94.460937401053101</v>
      </c>
      <c r="BD6" s="23">
        <f t="shared" si="0"/>
        <v>41.290686778755045</v>
      </c>
      <c r="BE6" s="24">
        <v>24.4</v>
      </c>
      <c r="BF6" s="119"/>
      <c r="BG6" s="114">
        <v>42.1761376945487</v>
      </c>
      <c r="BH6" s="115">
        <v>2.0800620136268102</v>
      </c>
      <c r="BI6" s="141">
        <v>4.6766304587526797</v>
      </c>
      <c r="BJ6" s="9">
        <v>3</v>
      </c>
      <c r="BK6" s="23">
        <v>30.8</v>
      </c>
      <c r="BL6" s="23">
        <v>146</v>
      </c>
      <c r="BM6" s="23">
        <v>174</v>
      </c>
      <c r="BN6" s="119">
        <v>28</v>
      </c>
      <c r="BO6" s="114" t="s">
        <v>60</v>
      </c>
      <c r="BP6" s="43" t="s">
        <v>60</v>
      </c>
      <c r="BQ6" s="43" t="s">
        <v>60</v>
      </c>
      <c r="BR6" s="43" t="s">
        <v>60</v>
      </c>
      <c r="BS6" s="43" t="s">
        <v>60</v>
      </c>
      <c r="BT6" s="43" t="s">
        <v>60</v>
      </c>
      <c r="BU6" s="43" t="s">
        <v>60</v>
      </c>
      <c r="BV6" s="115" t="s">
        <v>60</v>
      </c>
    </row>
    <row r="7" spans="1:74" x14ac:dyDescent="0.25">
      <c r="A7" s="9">
        <v>49</v>
      </c>
      <c r="B7" s="132" t="s">
        <v>129</v>
      </c>
      <c r="C7" s="132" t="s">
        <v>129</v>
      </c>
      <c r="D7" s="132" t="s">
        <v>123</v>
      </c>
      <c r="E7" s="23" t="s">
        <v>55</v>
      </c>
      <c r="F7" s="23">
        <v>322023</v>
      </c>
      <c r="G7" s="23" t="s">
        <v>124</v>
      </c>
      <c r="H7" s="132" t="s">
        <v>57</v>
      </c>
      <c r="I7" s="130" t="s">
        <v>58</v>
      </c>
      <c r="J7" s="131" t="s">
        <v>59</v>
      </c>
      <c r="K7" s="123">
        <v>93.98</v>
      </c>
      <c r="L7" s="44">
        <v>14.16</v>
      </c>
      <c r="M7" s="124">
        <v>57.34</v>
      </c>
      <c r="N7" s="9" t="s">
        <v>60</v>
      </c>
      <c r="O7" s="119" t="s">
        <v>60</v>
      </c>
      <c r="P7" s="9">
        <v>76.25</v>
      </c>
      <c r="Q7" s="23">
        <v>14.26</v>
      </c>
      <c r="R7" s="23">
        <v>57.11</v>
      </c>
      <c r="S7" s="23" t="s">
        <v>60</v>
      </c>
      <c r="T7" s="119" t="s">
        <v>60</v>
      </c>
      <c r="U7" s="23">
        <v>103.9</v>
      </c>
      <c r="V7" s="23">
        <v>13.92</v>
      </c>
      <c r="W7" s="23">
        <v>58.91</v>
      </c>
      <c r="X7" s="9">
        <v>102.01</v>
      </c>
      <c r="Y7" s="23">
        <v>14.2</v>
      </c>
      <c r="Z7" s="23">
        <v>58.6</v>
      </c>
      <c r="AA7" s="23" t="s">
        <v>60</v>
      </c>
      <c r="AB7" s="119" t="s">
        <v>60</v>
      </c>
      <c r="AC7" s="9">
        <v>100.98</v>
      </c>
      <c r="AD7" s="23">
        <v>14.4</v>
      </c>
      <c r="AE7" s="23">
        <v>58.2</v>
      </c>
      <c r="AF7" s="23" t="s">
        <v>60</v>
      </c>
      <c r="AG7" s="119" t="s">
        <v>60</v>
      </c>
      <c r="AH7" s="9">
        <v>76.03</v>
      </c>
      <c r="AI7" s="23">
        <v>11.72</v>
      </c>
      <c r="AJ7" s="23">
        <v>57.5</v>
      </c>
      <c r="AK7" s="23" t="s">
        <v>60</v>
      </c>
      <c r="AL7" s="119" t="s">
        <v>60</v>
      </c>
      <c r="AM7" s="9">
        <v>96.7</v>
      </c>
      <c r="AN7" s="23">
        <v>16.600000000000001</v>
      </c>
      <c r="AO7" s="23">
        <v>56</v>
      </c>
      <c r="AP7" s="23" t="s">
        <v>60</v>
      </c>
      <c r="AQ7" s="119" t="s">
        <v>60</v>
      </c>
      <c r="AR7" s="9">
        <v>93.66</v>
      </c>
      <c r="AS7" s="23">
        <v>14.36</v>
      </c>
      <c r="AT7" s="23">
        <v>57.97</v>
      </c>
      <c r="AU7" s="119" t="s">
        <v>60</v>
      </c>
      <c r="AV7" s="9">
        <v>93.85</v>
      </c>
      <c r="AW7" s="23">
        <v>14.7</v>
      </c>
      <c r="AX7" s="23">
        <v>54</v>
      </c>
      <c r="AY7" s="9">
        <v>107.5</v>
      </c>
      <c r="AZ7" s="23">
        <v>14.03</v>
      </c>
      <c r="BA7" s="119">
        <v>55.3</v>
      </c>
      <c r="BB7" s="114">
        <v>37.568654082223503</v>
      </c>
      <c r="BC7" s="43">
        <v>94.501698076070397</v>
      </c>
      <c r="BD7" s="23">
        <f t="shared" si="0"/>
        <v>35.503016052026148</v>
      </c>
      <c r="BE7" s="24" t="s">
        <v>60</v>
      </c>
      <c r="BF7" s="119"/>
      <c r="BG7" s="114">
        <v>35.941683589126697</v>
      </c>
      <c r="BH7" s="115">
        <v>2.85896157928507</v>
      </c>
      <c r="BI7" s="141">
        <v>4.2740134210023202</v>
      </c>
      <c r="BJ7" s="9">
        <v>2.5</v>
      </c>
      <c r="BK7" s="23">
        <v>28.9</v>
      </c>
      <c r="BL7" s="23">
        <v>146</v>
      </c>
      <c r="BM7" s="23">
        <v>173</v>
      </c>
      <c r="BN7" s="119">
        <v>27</v>
      </c>
      <c r="BO7" s="114" t="s">
        <v>60</v>
      </c>
      <c r="BP7" s="43" t="s">
        <v>60</v>
      </c>
      <c r="BQ7" s="43" t="s">
        <v>60</v>
      </c>
      <c r="BR7" s="43" t="s">
        <v>60</v>
      </c>
      <c r="BS7" s="43" t="s">
        <v>60</v>
      </c>
      <c r="BT7" s="43" t="s">
        <v>60</v>
      </c>
      <c r="BU7" s="43" t="s">
        <v>60</v>
      </c>
      <c r="BV7" s="115" t="s">
        <v>60</v>
      </c>
    </row>
    <row r="8" spans="1:74" x14ac:dyDescent="0.25">
      <c r="A8" s="9">
        <v>93</v>
      </c>
      <c r="B8" s="23" t="s">
        <v>173</v>
      </c>
      <c r="C8" s="132"/>
      <c r="D8" s="132" t="s">
        <v>163</v>
      </c>
      <c r="E8" s="23" t="s">
        <v>55</v>
      </c>
      <c r="F8" s="23">
        <v>286251</v>
      </c>
      <c r="G8" s="23" t="s">
        <v>164</v>
      </c>
      <c r="H8" s="132" t="s">
        <v>57</v>
      </c>
      <c r="I8" s="130" t="s">
        <v>58</v>
      </c>
      <c r="J8" s="131" t="s">
        <v>152</v>
      </c>
      <c r="K8" s="123">
        <v>92</v>
      </c>
      <c r="L8" s="44">
        <v>14.22</v>
      </c>
      <c r="M8" s="124">
        <v>56.99</v>
      </c>
      <c r="N8" s="9" t="s">
        <v>60</v>
      </c>
      <c r="O8" s="119">
        <v>91.36</v>
      </c>
      <c r="P8" s="9">
        <v>76.47</v>
      </c>
      <c r="Q8" s="23">
        <v>14.71</v>
      </c>
      <c r="R8" s="23">
        <v>56.08</v>
      </c>
      <c r="S8" s="23">
        <v>84.56</v>
      </c>
      <c r="T8" s="119" t="s">
        <v>60</v>
      </c>
      <c r="U8" s="23">
        <v>103.79</v>
      </c>
      <c r="V8" s="23">
        <v>13.75</v>
      </c>
      <c r="W8" s="23">
        <v>57.76</v>
      </c>
      <c r="X8" s="9">
        <v>100.88</v>
      </c>
      <c r="Y8" s="23">
        <v>13.6</v>
      </c>
      <c r="Z8" s="23">
        <v>57.57</v>
      </c>
      <c r="AA8" s="23">
        <v>98.59</v>
      </c>
      <c r="AB8" s="119" t="s">
        <v>60</v>
      </c>
      <c r="AC8" s="9">
        <v>86.13</v>
      </c>
      <c r="AD8" s="23">
        <v>14.3</v>
      </c>
      <c r="AE8" s="23">
        <v>57.2</v>
      </c>
      <c r="AF8" s="23">
        <v>89.1</v>
      </c>
      <c r="AG8" s="119" t="s">
        <v>60</v>
      </c>
      <c r="AH8" s="9">
        <v>69.16</v>
      </c>
      <c r="AI8" s="23">
        <v>12.78</v>
      </c>
      <c r="AJ8" s="23">
        <v>58.52</v>
      </c>
      <c r="AK8" s="23">
        <v>86.67</v>
      </c>
      <c r="AL8" s="119" t="s">
        <v>60</v>
      </c>
      <c r="AM8" s="9">
        <v>96.6</v>
      </c>
      <c r="AN8" s="23">
        <v>14.93</v>
      </c>
      <c r="AO8" s="23">
        <v>55.97</v>
      </c>
      <c r="AP8" s="23">
        <v>91.94</v>
      </c>
      <c r="AQ8" s="119" t="s">
        <v>60</v>
      </c>
      <c r="AR8" s="9">
        <v>90.75</v>
      </c>
      <c r="AS8" s="23">
        <v>14.7</v>
      </c>
      <c r="AT8" s="23">
        <v>58.16</v>
      </c>
      <c r="AU8" s="119">
        <v>95.05</v>
      </c>
      <c r="AV8" s="9">
        <v>96.3</v>
      </c>
      <c r="AW8" s="23">
        <v>14.8</v>
      </c>
      <c r="AX8" s="23">
        <v>54.3</v>
      </c>
      <c r="AY8" s="9">
        <v>106.6</v>
      </c>
      <c r="AZ8" s="23">
        <v>14.8</v>
      </c>
      <c r="BA8" s="119">
        <v>54.93</v>
      </c>
      <c r="BB8" s="114">
        <v>64.628654420239599</v>
      </c>
      <c r="BC8" s="43">
        <v>94.710980382248295</v>
      </c>
      <c r="BD8" s="23">
        <f t="shared" si="0"/>
        <v>61.21043220926417</v>
      </c>
      <c r="BE8" s="24">
        <v>29.8</v>
      </c>
      <c r="BF8" s="119"/>
      <c r="BG8" s="114">
        <v>43.943904061932798</v>
      </c>
      <c r="BH8" s="115">
        <v>2.22562710111024</v>
      </c>
      <c r="BI8" s="141">
        <v>4.6350526498312696</v>
      </c>
      <c r="BJ8" s="9">
        <v>5</v>
      </c>
      <c r="BK8" s="23">
        <v>34</v>
      </c>
      <c r="BL8" s="23">
        <v>147</v>
      </c>
      <c r="BM8" s="23">
        <v>176</v>
      </c>
      <c r="BN8" s="119">
        <v>29</v>
      </c>
      <c r="BO8" s="114" t="s">
        <v>60</v>
      </c>
      <c r="BP8" s="43" t="s">
        <v>60</v>
      </c>
      <c r="BQ8" s="43" t="s">
        <v>60</v>
      </c>
      <c r="BR8" s="43" t="s">
        <v>60</v>
      </c>
      <c r="BS8" s="43" t="s">
        <v>60</v>
      </c>
      <c r="BT8" s="43" t="s">
        <v>60</v>
      </c>
      <c r="BU8" s="43" t="s">
        <v>60</v>
      </c>
      <c r="BV8" s="115" t="s">
        <v>60</v>
      </c>
    </row>
    <row r="9" spans="1:74" x14ac:dyDescent="0.25">
      <c r="A9" s="9">
        <v>92</v>
      </c>
      <c r="B9" s="23" t="s">
        <v>172</v>
      </c>
      <c r="C9" s="132"/>
      <c r="D9" s="132" t="s">
        <v>163</v>
      </c>
      <c r="E9" s="23" t="s">
        <v>55</v>
      </c>
      <c r="F9" s="23">
        <v>286250</v>
      </c>
      <c r="G9" s="23" t="s">
        <v>164</v>
      </c>
      <c r="H9" s="132" t="s">
        <v>57</v>
      </c>
      <c r="I9" s="130" t="s">
        <v>58</v>
      </c>
      <c r="J9" s="131" t="s">
        <v>59</v>
      </c>
      <c r="K9" s="123">
        <v>91.43</v>
      </c>
      <c r="L9" s="44">
        <v>14.93</v>
      </c>
      <c r="M9" s="124">
        <v>57.43</v>
      </c>
      <c r="N9" s="9" t="s">
        <v>60</v>
      </c>
      <c r="O9" s="119">
        <v>94.18</v>
      </c>
      <c r="P9" s="9">
        <v>72.510000000000005</v>
      </c>
      <c r="Q9" s="23">
        <v>14.31</v>
      </c>
      <c r="R9" s="23">
        <v>55.53</v>
      </c>
      <c r="S9" s="23">
        <v>76.069999999999993</v>
      </c>
      <c r="T9" s="119" t="s">
        <v>60</v>
      </c>
      <c r="U9" s="23">
        <v>101.33</v>
      </c>
      <c r="V9" s="23">
        <v>14.11</v>
      </c>
      <c r="W9" s="23">
        <v>58.01</v>
      </c>
      <c r="X9" s="9">
        <v>102.09</v>
      </c>
      <c r="Y9" s="23">
        <v>14.37</v>
      </c>
      <c r="Z9" s="23">
        <v>58.6</v>
      </c>
      <c r="AA9" s="23">
        <v>101.15</v>
      </c>
      <c r="AB9" s="119" t="s">
        <v>60</v>
      </c>
      <c r="AC9" s="9">
        <v>91.42</v>
      </c>
      <c r="AD9" s="23">
        <v>14.5</v>
      </c>
      <c r="AE9" s="23">
        <v>58.2</v>
      </c>
      <c r="AF9" s="23">
        <v>94.34</v>
      </c>
      <c r="AG9" s="119" t="s">
        <v>60</v>
      </c>
      <c r="AH9" s="9">
        <v>79.48</v>
      </c>
      <c r="AI9" s="23">
        <v>13.5</v>
      </c>
      <c r="AJ9" s="23">
        <v>58.67</v>
      </c>
      <c r="AK9" s="23">
        <v>96.37</v>
      </c>
      <c r="AL9" s="119" t="s">
        <v>60</v>
      </c>
      <c r="AM9" s="9">
        <v>99.06</v>
      </c>
      <c r="AN9" s="23">
        <v>15.27</v>
      </c>
      <c r="AO9" s="23">
        <v>57.6</v>
      </c>
      <c r="AP9" s="23">
        <v>98.22</v>
      </c>
      <c r="AQ9" s="119" t="s">
        <v>60</v>
      </c>
      <c r="AR9" s="9">
        <v>86.28</v>
      </c>
      <c r="AS9" s="23">
        <v>17.399999999999999</v>
      </c>
      <c r="AT9" s="23">
        <v>57.65</v>
      </c>
      <c r="AU9" s="119">
        <v>99.1</v>
      </c>
      <c r="AV9" s="9">
        <v>93.87</v>
      </c>
      <c r="AW9" s="23">
        <v>15.5</v>
      </c>
      <c r="AX9" s="23">
        <v>55.4</v>
      </c>
      <c r="AY9" s="9">
        <v>98.15</v>
      </c>
      <c r="AZ9" s="23">
        <v>15.47</v>
      </c>
      <c r="BA9" s="119">
        <v>56.17</v>
      </c>
      <c r="BB9" s="114">
        <v>60.011218903638003</v>
      </c>
      <c r="BC9" s="43">
        <v>94.461237610193294</v>
      </c>
      <c r="BD9" s="23">
        <f t="shared" si="0"/>
        <v>56.687340081338725</v>
      </c>
      <c r="BE9" s="24">
        <v>54</v>
      </c>
      <c r="BF9" s="119"/>
      <c r="BG9" s="114">
        <v>11.907120097297801</v>
      </c>
      <c r="BH9" s="115">
        <v>2.4370697387984199</v>
      </c>
      <c r="BI9" s="141">
        <v>5.4651790566157299</v>
      </c>
      <c r="BJ9" s="9">
        <v>3</v>
      </c>
      <c r="BK9" s="23">
        <v>29.9</v>
      </c>
      <c r="BL9" s="23">
        <v>146</v>
      </c>
      <c r="BM9" s="23">
        <v>174</v>
      </c>
      <c r="BN9" s="119">
        <v>28</v>
      </c>
      <c r="BO9" s="114" t="s">
        <v>60</v>
      </c>
      <c r="BP9" s="43" t="s">
        <v>60</v>
      </c>
      <c r="BQ9" s="43" t="s">
        <v>60</v>
      </c>
      <c r="BR9" s="43" t="s">
        <v>60</v>
      </c>
      <c r="BS9" s="43" t="s">
        <v>60</v>
      </c>
      <c r="BT9" s="43" t="s">
        <v>60</v>
      </c>
      <c r="BU9" s="43" t="s">
        <v>60</v>
      </c>
      <c r="BV9" s="115" t="s">
        <v>60</v>
      </c>
    </row>
    <row r="10" spans="1:74" x14ac:dyDescent="0.25">
      <c r="A10" s="9">
        <v>89</v>
      </c>
      <c r="B10" s="23" t="s">
        <v>169</v>
      </c>
      <c r="C10" s="132"/>
      <c r="D10" s="132" t="s">
        <v>82</v>
      </c>
      <c r="E10" s="23" t="s">
        <v>55</v>
      </c>
      <c r="F10" s="23">
        <v>286260</v>
      </c>
      <c r="G10" s="23" t="s">
        <v>164</v>
      </c>
      <c r="H10" s="132" t="s">
        <v>57</v>
      </c>
      <c r="I10" s="130" t="s">
        <v>65</v>
      </c>
      <c r="J10" s="131" t="s">
        <v>59</v>
      </c>
      <c r="K10" s="123">
        <v>91.27</v>
      </c>
      <c r="L10" s="44">
        <v>14.33</v>
      </c>
      <c r="M10" s="124">
        <v>56.95</v>
      </c>
      <c r="N10" s="9">
        <v>96.38</v>
      </c>
      <c r="O10" s="119">
        <v>92.78</v>
      </c>
      <c r="P10" s="9">
        <v>74.62</v>
      </c>
      <c r="Q10" s="23">
        <v>14.55</v>
      </c>
      <c r="R10" s="23">
        <v>55.15</v>
      </c>
      <c r="S10" s="23">
        <v>83.4</v>
      </c>
      <c r="T10" s="119">
        <v>86.96</v>
      </c>
      <c r="U10" s="23">
        <v>111.06</v>
      </c>
      <c r="V10" s="23">
        <v>13.48</v>
      </c>
      <c r="W10" s="23">
        <v>58.06</v>
      </c>
      <c r="X10" s="9">
        <v>92.51</v>
      </c>
      <c r="Y10" s="23">
        <v>13.43</v>
      </c>
      <c r="Z10" s="23">
        <v>58.63</v>
      </c>
      <c r="AA10" s="23">
        <v>95.01</v>
      </c>
      <c r="AB10" s="119">
        <v>102.25</v>
      </c>
      <c r="AC10" s="9">
        <v>89.02</v>
      </c>
      <c r="AD10" s="23">
        <v>14.2</v>
      </c>
      <c r="AE10" s="23">
        <v>57.5</v>
      </c>
      <c r="AF10" s="23">
        <v>91.97</v>
      </c>
      <c r="AG10" s="119">
        <v>96.52</v>
      </c>
      <c r="AH10" s="9">
        <v>73.52</v>
      </c>
      <c r="AI10" s="23">
        <v>13.12</v>
      </c>
      <c r="AJ10" s="23">
        <v>58.68</v>
      </c>
      <c r="AK10" s="23">
        <v>88.91</v>
      </c>
      <c r="AL10" s="119">
        <v>97.72</v>
      </c>
      <c r="AM10" s="9">
        <v>95.23</v>
      </c>
      <c r="AN10" s="23">
        <v>14.47</v>
      </c>
      <c r="AO10" s="23">
        <v>56.1</v>
      </c>
      <c r="AP10" s="23">
        <v>96.19</v>
      </c>
      <c r="AQ10" s="119">
        <v>98.61</v>
      </c>
      <c r="AR10" s="9">
        <v>90.51</v>
      </c>
      <c r="AS10" s="23">
        <v>16.309999999999999</v>
      </c>
      <c r="AT10" s="23">
        <v>57.36</v>
      </c>
      <c r="AU10" s="119">
        <v>100.41</v>
      </c>
      <c r="AV10" s="9">
        <v>95.71</v>
      </c>
      <c r="AW10" s="23">
        <v>15.1</v>
      </c>
      <c r="AX10" s="23">
        <v>54</v>
      </c>
      <c r="AY10" s="9">
        <v>103.3</v>
      </c>
      <c r="AZ10" s="23">
        <v>14.57</v>
      </c>
      <c r="BA10" s="119">
        <v>55.03</v>
      </c>
      <c r="BB10" s="114">
        <v>58.575557570686598</v>
      </c>
      <c r="BC10" s="43">
        <v>94.721136247614197</v>
      </c>
      <c r="BD10" s="23">
        <f t="shared" si="0"/>
        <v>55.48343369432974</v>
      </c>
      <c r="BE10" s="24">
        <v>56.6</v>
      </c>
      <c r="BF10" s="119"/>
      <c r="BG10" s="114">
        <v>38.881329072835797</v>
      </c>
      <c r="BH10" s="115">
        <v>1.9760524617186199</v>
      </c>
      <c r="BI10" s="141">
        <v>6.2973696303528</v>
      </c>
      <c r="BJ10" s="9">
        <v>2</v>
      </c>
      <c r="BK10" s="23">
        <v>31.1</v>
      </c>
      <c r="BL10" s="23">
        <v>146</v>
      </c>
      <c r="BM10" s="23">
        <v>174</v>
      </c>
      <c r="BN10" s="119">
        <v>28</v>
      </c>
      <c r="BO10" s="114" t="s">
        <v>60</v>
      </c>
      <c r="BP10" s="43" t="s">
        <v>60</v>
      </c>
      <c r="BQ10" s="43" t="s">
        <v>60</v>
      </c>
      <c r="BR10" s="43" t="s">
        <v>60</v>
      </c>
      <c r="BS10" s="43" t="s">
        <v>60</v>
      </c>
      <c r="BT10" s="43" t="s">
        <v>60</v>
      </c>
      <c r="BU10" s="43" t="s">
        <v>60</v>
      </c>
      <c r="BV10" s="115" t="s">
        <v>60</v>
      </c>
    </row>
    <row r="11" spans="1:74" x14ac:dyDescent="0.25">
      <c r="A11" s="9">
        <v>73</v>
      </c>
      <c r="B11" s="23" t="s">
        <v>81</v>
      </c>
      <c r="C11" s="132" t="s">
        <v>81</v>
      </c>
      <c r="D11" s="132" t="s">
        <v>82</v>
      </c>
      <c r="E11" s="20" t="s">
        <v>55</v>
      </c>
      <c r="F11" s="23">
        <v>322033</v>
      </c>
      <c r="G11" s="135" t="s">
        <v>84</v>
      </c>
      <c r="H11" s="132" t="s">
        <v>57</v>
      </c>
      <c r="I11" s="130" t="s">
        <v>58</v>
      </c>
      <c r="J11" s="131" t="s">
        <v>59</v>
      </c>
      <c r="K11" s="123">
        <v>90.9</v>
      </c>
      <c r="L11" s="44">
        <v>14</v>
      </c>
      <c r="M11" s="124">
        <v>57.25</v>
      </c>
      <c r="N11" s="9">
        <v>95.51</v>
      </c>
      <c r="O11" s="119">
        <v>99.15</v>
      </c>
      <c r="P11" s="9">
        <v>73.31</v>
      </c>
      <c r="Q11" s="23">
        <v>14.68</v>
      </c>
      <c r="R11" s="23">
        <v>55.73</v>
      </c>
      <c r="S11" s="23">
        <v>79.63</v>
      </c>
      <c r="T11" s="119">
        <v>83.01</v>
      </c>
      <c r="U11" s="23">
        <v>102.45</v>
      </c>
      <c r="V11" s="23">
        <v>14.14</v>
      </c>
      <c r="W11" s="23">
        <v>58.25</v>
      </c>
      <c r="X11" s="9">
        <v>96.89</v>
      </c>
      <c r="Y11" s="23">
        <v>13.53</v>
      </c>
      <c r="Z11" s="23">
        <v>58.07</v>
      </c>
      <c r="AA11" s="23">
        <v>97.71</v>
      </c>
      <c r="AB11" s="119">
        <v>104.11</v>
      </c>
      <c r="AC11" s="9">
        <v>87.98</v>
      </c>
      <c r="AD11" s="23">
        <v>14.2</v>
      </c>
      <c r="AE11" s="23">
        <v>57</v>
      </c>
      <c r="AF11" s="23">
        <v>90.4</v>
      </c>
      <c r="AG11" s="119">
        <v>93.87</v>
      </c>
      <c r="AH11" s="9">
        <v>77.41</v>
      </c>
      <c r="AI11" s="23">
        <v>12.87</v>
      </c>
      <c r="AJ11" s="23">
        <v>59.25</v>
      </c>
      <c r="AK11" s="23">
        <v>89.66</v>
      </c>
      <c r="AL11" s="119">
        <v>100.5</v>
      </c>
      <c r="AM11" s="9">
        <v>90.48</v>
      </c>
      <c r="AN11" s="23">
        <v>14.27</v>
      </c>
      <c r="AO11" s="23">
        <v>55.7</v>
      </c>
      <c r="AP11" s="23">
        <v>109.55</v>
      </c>
      <c r="AQ11" s="119">
        <v>101.19</v>
      </c>
      <c r="AR11" s="9">
        <v>88.84</v>
      </c>
      <c r="AS11" s="23">
        <v>14.38</v>
      </c>
      <c r="AT11" s="23">
        <v>58.23</v>
      </c>
      <c r="AU11" s="330">
        <v>101.01</v>
      </c>
      <c r="AV11" s="9">
        <v>92.86</v>
      </c>
      <c r="AW11" s="23">
        <v>14.8</v>
      </c>
      <c r="AX11" s="23">
        <v>54.7</v>
      </c>
      <c r="AY11" s="9">
        <v>104.02</v>
      </c>
      <c r="AZ11" s="23">
        <v>14.43</v>
      </c>
      <c r="BA11" s="119">
        <v>55.67</v>
      </c>
      <c r="BB11" s="114">
        <v>49.716910405484697</v>
      </c>
      <c r="BC11" s="43">
        <v>94.438537264665598</v>
      </c>
      <c r="BD11" s="23">
        <f t="shared" si="0"/>
        <v>46.951922960124072</v>
      </c>
      <c r="BE11" s="24" t="s">
        <v>60</v>
      </c>
      <c r="BF11" s="119"/>
      <c r="BG11" s="114">
        <v>61.459460655221797</v>
      </c>
      <c r="BH11" s="115">
        <v>1.53818381674322</v>
      </c>
      <c r="BI11" s="141">
        <v>6.7740134210023299</v>
      </c>
      <c r="BJ11" s="9">
        <v>5</v>
      </c>
      <c r="BK11" s="23">
        <v>31.8</v>
      </c>
      <c r="BL11" s="23">
        <v>146</v>
      </c>
      <c r="BM11" s="23">
        <v>173</v>
      </c>
      <c r="BN11" s="119">
        <v>27</v>
      </c>
      <c r="BO11" s="114" t="s">
        <v>60</v>
      </c>
      <c r="BP11" s="43" t="s">
        <v>60</v>
      </c>
      <c r="BQ11" s="43" t="s">
        <v>60</v>
      </c>
      <c r="BR11" s="43" t="s">
        <v>60</v>
      </c>
      <c r="BS11" s="43" t="s">
        <v>60</v>
      </c>
      <c r="BT11" s="43" t="s">
        <v>60</v>
      </c>
      <c r="BU11" s="43" t="s">
        <v>60</v>
      </c>
      <c r="BV11" s="115" t="s">
        <v>60</v>
      </c>
    </row>
    <row r="12" spans="1:74" x14ac:dyDescent="0.25">
      <c r="A12" s="9">
        <v>85</v>
      </c>
      <c r="B12" s="23" t="s">
        <v>165</v>
      </c>
      <c r="C12" s="132"/>
      <c r="D12" s="132" t="s">
        <v>163</v>
      </c>
      <c r="E12" s="23" t="s">
        <v>55</v>
      </c>
      <c r="F12" s="23">
        <v>286253</v>
      </c>
      <c r="G12" s="23" t="s">
        <v>164</v>
      </c>
      <c r="H12" s="132" t="s">
        <v>57</v>
      </c>
      <c r="I12" s="130" t="s">
        <v>58</v>
      </c>
      <c r="J12" s="131" t="s">
        <v>152</v>
      </c>
      <c r="K12" s="123">
        <v>90.73</v>
      </c>
      <c r="L12" s="44">
        <v>14.23</v>
      </c>
      <c r="M12" s="124">
        <v>59.14</v>
      </c>
      <c r="N12" s="9">
        <v>91.86</v>
      </c>
      <c r="O12" s="119">
        <v>89.86</v>
      </c>
      <c r="P12" s="9">
        <v>76.239999999999995</v>
      </c>
      <c r="Q12" s="23">
        <v>15.03</v>
      </c>
      <c r="R12" s="23">
        <v>57.64</v>
      </c>
      <c r="S12" s="23">
        <v>81.62</v>
      </c>
      <c r="T12" s="119">
        <v>84.57</v>
      </c>
      <c r="U12" s="23">
        <v>99.5</v>
      </c>
      <c r="V12" s="23">
        <v>13.9</v>
      </c>
      <c r="W12" s="23">
        <v>59.82</v>
      </c>
      <c r="X12" s="9">
        <v>90.31</v>
      </c>
      <c r="Y12" s="23">
        <v>13.37</v>
      </c>
      <c r="Z12" s="23">
        <v>60.43</v>
      </c>
      <c r="AA12" s="23">
        <v>91.17</v>
      </c>
      <c r="AB12" s="119">
        <v>96.91</v>
      </c>
      <c r="AC12" s="9">
        <v>80.14</v>
      </c>
      <c r="AD12" s="23">
        <v>14.4</v>
      </c>
      <c r="AE12" s="23">
        <v>59.1</v>
      </c>
      <c r="AF12" s="23">
        <v>82.79</v>
      </c>
      <c r="AG12" s="119">
        <v>85.14</v>
      </c>
      <c r="AH12" s="9">
        <v>70.349999999999994</v>
      </c>
      <c r="AI12" s="23">
        <v>12.19</v>
      </c>
      <c r="AJ12" s="23">
        <v>60.93</v>
      </c>
      <c r="AK12" s="23">
        <v>86.32</v>
      </c>
      <c r="AL12" s="119">
        <v>91.98</v>
      </c>
      <c r="AM12" s="9">
        <v>102.42</v>
      </c>
      <c r="AN12" s="23">
        <v>15.83</v>
      </c>
      <c r="AO12" s="23">
        <v>58.6</v>
      </c>
      <c r="AP12" s="23">
        <v>94.57</v>
      </c>
      <c r="AQ12" s="119">
        <v>93.97</v>
      </c>
      <c r="AR12" s="9">
        <v>94.06</v>
      </c>
      <c r="AS12" s="23">
        <v>14.79</v>
      </c>
      <c r="AT12" s="23">
        <v>58.95</v>
      </c>
      <c r="AU12" s="119">
        <v>95.63</v>
      </c>
      <c r="AV12" s="9">
        <v>85.67</v>
      </c>
      <c r="AW12" s="23">
        <v>15.8</v>
      </c>
      <c r="AX12" s="23">
        <v>55.9</v>
      </c>
      <c r="AY12" s="9">
        <v>100.45</v>
      </c>
      <c r="AZ12" s="23">
        <v>14.6</v>
      </c>
      <c r="BA12" s="119">
        <v>57.77</v>
      </c>
      <c r="BB12" s="114">
        <v>19.7739725052346</v>
      </c>
      <c r="BC12" s="43">
        <v>94.638287955550595</v>
      </c>
      <c r="BD12" s="23">
        <f t="shared" si="0"/>
        <v>18.713749039755324</v>
      </c>
      <c r="BE12" s="24">
        <v>23.9</v>
      </c>
      <c r="BF12" s="119"/>
      <c r="BG12" s="114">
        <v>32.9824845943266</v>
      </c>
      <c r="BH12" s="115">
        <v>2.6041222342832202</v>
      </c>
      <c r="BI12" s="141">
        <v>4.6399843560464502</v>
      </c>
      <c r="BJ12" s="9">
        <v>0.5</v>
      </c>
      <c r="BK12" s="23">
        <v>32.299999999999997</v>
      </c>
      <c r="BL12" s="23">
        <v>146</v>
      </c>
      <c r="BM12" s="23">
        <v>172</v>
      </c>
      <c r="BN12" s="119">
        <v>26</v>
      </c>
      <c r="BO12" s="114" t="s">
        <v>60</v>
      </c>
      <c r="BP12" s="43" t="s">
        <v>60</v>
      </c>
      <c r="BQ12" s="43" t="s">
        <v>60</v>
      </c>
      <c r="BR12" s="43" t="s">
        <v>60</v>
      </c>
      <c r="BS12" s="43" t="s">
        <v>60</v>
      </c>
      <c r="BT12" s="43" t="s">
        <v>60</v>
      </c>
      <c r="BU12" s="43" t="s">
        <v>60</v>
      </c>
      <c r="BV12" s="115" t="s">
        <v>60</v>
      </c>
    </row>
    <row r="13" spans="1:74" x14ac:dyDescent="0.25">
      <c r="A13" s="9">
        <v>90</v>
      </c>
      <c r="B13" s="23" t="s">
        <v>170</v>
      </c>
      <c r="C13" s="132"/>
      <c r="D13" s="132" t="s">
        <v>163</v>
      </c>
      <c r="E13" s="23" t="s">
        <v>55</v>
      </c>
      <c r="F13" s="23">
        <v>286262</v>
      </c>
      <c r="G13" s="23" t="s">
        <v>164</v>
      </c>
      <c r="H13" s="132" t="s">
        <v>57</v>
      </c>
      <c r="I13" s="130" t="s">
        <v>58</v>
      </c>
      <c r="J13" s="131" t="s">
        <v>59</v>
      </c>
      <c r="K13" s="123">
        <v>90.67</v>
      </c>
      <c r="L13" s="44">
        <v>14.29</v>
      </c>
      <c r="M13" s="124">
        <v>56.96</v>
      </c>
      <c r="N13" s="9">
        <v>95.7</v>
      </c>
      <c r="O13" s="119">
        <v>92.65</v>
      </c>
      <c r="P13" s="9">
        <v>76.3</v>
      </c>
      <c r="Q13" s="23">
        <v>14.48</v>
      </c>
      <c r="R13" s="23">
        <v>54.42</v>
      </c>
      <c r="S13" s="23">
        <v>82.59</v>
      </c>
      <c r="T13" s="119">
        <v>84.74</v>
      </c>
      <c r="U13" s="23">
        <v>102.21</v>
      </c>
      <c r="V13" s="23">
        <v>14.05</v>
      </c>
      <c r="W13" s="23">
        <v>58.07</v>
      </c>
      <c r="X13" s="9">
        <v>97.67</v>
      </c>
      <c r="Y13" s="23">
        <v>14.5</v>
      </c>
      <c r="Z13" s="23">
        <v>58</v>
      </c>
      <c r="AA13" s="23">
        <v>96.69</v>
      </c>
      <c r="AB13" s="119">
        <v>104.2</v>
      </c>
      <c r="AC13" s="9">
        <v>97.2</v>
      </c>
      <c r="AD13" s="23">
        <v>14.2</v>
      </c>
      <c r="AE13" s="23">
        <v>57.6</v>
      </c>
      <c r="AF13" s="23">
        <v>95.07</v>
      </c>
      <c r="AG13" s="119">
        <v>98.38</v>
      </c>
      <c r="AH13" s="9">
        <v>70.37</v>
      </c>
      <c r="AI13" s="23">
        <v>13.35</v>
      </c>
      <c r="AJ13" s="23">
        <v>58.66</v>
      </c>
      <c r="AK13" s="23">
        <v>88.5</v>
      </c>
      <c r="AL13" s="119">
        <v>96.29</v>
      </c>
      <c r="AM13" s="9">
        <v>97.03</v>
      </c>
      <c r="AN13" s="23">
        <v>15.33</v>
      </c>
      <c r="AO13" s="23">
        <v>56.4</v>
      </c>
      <c r="AP13" s="23">
        <v>95.94</v>
      </c>
      <c r="AQ13" s="119">
        <v>97.57</v>
      </c>
      <c r="AR13" s="9">
        <v>90.3</v>
      </c>
      <c r="AS13" s="23">
        <v>14.39</v>
      </c>
      <c r="AT13" s="23">
        <v>58.28</v>
      </c>
      <c r="AU13" s="119">
        <v>99.55</v>
      </c>
      <c r="AV13" s="9">
        <v>90.44</v>
      </c>
      <c r="AW13" s="23">
        <v>14.6</v>
      </c>
      <c r="AX13" s="23">
        <v>54</v>
      </c>
      <c r="AY13" s="9">
        <v>100.14</v>
      </c>
      <c r="AZ13" s="23">
        <v>13.93</v>
      </c>
      <c r="BA13" s="119">
        <v>55.3</v>
      </c>
      <c r="BB13" s="114">
        <v>62.951522451649097</v>
      </c>
      <c r="BC13" s="43">
        <v>94.829603140075406</v>
      </c>
      <c r="BD13" s="23">
        <f t="shared" si="0"/>
        <v>59.696678911534306</v>
      </c>
      <c r="BE13" s="24">
        <v>35.4</v>
      </c>
      <c r="BF13" s="119"/>
      <c r="BG13" s="114">
        <v>27.207296087603702</v>
      </c>
      <c r="BH13" s="115">
        <v>2.2165914568692902</v>
      </c>
      <c r="BI13" s="141">
        <v>4.3271472244560396</v>
      </c>
      <c r="BJ13" s="9">
        <v>4.5</v>
      </c>
      <c r="BK13" s="23">
        <v>32.299999999999997</v>
      </c>
      <c r="BL13" s="23">
        <v>147</v>
      </c>
      <c r="BM13" s="23">
        <v>176</v>
      </c>
      <c r="BN13" s="119">
        <v>29</v>
      </c>
      <c r="BO13" s="114" t="s">
        <v>60</v>
      </c>
      <c r="BP13" s="43" t="s">
        <v>60</v>
      </c>
      <c r="BQ13" s="43" t="s">
        <v>60</v>
      </c>
      <c r="BR13" s="43" t="s">
        <v>60</v>
      </c>
      <c r="BS13" s="43" t="s">
        <v>60</v>
      </c>
      <c r="BT13" s="43" t="s">
        <v>60</v>
      </c>
      <c r="BU13" s="43" t="s">
        <v>60</v>
      </c>
      <c r="BV13" s="115" t="s">
        <v>60</v>
      </c>
    </row>
    <row r="14" spans="1:74" x14ac:dyDescent="0.25">
      <c r="A14" s="9">
        <v>48</v>
      </c>
      <c r="B14" s="132" t="s">
        <v>127</v>
      </c>
      <c r="C14" s="132" t="s">
        <v>127</v>
      </c>
      <c r="D14" s="132" t="s">
        <v>123</v>
      </c>
      <c r="E14" s="23" t="s">
        <v>55</v>
      </c>
      <c r="F14" s="23">
        <v>322022</v>
      </c>
      <c r="G14" s="23" t="s">
        <v>124</v>
      </c>
      <c r="H14" s="132" t="s">
        <v>57</v>
      </c>
      <c r="I14" s="130" t="s">
        <v>58</v>
      </c>
      <c r="J14" s="131" t="s">
        <v>59</v>
      </c>
      <c r="K14" s="123">
        <v>90.18</v>
      </c>
      <c r="L14" s="44">
        <v>14.5</v>
      </c>
      <c r="M14" s="124">
        <v>56.8</v>
      </c>
      <c r="N14" s="9" t="s">
        <v>60</v>
      </c>
      <c r="O14" s="119" t="s">
        <v>60</v>
      </c>
      <c r="P14" s="9">
        <v>71.48</v>
      </c>
      <c r="Q14" s="23">
        <v>14.57</v>
      </c>
      <c r="R14" s="23">
        <v>55.79</v>
      </c>
      <c r="S14" s="23" t="s">
        <v>60</v>
      </c>
      <c r="T14" s="119" t="s">
        <v>60</v>
      </c>
      <c r="U14" s="23">
        <v>96.01</v>
      </c>
      <c r="V14" s="23">
        <v>13.92</v>
      </c>
      <c r="W14" s="23">
        <v>58.05</v>
      </c>
      <c r="X14" s="9">
        <v>93.39</v>
      </c>
      <c r="Y14" s="23">
        <v>13.97</v>
      </c>
      <c r="Z14" s="23">
        <v>57.7</v>
      </c>
      <c r="AA14" s="23" t="s">
        <v>60</v>
      </c>
      <c r="AB14" s="119" t="s">
        <v>60</v>
      </c>
      <c r="AC14" s="9">
        <v>91.39</v>
      </c>
      <c r="AD14" s="23">
        <v>14.1</v>
      </c>
      <c r="AE14" s="23">
        <v>57.6</v>
      </c>
      <c r="AF14" s="23" t="s">
        <v>60</v>
      </c>
      <c r="AG14" s="119" t="s">
        <v>60</v>
      </c>
      <c r="AH14" s="9">
        <v>76.77</v>
      </c>
      <c r="AI14" s="23">
        <v>13.34</v>
      </c>
      <c r="AJ14" s="23">
        <v>57.71</v>
      </c>
      <c r="AK14" s="23" t="s">
        <v>60</v>
      </c>
      <c r="AL14" s="119" t="s">
        <v>60</v>
      </c>
      <c r="AM14" s="9">
        <v>102.76</v>
      </c>
      <c r="AN14" s="23">
        <v>15.83</v>
      </c>
      <c r="AO14" s="23">
        <v>55.4</v>
      </c>
      <c r="AP14" s="23" t="s">
        <v>60</v>
      </c>
      <c r="AQ14" s="119" t="s">
        <v>60</v>
      </c>
      <c r="AR14" s="9">
        <v>91.5</v>
      </c>
      <c r="AS14" s="23">
        <v>14.97</v>
      </c>
      <c r="AT14" s="23">
        <v>57.94</v>
      </c>
      <c r="AU14" s="119" t="s">
        <v>60</v>
      </c>
      <c r="AV14" s="9">
        <v>87.1</v>
      </c>
      <c r="AW14" s="23">
        <v>15.2</v>
      </c>
      <c r="AX14" s="23">
        <v>54.7</v>
      </c>
      <c r="AY14" s="9">
        <v>100.23</v>
      </c>
      <c r="AZ14" s="23">
        <v>14.7</v>
      </c>
      <c r="BA14" s="119">
        <v>55.27</v>
      </c>
      <c r="BB14" s="114">
        <v>46.6465226803288</v>
      </c>
      <c r="BC14" s="43">
        <v>94.666716889057099</v>
      </c>
      <c r="BD14" s="23">
        <f t="shared" si="0"/>
        <v>44.158731564376673</v>
      </c>
      <c r="BE14" s="24" t="s">
        <v>60</v>
      </c>
      <c r="BF14" s="119"/>
      <c r="BG14" s="114">
        <v>71.799386981564197</v>
      </c>
      <c r="BH14" s="115">
        <v>2.1931107479508301</v>
      </c>
      <c r="BI14" s="141">
        <v>5.7526950077171897</v>
      </c>
      <c r="BJ14" s="9">
        <v>5</v>
      </c>
      <c r="BK14" s="23">
        <v>31.5</v>
      </c>
      <c r="BL14" s="23">
        <v>146</v>
      </c>
      <c r="BM14" s="23">
        <v>174</v>
      </c>
      <c r="BN14" s="119">
        <v>28</v>
      </c>
      <c r="BO14" s="114" t="s">
        <v>60</v>
      </c>
      <c r="BP14" s="43" t="s">
        <v>60</v>
      </c>
      <c r="BQ14" s="43" t="s">
        <v>60</v>
      </c>
      <c r="BR14" s="43" t="s">
        <v>60</v>
      </c>
      <c r="BS14" s="43" t="s">
        <v>60</v>
      </c>
      <c r="BT14" s="43" t="s">
        <v>60</v>
      </c>
      <c r="BU14" s="43" t="s">
        <v>60</v>
      </c>
      <c r="BV14" s="115" t="s">
        <v>60</v>
      </c>
    </row>
    <row r="15" spans="1:74" x14ac:dyDescent="0.25">
      <c r="A15" s="9">
        <v>2</v>
      </c>
      <c r="B15" s="23" t="s">
        <v>61</v>
      </c>
      <c r="C15" s="23"/>
      <c r="D15" s="23" t="s">
        <v>54</v>
      </c>
      <c r="E15" s="23" t="s">
        <v>55</v>
      </c>
      <c r="F15" s="23">
        <v>179205</v>
      </c>
      <c r="G15" s="23" t="s">
        <v>56</v>
      </c>
      <c r="H15" s="23" t="s">
        <v>57</v>
      </c>
      <c r="I15" s="130" t="s">
        <v>58</v>
      </c>
      <c r="J15" s="131" t="s">
        <v>59</v>
      </c>
      <c r="K15" s="123">
        <v>90.07</v>
      </c>
      <c r="L15" s="44">
        <v>14.58</v>
      </c>
      <c r="M15" s="124">
        <v>56.97</v>
      </c>
      <c r="N15" s="9" t="s">
        <v>60</v>
      </c>
      <c r="O15" s="119">
        <v>91.85</v>
      </c>
      <c r="P15" s="9">
        <v>71.81</v>
      </c>
      <c r="Q15" s="23">
        <v>15.14</v>
      </c>
      <c r="R15" s="23">
        <v>55.83</v>
      </c>
      <c r="S15" s="23">
        <v>78.5</v>
      </c>
      <c r="T15" s="119" t="s">
        <v>60</v>
      </c>
      <c r="U15" s="23">
        <v>101.89</v>
      </c>
      <c r="V15" s="23">
        <v>13.95</v>
      </c>
      <c r="W15" s="23">
        <v>58.4</v>
      </c>
      <c r="X15" s="9">
        <v>95.33</v>
      </c>
      <c r="Y15" s="23">
        <v>14.03</v>
      </c>
      <c r="Z15" s="23">
        <v>58.03</v>
      </c>
      <c r="AA15" s="23">
        <v>95.96</v>
      </c>
      <c r="AB15" s="119" t="s">
        <v>60</v>
      </c>
      <c r="AC15" s="9">
        <v>93.25</v>
      </c>
      <c r="AD15" s="23">
        <v>14.2</v>
      </c>
      <c r="AE15" s="23">
        <v>57.6</v>
      </c>
      <c r="AF15" s="23">
        <v>91.47</v>
      </c>
      <c r="AG15" s="119" t="s">
        <v>60</v>
      </c>
      <c r="AH15" s="9">
        <v>67.55</v>
      </c>
      <c r="AI15" s="23">
        <v>13.33</v>
      </c>
      <c r="AJ15" s="23">
        <v>57.14</v>
      </c>
      <c r="AK15" s="23">
        <v>86.41</v>
      </c>
      <c r="AL15" s="119" t="s">
        <v>60</v>
      </c>
      <c r="AM15" s="9">
        <v>99.33</v>
      </c>
      <c r="AN15" s="23">
        <v>15.6</v>
      </c>
      <c r="AO15" s="23">
        <v>55.4</v>
      </c>
      <c r="AP15" s="23">
        <v>96.11</v>
      </c>
      <c r="AQ15" s="119" t="s">
        <v>60</v>
      </c>
      <c r="AR15" s="9">
        <v>97.18</v>
      </c>
      <c r="AS15" s="23">
        <v>15.16</v>
      </c>
      <c r="AT15" s="23">
        <v>58.09</v>
      </c>
      <c r="AU15" s="119">
        <v>102.29</v>
      </c>
      <c r="AV15" s="9">
        <v>91.53</v>
      </c>
      <c r="AW15" s="23">
        <v>15.2</v>
      </c>
      <c r="AX15" s="23">
        <v>54.5</v>
      </c>
      <c r="AY15" s="9">
        <v>97.08</v>
      </c>
      <c r="AZ15" s="23">
        <v>14.9</v>
      </c>
      <c r="BA15" s="119">
        <v>55.93</v>
      </c>
      <c r="BB15" s="114">
        <v>45.0689775661574</v>
      </c>
      <c r="BC15" s="43">
        <v>94.577750875735106</v>
      </c>
      <c r="BD15" s="23">
        <f t="shared" si="0"/>
        <v>42.625225324761288</v>
      </c>
      <c r="BE15" s="24">
        <v>38.5</v>
      </c>
      <c r="BF15" s="119"/>
      <c r="BG15" s="114">
        <v>64.189737288602899</v>
      </c>
      <c r="BH15" s="115">
        <v>2.0311434688374401</v>
      </c>
      <c r="BI15" s="141">
        <v>6.00352027342469</v>
      </c>
      <c r="BJ15" s="9">
        <v>4.5</v>
      </c>
      <c r="BK15" s="23">
        <v>32.6</v>
      </c>
      <c r="BL15" s="23">
        <v>146</v>
      </c>
      <c r="BM15" s="23">
        <v>176</v>
      </c>
      <c r="BN15" s="119">
        <v>30</v>
      </c>
      <c r="BO15" s="114">
        <v>9.85</v>
      </c>
      <c r="BP15" s="43">
        <v>29.222100000000001</v>
      </c>
      <c r="BQ15" s="43">
        <v>68.218305198456306</v>
      </c>
      <c r="BR15" s="43">
        <v>52.193303114490419</v>
      </c>
      <c r="BS15" s="43">
        <v>8.2799999999999994</v>
      </c>
      <c r="BT15" s="43">
        <v>110.318</v>
      </c>
      <c r="BU15" s="43">
        <v>69.564499999999995</v>
      </c>
      <c r="BV15" s="115">
        <v>18.883800000000001</v>
      </c>
    </row>
    <row r="16" spans="1:74" x14ac:dyDescent="0.25">
      <c r="A16" s="9">
        <v>23</v>
      </c>
      <c r="B16" s="23" t="s">
        <v>95</v>
      </c>
      <c r="C16" s="132"/>
      <c r="D16" s="132" t="s">
        <v>87</v>
      </c>
      <c r="E16" s="23" t="s">
        <v>55</v>
      </c>
      <c r="F16" s="23">
        <v>322007</v>
      </c>
      <c r="G16" s="23" t="s">
        <v>88</v>
      </c>
      <c r="H16" s="132" t="s">
        <v>57</v>
      </c>
      <c r="I16" s="130" t="s">
        <v>58</v>
      </c>
      <c r="J16" s="131" t="s">
        <v>59</v>
      </c>
      <c r="K16" s="123">
        <v>90.03</v>
      </c>
      <c r="L16" s="44">
        <v>14.28</v>
      </c>
      <c r="M16" s="124">
        <v>57.07</v>
      </c>
      <c r="N16" s="9" t="s">
        <v>60</v>
      </c>
      <c r="O16" s="119" t="s">
        <v>60</v>
      </c>
      <c r="P16" s="9">
        <v>70.37</v>
      </c>
      <c r="Q16" s="23">
        <v>14.21</v>
      </c>
      <c r="R16" s="23">
        <v>56.14</v>
      </c>
      <c r="S16" s="23" t="s">
        <v>60</v>
      </c>
      <c r="T16" s="119" t="s">
        <v>60</v>
      </c>
      <c r="U16" s="23">
        <v>98.18</v>
      </c>
      <c r="V16" s="23">
        <v>13.95</v>
      </c>
      <c r="W16" s="23">
        <v>58.55</v>
      </c>
      <c r="X16" s="9">
        <v>97.47</v>
      </c>
      <c r="Y16" s="23">
        <v>13.93</v>
      </c>
      <c r="Z16" s="23">
        <v>58.17</v>
      </c>
      <c r="AA16" s="23" t="s">
        <v>60</v>
      </c>
      <c r="AB16" s="119" t="s">
        <v>60</v>
      </c>
      <c r="AC16" s="9">
        <v>92.76</v>
      </c>
      <c r="AD16" s="23">
        <v>14</v>
      </c>
      <c r="AE16" s="23">
        <v>58</v>
      </c>
      <c r="AF16" s="23" t="s">
        <v>60</v>
      </c>
      <c r="AG16" s="119" t="s">
        <v>60</v>
      </c>
      <c r="AH16" s="9">
        <v>68.42</v>
      </c>
      <c r="AI16" s="23">
        <v>12.18</v>
      </c>
      <c r="AJ16" s="23">
        <v>57.8</v>
      </c>
      <c r="AK16" s="23" t="s">
        <v>60</v>
      </c>
      <c r="AL16" s="119" t="s">
        <v>60</v>
      </c>
      <c r="AM16" s="9">
        <v>102.69</v>
      </c>
      <c r="AN16" s="23">
        <v>15.7</v>
      </c>
      <c r="AO16" s="23">
        <v>55.27</v>
      </c>
      <c r="AP16" s="23" t="s">
        <v>60</v>
      </c>
      <c r="AQ16" s="119" t="s">
        <v>60</v>
      </c>
      <c r="AR16" s="9">
        <v>94.44</v>
      </c>
      <c r="AS16" s="23">
        <v>14.94</v>
      </c>
      <c r="AT16" s="23">
        <v>58.31</v>
      </c>
      <c r="AU16" s="119" t="s">
        <v>60</v>
      </c>
      <c r="AV16" s="9">
        <v>90.12</v>
      </c>
      <c r="AW16" s="23">
        <v>15.4</v>
      </c>
      <c r="AX16" s="23">
        <v>55</v>
      </c>
      <c r="AY16" s="9">
        <v>98.66</v>
      </c>
      <c r="AZ16" s="23">
        <v>15.13</v>
      </c>
      <c r="BA16" s="119">
        <v>55.47</v>
      </c>
      <c r="BB16" s="114">
        <v>50.279300026073699</v>
      </c>
      <c r="BC16" s="43">
        <v>94.472390251514696</v>
      </c>
      <c r="BD16" s="23">
        <f t="shared" si="0"/>
        <v>47.500056536362273</v>
      </c>
      <c r="BE16" s="24" t="s">
        <v>60</v>
      </c>
      <c r="BF16" s="119"/>
      <c r="BG16" s="114">
        <v>43.5239052119408</v>
      </c>
      <c r="BH16" s="115">
        <v>2.0429488469439399</v>
      </c>
      <c r="BI16" s="141">
        <v>3.3534644077695801</v>
      </c>
      <c r="BJ16" s="9">
        <v>4</v>
      </c>
      <c r="BK16" s="23">
        <v>30.8</v>
      </c>
      <c r="BL16" s="23">
        <v>146</v>
      </c>
      <c r="BM16" s="23">
        <v>171</v>
      </c>
      <c r="BN16" s="119">
        <v>25</v>
      </c>
      <c r="BO16" s="114" t="s">
        <v>60</v>
      </c>
      <c r="BP16" s="43" t="s">
        <v>60</v>
      </c>
      <c r="BQ16" s="43" t="s">
        <v>60</v>
      </c>
      <c r="BR16" s="43" t="s">
        <v>60</v>
      </c>
      <c r="BS16" s="43" t="s">
        <v>60</v>
      </c>
      <c r="BT16" s="43" t="s">
        <v>60</v>
      </c>
      <c r="BU16" s="43" t="s">
        <v>60</v>
      </c>
      <c r="BV16" s="115" t="s">
        <v>60</v>
      </c>
    </row>
    <row r="17" spans="1:74" x14ac:dyDescent="0.25">
      <c r="A17" s="9">
        <v>83</v>
      </c>
      <c r="B17" s="23" t="s">
        <v>81</v>
      </c>
      <c r="C17" s="23"/>
      <c r="D17" s="132" t="s">
        <v>82</v>
      </c>
      <c r="E17" s="23" t="s">
        <v>83</v>
      </c>
      <c r="F17" s="23">
        <v>152302</v>
      </c>
      <c r="G17" s="135" t="s">
        <v>84</v>
      </c>
      <c r="H17" s="23" t="s">
        <v>57</v>
      </c>
      <c r="I17" s="130" t="s">
        <v>58</v>
      </c>
      <c r="J17" s="131" t="s">
        <v>59</v>
      </c>
      <c r="K17" s="123">
        <v>89.87</v>
      </c>
      <c r="L17" s="44">
        <v>13.89</v>
      </c>
      <c r="M17" s="124">
        <v>57.18</v>
      </c>
      <c r="N17" s="9">
        <v>99.15</v>
      </c>
      <c r="O17" s="119">
        <v>95.51</v>
      </c>
      <c r="P17" s="9">
        <v>71.09</v>
      </c>
      <c r="Q17" s="23">
        <v>13.58</v>
      </c>
      <c r="R17" s="23">
        <v>55.72</v>
      </c>
      <c r="S17" s="23">
        <v>79.63</v>
      </c>
      <c r="T17" s="119">
        <v>83.01</v>
      </c>
      <c r="U17" s="23">
        <v>102.66</v>
      </c>
      <c r="V17" s="23">
        <v>13.89</v>
      </c>
      <c r="W17" s="23">
        <v>57.96</v>
      </c>
      <c r="X17" s="9">
        <v>95.06</v>
      </c>
      <c r="Y17" s="23">
        <v>13.73</v>
      </c>
      <c r="Z17" s="23">
        <v>57.83</v>
      </c>
      <c r="AA17" s="23">
        <v>97.71</v>
      </c>
      <c r="AB17" s="119">
        <v>104.11</v>
      </c>
      <c r="AC17" s="9">
        <v>86.89</v>
      </c>
      <c r="AD17" s="23">
        <v>14.2</v>
      </c>
      <c r="AE17" s="23">
        <v>56.8</v>
      </c>
      <c r="AF17" s="23">
        <v>90.4</v>
      </c>
      <c r="AG17" s="119">
        <v>93.87</v>
      </c>
      <c r="AH17" s="9">
        <v>71.95</v>
      </c>
      <c r="AI17" s="23">
        <v>12.03</v>
      </c>
      <c r="AJ17" s="23">
        <v>58.28</v>
      </c>
      <c r="AK17" s="23">
        <v>89.66</v>
      </c>
      <c r="AL17" s="119">
        <v>100.5</v>
      </c>
      <c r="AM17" s="9">
        <v>93.96</v>
      </c>
      <c r="AN17" s="23">
        <v>15.73</v>
      </c>
      <c r="AO17" s="23">
        <v>56.2</v>
      </c>
      <c r="AP17" s="23">
        <v>109.55</v>
      </c>
      <c r="AQ17" s="119">
        <v>108.99</v>
      </c>
      <c r="AR17" s="9">
        <v>92.89</v>
      </c>
      <c r="AS17" s="23">
        <v>14.05</v>
      </c>
      <c r="AT17" s="23">
        <v>58.06</v>
      </c>
      <c r="AU17" s="119">
        <v>101.01</v>
      </c>
      <c r="AV17" s="9">
        <v>91.87</v>
      </c>
      <c r="AW17" s="23">
        <v>15</v>
      </c>
      <c r="AX17" s="23">
        <v>54.8</v>
      </c>
      <c r="AY17" s="9">
        <v>100.8</v>
      </c>
      <c r="AZ17" s="23">
        <v>14.3</v>
      </c>
      <c r="BA17" s="119">
        <v>56.2</v>
      </c>
      <c r="BB17" s="114">
        <v>54.451645419236797</v>
      </c>
      <c r="BC17" s="43">
        <v>94.692780655119293</v>
      </c>
      <c r="BD17" s="23">
        <f t="shared" si="0"/>
        <v>51.561777159941215</v>
      </c>
      <c r="BE17" s="24">
        <v>44.4</v>
      </c>
      <c r="BF17" s="119"/>
      <c r="BG17" s="114">
        <v>47.531995577925997</v>
      </c>
      <c r="BH17" s="115">
        <v>2.06856327963852</v>
      </c>
      <c r="BI17" s="141">
        <v>3.6085480560334902</v>
      </c>
      <c r="BJ17" s="9">
        <v>1.5</v>
      </c>
      <c r="BK17" s="23">
        <v>31.5</v>
      </c>
      <c r="BL17" s="23">
        <v>146</v>
      </c>
      <c r="BM17" s="23">
        <v>174</v>
      </c>
      <c r="BN17" s="119">
        <v>28</v>
      </c>
      <c r="BO17" s="114">
        <v>9.33</v>
      </c>
      <c r="BP17" s="43">
        <v>18.457000000000001</v>
      </c>
      <c r="BQ17" s="43">
        <v>69.866168043559341</v>
      </c>
      <c r="BR17" s="43">
        <v>60.696481468102007</v>
      </c>
      <c r="BS17" s="43">
        <v>7.08</v>
      </c>
      <c r="BT17" s="43">
        <v>93.969200000000001</v>
      </c>
      <c r="BU17" s="43">
        <v>67.9101</v>
      </c>
      <c r="BV17" s="115">
        <v>19.900700000000001</v>
      </c>
    </row>
    <row r="18" spans="1:74" x14ac:dyDescent="0.25">
      <c r="A18" s="9">
        <v>51</v>
      </c>
      <c r="B18" s="23" t="s">
        <v>133</v>
      </c>
      <c r="C18" s="132"/>
      <c r="D18" s="132" t="s">
        <v>131</v>
      </c>
      <c r="E18" s="23" t="s">
        <v>55</v>
      </c>
      <c r="F18" s="23">
        <v>37205</v>
      </c>
      <c r="G18" s="23" t="s">
        <v>132</v>
      </c>
      <c r="H18" s="132" t="s">
        <v>57</v>
      </c>
      <c r="I18" s="130" t="s">
        <v>58</v>
      </c>
      <c r="J18" s="131" t="s">
        <v>59</v>
      </c>
      <c r="K18" s="123">
        <v>89.85</v>
      </c>
      <c r="L18" s="44">
        <v>14.99</v>
      </c>
      <c r="M18" s="124">
        <v>57.67</v>
      </c>
      <c r="N18" s="9" t="s">
        <v>60</v>
      </c>
      <c r="O18" s="119" t="s">
        <v>60</v>
      </c>
      <c r="P18" s="9">
        <v>75.75</v>
      </c>
      <c r="Q18" s="23">
        <v>14.86</v>
      </c>
      <c r="R18" s="23">
        <v>56.15</v>
      </c>
      <c r="S18" s="23" t="s">
        <v>60</v>
      </c>
      <c r="T18" s="119" t="s">
        <v>60</v>
      </c>
      <c r="U18" s="23">
        <v>97.96</v>
      </c>
      <c r="V18" s="23">
        <v>13.65</v>
      </c>
      <c r="W18" s="23">
        <v>58.36</v>
      </c>
      <c r="X18" s="9">
        <v>101.37</v>
      </c>
      <c r="Y18" s="23">
        <v>14.73</v>
      </c>
      <c r="Z18" s="23">
        <v>59.1</v>
      </c>
      <c r="AA18" s="23" t="s">
        <v>60</v>
      </c>
      <c r="AB18" s="119" t="s">
        <v>60</v>
      </c>
      <c r="AC18" s="9">
        <v>93.08</v>
      </c>
      <c r="AD18" s="23">
        <v>14.6</v>
      </c>
      <c r="AE18" s="23">
        <v>59.6</v>
      </c>
      <c r="AF18" s="23" t="s">
        <v>60</v>
      </c>
      <c r="AG18" s="119" t="s">
        <v>60</v>
      </c>
      <c r="AH18" s="9">
        <v>61</v>
      </c>
      <c r="AI18" s="23">
        <v>12.58</v>
      </c>
      <c r="AJ18" s="23">
        <v>58.16</v>
      </c>
      <c r="AK18" s="23" t="s">
        <v>60</v>
      </c>
      <c r="AL18" s="119" t="s">
        <v>60</v>
      </c>
      <c r="AM18" s="9">
        <v>97.28</v>
      </c>
      <c r="AN18" s="23">
        <v>16.97</v>
      </c>
      <c r="AO18" s="23">
        <v>57.6</v>
      </c>
      <c r="AP18" s="23" t="s">
        <v>60</v>
      </c>
      <c r="AQ18" s="119" t="s">
        <v>60</v>
      </c>
      <c r="AR18" s="9">
        <v>97.7</v>
      </c>
      <c r="AS18" s="23">
        <v>17.62</v>
      </c>
      <c r="AT18" s="23">
        <v>58.24</v>
      </c>
      <c r="AU18" s="119" t="s">
        <v>60</v>
      </c>
      <c r="AV18" s="9">
        <v>84.16</v>
      </c>
      <c r="AW18" s="23">
        <v>15</v>
      </c>
      <c r="AX18" s="23">
        <v>55</v>
      </c>
      <c r="AY18" s="9">
        <v>97.54</v>
      </c>
      <c r="AZ18" s="23">
        <v>14.3</v>
      </c>
      <c r="BA18" s="119">
        <v>56.13</v>
      </c>
      <c r="BB18" s="114">
        <v>42.1134044001167</v>
      </c>
      <c r="BC18" s="43">
        <v>94.504365505740296</v>
      </c>
      <c r="BD18" s="23">
        <f t="shared" si="0"/>
        <v>39.799005621196805</v>
      </c>
      <c r="BE18" s="24" t="s">
        <v>60</v>
      </c>
      <c r="BF18" s="119"/>
      <c r="BG18" s="114">
        <v>51.999633224130697</v>
      </c>
      <c r="BH18" s="115">
        <v>2.5860788732599902</v>
      </c>
      <c r="BI18" s="141">
        <v>2.23845918845364</v>
      </c>
      <c r="BJ18" s="9">
        <v>8.5</v>
      </c>
      <c r="BK18" s="23">
        <v>31.7</v>
      </c>
      <c r="BL18" s="23">
        <v>147</v>
      </c>
      <c r="BM18" s="23">
        <v>175</v>
      </c>
      <c r="BN18" s="119">
        <v>28</v>
      </c>
      <c r="BO18" s="114" t="s">
        <v>60</v>
      </c>
      <c r="BP18" s="43" t="s">
        <v>60</v>
      </c>
      <c r="BQ18" s="43" t="s">
        <v>60</v>
      </c>
      <c r="BR18" s="43" t="s">
        <v>60</v>
      </c>
      <c r="BS18" s="43" t="s">
        <v>60</v>
      </c>
      <c r="BT18" s="43" t="s">
        <v>60</v>
      </c>
      <c r="BU18" s="43" t="s">
        <v>60</v>
      </c>
      <c r="BV18" s="115" t="s">
        <v>60</v>
      </c>
    </row>
    <row r="19" spans="1:74" x14ac:dyDescent="0.25">
      <c r="A19" s="9">
        <v>98</v>
      </c>
      <c r="B19" s="23" t="s">
        <v>178</v>
      </c>
      <c r="C19" s="133"/>
      <c r="D19" s="132" t="s">
        <v>163</v>
      </c>
      <c r="E19" s="23" t="s">
        <v>55</v>
      </c>
      <c r="F19" s="23">
        <v>283839</v>
      </c>
      <c r="G19" s="23" t="s">
        <v>164</v>
      </c>
      <c r="H19" s="132" t="s">
        <v>57</v>
      </c>
      <c r="I19" s="130" t="s">
        <v>58</v>
      </c>
      <c r="J19" s="131" t="s">
        <v>59</v>
      </c>
      <c r="K19" s="123">
        <v>89.84</v>
      </c>
      <c r="L19" s="44">
        <v>14.28</v>
      </c>
      <c r="M19" s="124">
        <v>56.47</v>
      </c>
      <c r="N19" s="9" t="s">
        <v>60</v>
      </c>
      <c r="O19" s="119" t="s">
        <v>60</v>
      </c>
      <c r="P19" s="9">
        <v>70.5</v>
      </c>
      <c r="Q19" s="23">
        <v>15.31</v>
      </c>
      <c r="R19" s="23">
        <v>53.19</v>
      </c>
      <c r="S19" s="23" t="s">
        <v>60</v>
      </c>
      <c r="T19" s="119" t="s">
        <v>60</v>
      </c>
      <c r="U19" s="23">
        <v>102.42</v>
      </c>
      <c r="V19" s="23">
        <v>13.69</v>
      </c>
      <c r="W19" s="23">
        <v>58.23</v>
      </c>
      <c r="X19" s="9">
        <v>98.28</v>
      </c>
      <c r="Y19" s="23">
        <v>13.57</v>
      </c>
      <c r="Z19" s="23">
        <v>58.57</v>
      </c>
      <c r="AA19" s="23" t="s">
        <v>60</v>
      </c>
      <c r="AB19" s="119" t="s">
        <v>60</v>
      </c>
      <c r="AC19" s="9">
        <v>92.83</v>
      </c>
      <c r="AD19" s="23">
        <v>14.2</v>
      </c>
      <c r="AE19" s="23">
        <v>56.9</v>
      </c>
      <c r="AF19" s="23" t="s">
        <v>60</v>
      </c>
      <c r="AG19" s="119" t="s">
        <v>60</v>
      </c>
      <c r="AH19" s="9">
        <v>72.349999999999994</v>
      </c>
      <c r="AI19" s="23">
        <v>12.13</v>
      </c>
      <c r="AJ19" s="23">
        <v>59.16</v>
      </c>
      <c r="AK19" s="23" t="s">
        <v>60</v>
      </c>
      <c r="AL19" s="119" t="s">
        <v>60</v>
      </c>
      <c r="AM19" s="9">
        <v>95.28</v>
      </c>
      <c r="AN19" s="23">
        <v>15.8</v>
      </c>
      <c r="AO19" s="23">
        <v>54.2</v>
      </c>
      <c r="AP19" s="23" t="s">
        <v>60</v>
      </c>
      <c r="AQ19" s="119" t="s">
        <v>60</v>
      </c>
      <c r="AR19" s="9">
        <v>89.62</v>
      </c>
      <c r="AS19" s="23">
        <v>14.51</v>
      </c>
      <c r="AT19" s="23">
        <v>57.98</v>
      </c>
      <c r="AU19" s="119" t="s">
        <v>60</v>
      </c>
      <c r="AV19" s="9">
        <v>87.8</v>
      </c>
      <c r="AW19" s="23">
        <v>15.3</v>
      </c>
      <c r="AX19" s="23">
        <v>52.7</v>
      </c>
      <c r="AY19" s="9">
        <v>100.39</v>
      </c>
      <c r="AZ19" s="23">
        <v>14.87</v>
      </c>
      <c r="BA19" s="119">
        <v>54.17</v>
      </c>
      <c r="BB19" s="114">
        <v>64.987516775429995</v>
      </c>
      <c r="BC19" s="43">
        <v>94.598071980285496</v>
      </c>
      <c r="BD19" s="23">
        <f t="shared" si="0"/>
        <v>61.476937897421379</v>
      </c>
      <c r="BE19" s="24" t="s">
        <v>60</v>
      </c>
      <c r="BF19" s="119"/>
      <c r="BG19" s="114">
        <v>61.366805788737899</v>
      </c>
      <c r="BH19" s="115">
        <v>1.84226694402209</v>
      </c>
      <c r="BI19" s="141">
        <v>5.5805082213913204</v>
      </c>
      <c r="BJ19" s="9">
        <v>0</v>
      </c>
      <c r="BK19" s="23">
        <v>30.9</v>
      </c>
      <c r="BL19" s="23">
        <v>147</v>
      </c>
      <c r="BM19" s="23">
        <v>178</v>
      </c>
      <c r="BN19" s="119">
        <v>31</v>
      </c>
      <c r="BO19" s="114" t="s">
        <v>60</v>
      </c>
      <c r="BP19" s="43" t="s">
        <v>60</v>
      </c>
      <c r="BQ19" s="43" t="s">
        <v>60</v>
      </c>
      <c r="BR19" s="43" t="s">
        <v>60</v>
      </c>
      <c r="BS19" s="43" t="s">
        <v>60</v>
      </c>
      <c r="BT19" s="43" t="s">
        <v>60</v>
      </c>
      <c r="BU19" s="43" t="s">
        <v>60</v>
      </c>
      <c r="BV19" s="115" t="s">
        <v>60</v>
      </c>
    </row>
    <row r="20" spans="1:74" x14ac:dyDescent="0.25">
      <c r="A20" s="9">
        <v>41</v>
      </c>
      <c r="B20" s="23" t="s">
        <v>118</v>
      </c>
      <c r="C20" s="132"/>
      <c r="D20" s="132" t="s">
        <v>103</v>
      </c>
      <c r="E20" s="23" t="s">
        <v>55</v>
      </c>
      <c r="F20" s="23">
        <v>322016</v>
      </c>
      <c r="G20" s="23" t="s">
        <v>104</v>
      </c>
      <c r="H20" s="132" t="s">
        <v>57</v>
      </c>
      <c r="I20" s="130" t="s">
        <v>58</v>
      </c>
      <c r="J20" s="131" t="s">
        <v>59</v>
      </c>
      <c r="K20" s="123">
        <v>89.78</v>
      </c>
      <c r="L20" s="44">
        <v>14.64</v>
      </c>
      <c r="M20" s="124">
        <v>58.19</v>
      </c>
      <c r="N20" s="9" t="s">
        <v>60</v>
      </c>
      <c r="O20" s="119" t="s">
        <v>60</v>
      </c>
      <c r="P20" s="9">
        <v>65.88</v>
      </c>
      <c r="Q20" s="23">
        <v>14.9</v>
      </c>
      <c r="R20" s="23">
        <v>54.85</v>
      </c>
      <c r="S20" s="23" t="s">
        <v>60</v>
      </c>
      <c r="T20" s="119" t="s">
        <v>60</v>
      </c>
      <c r="U20" s="23">
        <v>100.59</v>
      </c>
      <c r="V20" s="23">
        <v>14.09</v>
      </c>
      <c r="W20" s="23">
        <v>59.68</v>
      </c>
      <c r="X20" s="9">
        <v>94.72</v>
      </c>
      <c r="Y20" s="23">
        <v>14.17</v>
      </c>
      <c r="Z20" s="23">
        <v>60.27</v>
      </c>
      <c r="AA20" s="23" t="s">
        <v>60</v>
      </c>
      <c r="AB20" s="119" t="s">
        <v>60</v>
      </c>
      <c r="AC20" s="9">
        <v>86.66</v>
      </c>
      <c r="AD20" s="23">
        <v>14.1</v>
      </c>
      <c r="AE20" s="23">
        <v>59.2</v>
      </c>
      <c r="AF20" s="23" t="s">
        <v>60</v>
      </c>
      <c r="AG20" s="119" t="s">
        <v>60</v>
      </c>
      <c r="AH20" s="9">
        <v>72.33</v>
      </c>
      <c r="AI20" s="23">
        <v>12.97</v>
      </c>
      <c r="AJ20" s="23">
        <v>60.05</v>
      </c>
      <c r="AK20" s="23" t="s">
        <v>60</v>
      </c>
      <c r="AL20" s="119" t="s">
        <v>60</v>
      </c>
      <c r="AM20" s="9">
        <v>94.19</v>
      </c>
      <c r="AN20" s="23">
        <v>16.5</v>
      </c>
      <c r="AO20" s="23">
        <v>57.03</v>
      </c>
      <c r="AP20" s="23" t="s">
        <v>60</v>
      </c>
      <c r="AQ20" s="119" t="s">
        <v>60</v>
      </c>
      <c r="AR20" s="9">
        <v>95.2</v>
      </c>
      <c r="AS20" s="23">
        <v>14.82</v>
      </c>
      <c r="AT20" s="23">
        <v>58.42</v>
      </c>
      <c r="AU20" s="119" t="s">
        <v>60</v>
      </c>
      <c r="AV20" s="9">
        <v>94.4</v>
      </c>
      <c r="AW20" s="23">
        <v>15.3</v>
      </c>
      <c r="AX20" s="23">
        <v>56.2</v>
      </c>
      <c r="AY20" s="9">
        <v>104.05</v>
      </c>
      <c r="AZ20" s="23">
        <v>14.83</v>
      </c>
      <c r="BA20" s="119">
        <v>57.13</v>
      </c>
      <c r="BB20" s="114">
        <v>39.097095061267197</v>
      </c>
      <c r="BC20" s="43">
        <v>94.202953394225204</v>
      </c>
      <c r="BD20" s="23">
        <f t="shared" si="0"/>
        <v>36.830618239061465</v>
      </c>
      <c r="BE20" s="24" t="s">
        <v>60</v>
      </c>
      <c r="BF20" s="119"/>
      <c r="BG20" s="114">
        <v>65.396391867986495</v>
      </c>
      <c r="BH20" s="115">
        <v>1.8796978550597001</v>
      </c>
      <c r="BI20" s="141">
        <v>6.8037986103844199</v>
      </c>
      <c r="BJ20" s="9">
        <v>0</v>
      </c>
      <c r="BK20" s="23">
        <v>30</v>
      </c>
      <c r="BL20" s="23">
        <v>147</v>
      </c>
      <c r="BM20" s="23">
        <v>176</v>
      </c>
      <c r="BN20" s="119">
        <v>29</v>
      </c>
      <c r="BO20" s="114" t="s">
        <v>60</v>
      </c>
      <c r="BP20" s="43" t="s">
        <v>60</v>
      </c>
      <c r="BQ20" s="43" t="s">
        <v>60</v>
      </c>
      <c r="BR20" s="43" t="s">
        <v>60</v>
      </c>
      <c r="BS20" s="43" t="s">
        <v>60</v>
      </c>
      <c r="BT20" s="43" t="s">
        <v>60</v>
      </c>
      <c r="BU20" s="43" t="s">
        <v>60</v>
      </c>
      <c r="BV20" s="115" t="s">
        <v>60</v>
      </c>
    </row>
    <row r="21" spans="1:74" x14ac:dyDescent="0.25">
      <c r="A21" s="9">
        <v>54</v>
      </c>
      <c r="B21" s="23" t="s">
        <v>136</v>
      </c>
      <c r="C21" s="132"/>
      <c r="D21" s="132" t="s">
        <v>131</v>
      </c>
      <c r="E21" s="23" t="s">
        <v>55</v>
      </c>
      <c r="F21" s="23">
        <v>37214</v>
      </c>
      <c r="G21" s="23" t="s">
        <v>132</v>
      </c>
      <c r="H21" s="132" t="s">
        <v>57</v>
      </c>
      <c r="I21" s="130" t="s">
        <v>58</v>
      </c>
      <c r="J21" s="131" t="s">
        <v>59</v>
      </c>
      <c r="K21" s="123">
        <v>89.65</v>
      </c>
      <c r="L21" s="44">
        <v>14.15</v>
      </c>
      <c r="M21" s="124">
        <v>56.56</v>
      </c>
      <c r="N21" s="9" t="s">
        <v>60</v>
      </c>
      <c r="O21" s="119" t="s">
        <v>60</v>
      </c>
      <c r="P21" s="9">
        <v>68.08</v>
      </c>
      <c r="Q21" s="23">
        <v>14.1</v>
      </c>
      <c r="R21" s="23">
        <v>53.22</v>
      </c>
      <c r="S21" s="23" t="s">
        <v>60</v>
      </c>
      <c r="T21" s="119" t="s">
        <v>60</v>
      </c>
      <c r="U21" s="23">
        <v>96.39</v>
      </c>
      <c r="V21" s="23">
        <v>13.75</v>
      </c>
      <c r="W21" s="23">
        <v>57.77</v>
      </c>
      <c r="X21" s="9">
        <v>96.66</v>
      </c>
      <c r="Y21" s="23">
        <v>13.77</v>
      </c>
      <c r="Z21" s="23">
        <v>57.8</v>
      </c>
      <c r="AA21" s="23" t="s">
        <v>60</v>
      </c>
      <c r="AB21" s="119" t="s">
        <v>60</v>
      </c>
      <c r="AC21" s="9">
        <v>90.89</v>
      </c>
      <c r="AD21" s="23">
        <v>13.8</v>
      </c>
      <c r="AE21" s="23">
        <v>57.4</v>
      </c>
      <c r="AF21" s="23" t="s">
        <v>60</v>
      </c>
      <c r="AG21" s="119" t="s">
        <v>60</v>
      </c>
      <c r="AH21" s="9">
        <v>67.66</v>
      </c>
      <c r="AI21" s="23">
        <v>11.89</v>
      </c>
      <c r="AJ21" s="23">
        <v>57.73</v>
      </c>
      <c r="AK21" s="23" t="s">
        <v>60</v>
      </c>
      <c r="AL21" s="119" t="s">
        <v>60</v>
      </c>
      <c r="AM21" s="9">
        <v>103.34</v>
      </c>
      <c r="AN21" s="23">
        <v>16.47</v>
      </c>
      <c r="AO21" s="23">
        <v>56.17</v>
      </c>
      <c r="AP21" s="23" t="s">
        <v>60</v>
      </c>
      <c r="AQ21" s="119" t="s">
        <v>60</v>
      </c>
      <c r="AR21" s="9">
        <v>92.57</v>
      </c>
      <c r="AS21" s="23">
        <v>14.69</v>
      </c>
      <c r="AT21" s="23">
        <v>57.93</v>
      </c>
      <c r="AU21" s="119" t="s">
        <v>60</v>
      </c>
      <c r="AV21" s="9">
        <v>97.02</v>
      </c>
      <c r="AW21" s="23">
        <v>14.7</v>
      </c>
      <c r="AX21" s="23">
        <v>54.8</v>
      </c>
      <c r="AY21" s="9">
        <v>101.3</v>
      </c>
      <c r="AZ21" s="23">
        <v>14.4</v>
      </c>
      <c r="BA21" s="119">
        <v>55.27</v>
      </c>
      <c r="BB21" s="114">
        <v>46.718094671019898</v>
      </c>
      <c r="BC21" s="43">
        <v>94.755425221101703</v>
      </c>
      <c r="BD21" s="23">
        <f t="shared" si="0"/>
        <v>44.267929260721758</v>
      </c>
      <c r="BE21" s="24" t="s">
        <v>60</v>
      </c>
      <c r="BF21" s="119"/>
      <c r="BG21" s="114">
        <v>62.063454658666302</v>
      </c>
      <c r="BH21" s="115">
        <v>1.83207793367017</v>
      </c>
      <c r="BI21" s="141">
        <v>4.6327633011873903</v>
      </c>
      <c r="BJ21" s="9">
        <v>4</v>
      </c>
      <c r="BK21" s="23">
        <v>31</v>
      </c>
      <c r="BL21" s="23">
        <v>147</v>
      </c>
      <c r="BM21" s="23">
        <v>172</v>
      </c>
      <c r="BN21" s="119">
        <v>25</v>
      </c>
      <c r="BO21" s="114" t="s">
        <v>60</v>
      </c>
      <c r="BP21" s="43" t="s">
        <v>60</v>
      </c>
      <c r="BQ21" s="43" t="s">
        <v>60</v>
      </c>
      <c r="BR21" s="43" t="s">
        <v>60</v>
      </c>
      <c r="BS21" s="43" t="s">
        <v>60</v>
      </c>
      <c r="BT21" s="43" t="s">
        <v>60</v>
      </c>
      <c r="BU21" s="43" t="s">
        <v>60</v>
      </c>
      <c r="BV21" s="115" t="s">
        <v>60</v>
      </c>
    </row>
    <row r="22" spans="1:74" x14ac:dyDescent="0.25">
      <c r="A22" s="9">
        <v>16</v>
      </c>
      <c r="B22" s="23" t="s">
        <v>86</v>
      </c>
      <c r="C22" s="132"/>
      <c r="D22" s="132" t="s">
        <v>87</v>
      </c>
      <c r="E22" s="23" t="s">
        <v>55</v>
      </c>
      <c r="F22" s="23">
        <v>152304</v>
      </c>
      <c r="G22" s="23" t="s">
        <v>88</v>
      </c>
      <c r="H22" s="132" t="s">
        <v>57</v>
      </c>
      <c r="I22" s="130" t="s">
        <v>58</v>
      </c>
      <c r="J22" s="131" t="s">
        <v>59</v>
      </c>
      <c r="K22" s="123">
        <v>89.42</v>
      </c>
      <c r="L22" s="44">
        <v>14.24</v>
      </c>
      <c r="M22" s="124">
        <v>56.47</v>
      </c>
      <c r="N22" s="9">
        <v>95.34</v>
      </c>
      <c r="O22" s="119">
        <v>91.17</v>
      </c>
      <c r="P22" s="9">
        <v>73.64</v>
      </c>
      <c r="Q22" s="23">
        <v>14.89</v>
      </c>
      <c r="R22" s="23">
        <v>53.47</v>
      </c>
      <c r="S22" s="23">
        <v>76.05</v>
      </c>
      <c r="T22" s="119">
        <v>81.38</v>
      </c>
      <c r="U22" s="23">
        <v>97.43</v>
      </c>
      <c r="V22" s="23">
        <v>13.61</v>
      </c>
      <c r="W22" s="23">
        <v>56.69</v>
      </c>
      <c r="X22" s="9">
        <v>87.07</v>
      </c>
      <c r="Y22" s="23">
        <v>13.5</v>
      </c>
      <c r="Z22" s="23">
        <v>56.97</v>
      </c>
      <c r="AA22" s="23">
        <v>90.66</v>
      </c>
      <c r="AB22" s="119">
        <v>97.94</v>
      </c>
      <c r="AC22" s="9">
        <v>83.63</v>
      </c>
      <c r="AD22" s="23">
        <v>13.5</v>
      </c>
      <c r="AE22" s="23">
        <v>56.4</v>
      </c>
      <c r="AF22" s="23">
        <v>87.56</v>
      </c>
      <c r="AG22" s="119">
        <v>91.34</v>
      </c>
      <c r="AH22" s="9">
        <v>75.45</v>
      </c>
      <c r="AI22" s="23">
        <v>13.34</v>
      </c>
      <c r="AJ22" s="23">
        <v>59.17</v>
      </c>
      <c r="AK22" s="23">
        <v>91.94</v>
      </c>
      <c r="AL22" s="119">
        <v>100.5</v>
      </c>
      <c r="AM22" s="9">
        <v>94.89</v>
      </c>
      <c r="AN22" s="23">
        <v>15.63</v>
      </c>
      <c r="AO22" s="23">
        <v>56.03</v>
      </c>
      <c r="AP22" s="23">
        <v>96.03</v>
      </c>
      <c r="AQ22" s="119">
        <v>101.65</v>
      </c>
      <c r="AR22" s="9">
        <v>97.4</v>
      </c>
      <c r="AS22" s="23">
        <v>14.24</v>
      </c>
      <c r="AT22" s="23">
        <v>58.16</v>
      </c>
      <c r="AU22" s="119">
        <v>101.35</v>
      </c>
      <c r="AV22" s="9">
        <v>94.86</v>
      </c>
      <c r="AW22" s="23">
        <v>14.6</v>
      </c>
      <c r="AX22" s="23">
        <v>54.2</v>
      </c>
      <c r="AY22" s="9">
        <v>100.51</v>
      </c>
      <c r="AZ22" s="23">
        <v>14.3</v>
      </c>
      <c r="BA22" s="119">
        <v>54.87</v>
      </c>
      <c r="BB22" s="114">
        <v>73.537949488776107</v>
      </c>
      <c r="BC22" s="43">
        <v>94.685507729411498</v>
      </c>
      <c r="BD22" s="23">
        <f t="shared" si="0"/>
        <v>69.629780847245826</v>
      </c>
      <c r="BE22" s="24">
        <v>51.9</v>
      </c>
      <c r="BF22" s="119"/>
      <c r="BG22" s="114">
        <v>49.604754745322701</v>
      </c>
      <c r="BH22" s="115">
        <v>2.1415080171313301</v>
      </c>
      <c r="BI22" s="141">
        <v>5.37445659349659</v>
      </c>
      <c r="BJ22" s="9">
        <v>3</v>
      </c>
      <c r="BK22" s="23">
        <v>35.700000000000003</v>
      </c>
      <c r="BL22" s="23">
        <v>147</v>
      </c>
      <c r="BM22" s="23">
        <v>175</v>
      </c>
      <c r="BN22" s="119">
        <v>28</v>
      </c>
      <c r="BO22" s="114">
        <v>10.19</v>
      </c>
      <c r="BP22" s="43">
        <v>15.874499999999999</v>
      </c>
      <c r="BQ22" s="43">
        <v>70.015603615906087</v>
      </c>
      <c r="BR22" s="43">
        <v>56.09914258952373</v>
      </c>
      <c r="BS22" s="43">
        <v>7.9</v>
      </c>
      <c r="BT22" s="43">
        <v>96.769599999999997</v>
      </c>
      <c r="BU22" s="43">
        <v>65.498400000000004</v>
      </c>
      <c r="BV22" s="115">
        <v>19.078499999999998</v>
      </c>
    </row>
    <row r="23" spans="1:74" x14ac:dyDescent="0.25">
      <c r="A23" s="9">
        <v>97</v>
      </c>
      <c r="B23" s="23" t="s">
        <v>177</v>
      </c>
      <c r="C23" s="133"/>
      <c r="D23" s="132" t="s">
        <v>163</v>
      </c>
      <c r="E23" s="23" t="s">
        <v>55</v>
      </c>
      <c r="F23" s="23">
        <v>283840</v>
      </c>
      <c r="G23" s="23" t="s">
        <v>164</v>
      </c>
      <c r="H23" s="132" t="s">
        <v>57</v>
      </c>
      <c r="I23" s="130" t="s">
        <v>58</v>
      </c>
      <c r="J23" s="131" t="s">
        <v>59</v>
      </c>
      <c r="K23" s="123">
        <v>89.27</v>
      </c>
      <c r="L23" s="44">
        <v>14.02</v>
      </c>
      <c r="M23" s="124">
        <v>57.94</v>
      </c>
      <c r="N23" s="9" t="s">
        <v>60</v>
      </c>
      <c r="O23" s="119" t="s">
        <v>60</v>
      </c>
      <c r="P23" s="9">
        <v>68.150000000000006</v>
      </c>
      <c r="Q23" s="23">
        <v>14.42</v>
      </c>
      <c r="R23" s="23">
        <v>56.37</v>
      </c>
      <c r="S23" s="23" t="s">
        <v>60</v>
      </c>
      <c r="T23" s="119" t="s">
        <v>60</v>
      </c>
      <c r="U23" s="23">
        <v>92.33</v>
      </c>
      <c r="V23" s="23">
        <v>13.72</v>
      </c>
      <c r="W23" s="23">
        <v>59.23</v>
      </c>
      <c r="X23" s="9">
        <v>95</v>
      </c>
      <c r="Y23" s="23">
        <v>13.33</v>
      </c>
      <c r="Z23" s="23">
        <v>58.8</v>
      </c>
      <c r="AA23" s="23" t="s">
        <v>60</v>
      </c>
      <c r="AB23" s="119" t="s">
        <v>60</v>
      </c>
      <c r="AC23" s="9">
        <v>77.77</v>
      </c>
      <c r="AD23" s="23">
        <v>13.8</v>
      </c>
      <c r="AE23" s="23">
        <v>56.7</v>
      </c>
      <c r="AF23" s="23" t="s">
        <v>60</v>
      </c>
      <c r="AG23" s="119" t="s">
        <v>60</v>
      </c>
      <c r="AH23" s="9">
        <v>72.09</v>
      </c>
      <c r="AI23" s="23">
        <v>13.15</v>
      </c>
      <c r="AJ23" s="23">
        <v>60.22</v>
      </c>
      <c r="AK23" s="23" t="s">
        <v>60</v>
      </c>
      <c r="AL23" s="119" t="s">
        <v>60</v>
      </c>
      <c r="AM23" s="9">
        <v>98.12</v>
      </c>
      <c r="AN23" s="23">
        <v>14.87</v>
      </c>
      <c r="AO23" s="23">
        <v>56.73</v>
      </c>
      <c r="AP23" s="23" t="s">
        <v>60</v>
      </c>
      <c r="AQ23" s="119" t="s">
        <v>60</v>
      </c>
      <c r="AR23" s="9">
        <v>97.34</v>
      </c>
      <c r="AS23" s="23">
        <v>14.17</v>
      </c>
      <c r="AT23" s="23">
        <v>58.28</v>
      </c>
      <c r="AU23" s="119" t="s">
        <v>60</v>
      </c>
      <c r="AV23" s="9">
        <v>86.99</v>
      </c>
      <c r="AW23" s="23">
        <v>14.2</v>
      </c>
      <c r="AX23" s="23">
        <v>55.3</v>
      </c>
      <c r="AY23" s="9">
        <v>101.88</v>
      </c>
      <c r="AZ23" s="23">
        <v>14.27</v>
      </c>
      <c r="BA23" s="119">
        <v>56.27</v>
      </c>
      <c r="BB23" s="114">
        <v>73.616274079743107</v>
      </c>
      <c r="BC23" s="43">
        <v>94.960758323450705</v>
      </c>
      <c r="BD23" s="23">
        <f t="shared" si="0"/>
        <v>69.906572115593931</v>
      </c>
      <c r="BE23" s="24" t="s">
        <v>60</v>
      </c>
      <c r="BF23" s="119"/>
      <c r="BG23" s="114">
        <v>43.743040645445397</v>
      </c>
      <c r="BH23" s="115">
        <v>2.42614286120862</v>
      </c>
      <c r="BI23" s="141">
        <v>3.7065496267884201</v>
      </c>
      <c r="BJ23" s="9">
        <v>6</v>
      </c>
      <c r="BK23" s="23">
        <v>29.4</v>
      </c>
      <c r="BL23" s="23">
        <v>147</v>
      </c>
      <c r="BM23" s="23">
        <v>171</v>
      </c>
      <c r="BN23" s="119">
        <v>24</v>
      </c>
      <c r="BO23" s="114" t="s">
        <v>60</v>
      </c>
      <c r="BP23" s="43" t="s">
        <v>60</v>
      </c>
      <c r="BQ23" s="43" t="s">
        <v>60</v>
      </c>
      <c r="BR23" s="43" t="s">
        <v>60</v>
      </c>
      <c r="BS23" s="43" t="s">
        <v>60</v>
      </c>
      <c r="BT23" s="43" t="s">
        <v>60</v>
      </c>
      <c r="BU23" s="43" t="s">
        <v>60</v>
      </c>
      <c r="BV23" s="115" t="s">
        <v>60</v>
      </c>
    </row>
    <row r="24" spans="1:74" x14ac:dyDescent="0.25">
      <c r="A24" s="9">
        <v>22</v>
      </c>
      <c r="B24" s="23" t="s">
        <v>94</v>
      </c>
      <c r="C24" s="132"/>
      <c r="D24" s="132" t="s">
        <v>87</v>
      </c>
      <c r="E24" s="23" t="s">
        <v>55</v>
      </c>
      <c r="F24" s="23">
        <v>32826</v>
      </c>
      <c r="G24" s="23" t="s">
        <v>88</v>
      </c>
      <c r="H24" s="132" t="s">
        <v>57</v>
      </c>
      <c r="I24" s="130" t="s">
        <v>58</v>
      </c>
      <c r="J24" s="131" t="s">
        <v>59</v>
      </c>
      <c r="K24" s="123">
        <v>89.17</v>
      </c>
      <c r="L24" s="44">
        <v>14.83</v>
      </c>
      <c r="M24" s="124">
        <v>57.98</v>
      </c>
      <c r="N24" s="9">
        <v>93.93</v>
      </c>
      <c r="O24" s="119">
        <v>92.69</v>
      </c>
      <c r="P24" s="9">
        <v>76.88</v>
      </c>
      <c r="Q24" s="23">
        <v>15.08</v>
      </c>
      <c r="R24" s="23">
        <v>56.31</v>
      </c>
      <c r="S24" s="23">
        <v>84.1</v>
      </c>
      <c r="T24" s="119">
        <v>86.2</v>
      </c>
      <c r="U24" s="23">
        <v>96.67</v>
      </c>
      <c r="V24" s="23">
        <v>14.1</v>
      </c>
      <c r="W24" s="23">
        <v>58.09</v>
      </c>
      <c r="X24" s="9">
        <v>95.7</v>
      </c>
      <c r="Y24" s="23">
        <v>14</v>
      </c>
      <c r="Z24" s="23">
        <v>59.97</v>
      </c>
      <c r="AA24" s="23">
        <v>96.11</v>
      </c>
      <c r="AB24" s="119">
        <v>102.32</v>
      </c>
      <c r="AC24" s="9">
        <v>88.47</v>
      </c>
      <c r="AD24" s="23">
        <v>14.2</v>
      </c>
      <c r="AE24" s="23">
        <v>58.2</v>
      </c>
      <c r="AF24" s="23">
        <v>90.41</v>
      </c>
      <c r="AG24" s="119">
        <v>93.77</v>
      </c>
      <c r="AH24" s="9">
        <v>64.989999999999995</v>
      </c>
      <c r="AI24" s="23">
        <v>12.61</v>
      </c>
      <c r="AJ24" s="23">
        <v>60.41</v>
      </c>
      <c r="AK24" s="23">
        <v>87.01</v>
      </c>
      <c r="AL24" s="119">
        <v>94.65</v>
      </c>
      <c r="AM24" s="9">
        <v>93.86</v>
      </c>
      <c r="AN24" s="23">
        <v>15.73</v>
      </c>
      <c r="AO24" s="23">
        <v>57.67</v>
      </c>
      <c r="AP24" s="23">
        <v>90.98</v>
      </c>
      <c r="AQ24" s="119">
        <v>92.57</v>
      </c>
      <c r="AR24" s="9">
        <v>95.51</v>
      </c>
      <c r="AS24" s="23">
        <v>17</v>
      </c>
      <c r="AT24" s="23">
        <v>57.96</v>
      </c>
      <c r="AU24" s="119">
        <v>105.38</v>
      </c>
      <c r="AV24" s="9">
        <v>98.45</v>
      </c>
      <c r="AW24" s="23">
        <v>15.5</v>
      </c>
      <c r="AX24" s="23">
        <v>56</v>
      </c>
      <c r="AY24" s="9">
        <v>100.87</v>
      </c>
      <c r="AZ24" s="23">
        <v>15.2</v>
      </c>
      <c r="BA24" s="119">
        <v>55.7</v>
      </c>
      <c r="BB24" s="114">
        <v>55.976757826098201</v>
      </c>
      <c r="BC24" s="43">
        <v>94.602857830859904</v>
      </c>
      <c r="BD24" s="23">
        <f t="shared" si="0"/>
        <v>52.955612624548422</v>
      </c>
      <c r="BE24" s="24">
        <v>55.4</v>
      </c>
      <c r="BF24" s="119"/>
      <c r="BG24" s="114">
        <v>14.0813645409938</v>
      </c>
      <c r="BH24" s="115">
        <v>2.6695438595888699</v>
      </c>
      <c r="BI24" s="141">
        <v>5.6127584387572904</v>
      </c>
      <c r="BJ24" s="9">
        <v>0.5</v>
      </c>
      <c r="BK24" s="23">
        <v>31.7</v>
      </c>
      <c r="BL24" s="23">
        <v>148</v>
      </c>
      <c r="BM24" s="23">
        <v>176</v>
      </c>
      <c r="BN24" s="119">
        <v>28</v>
      </c>
      <c r="BO24" s="114">
        <v>10.01</v>
      </c>
      <c r="BP24" s="43">
        <v>29.441099999999999</v>
      </c>
      <c r="BQ24" s="43">
        <v>67.791759596025031</v>
      </c>
      <c r="BR24" s="43">
        <v>51.589170100058858</v>
      </c>
      <c r="BS24" s="43">
        <v>8.3000000000000007</v>
      </c>
      <c r="BT24" s="43">
        <v>87.501800000000003</v>
      </c>
      <c r="BU24" s="43">
        <v>71.231800000000007</v>
      </c>
      <c r="BV24" s="115">
        <v>18.347200000000001</v>
      </c>
    </row>
    <row r="25" spans="1:74" x14ac:dyDescent="0.25">
      <c r="A25" s="9">
        <v>81</v>
      </c>
      <c r="B25" s="23" t="s">
        <v>160</v>
      </c>
      <c r="C25" s="23"/>
      <c r="D25" s="132" t="s">
        <v>82</v>
      </c>
      <c r="E25" s="23" t="s">
        <v>55</v>
      </c>
      <c r="F25" s="23">
        <v>31194</v>
      </c>
      <c r="G25" s="135" t="s">
        <v>84</v>
      </c>
      <c r="H25" s="23" t="s">
        <v>57</v>
      </c>
      <c r="I25" s="130" t="s">
        <v>58</v>
      </c>
      <c r="J25" s="131" t="s">
        <v>59</v>
      </c>
      <c r="K25" s="123">
        <v>88.83</v>
      </c>
      <c r="L25" s="44">
        <v>14.26</v>
      </c>
      <c r="M25" s="124">
        <v>56.8</v>
      </c>
      <c r="N25" s="9">
        <v>92.87</v>
      </c>
      <c r="O25" s="119">
        <v>89.97</v>
      </c>
      <c r="P25" s="9">
        <v>70.28</v>
      </c>
      <c r="Q25" s="23">
        <v>14.33</v>
      </c>
      <c r="R25" s="23">
        <v>54.61</v>
      </c>
      <c r="S25" s="23">
        <v>73.94</v>
      </c>
      <c r="T25" s="119">
        <v>79.400000000000006</v>
      </c>
      <c r="U25" s="23">
        <v>100.82</v>
      </c>
      <c r="V25" s="23">
        <v>13.76</v>
      </c>
      <c r="W25" s="23">
        <v>57.31</v>
      </c>
      <c r="X25" s="9">
        <v>97.03</v>
      </c>
      <c r="Y25" s="23">
        <v>14.2</v>
      </c>
      <c r="Z25" s="23">
        <v>57.47</v>
      </c>
      <c r="AA25" s="23">
        <v>97.42</v>
      </c>
      <c r="AB25" s="119">
        <v>103.31</v>
      </c>
      <c r="AC25" s="9">
        <v>84.7</v>
      </c>
      <c r="AD25" s="23">
        <v>14.5</v>
      </c>
      <c r="AE25" s="23">
        <v>56.7</v>
      </c>
      <c r="AF25" s="23">
        <v>87.66</v>
      </c>
      <c r="AG25" s="119">
        <v>89.41</v>
      </c>
      <c r="AH25" s="9">
        <v>72.28</v>
      </c>
      <c r="AI25" s="23">
        <v>12.91</v>
      </c>
      <c r="AJ25" s="23">
        <v>58.53</v>
      </c>
      <c r="AK25" s="23">
        <v>89.9</v>
      </c>
      <c r="AL25" s="119">
        <v>96.51</v>
      </c>
      <c r="AM25" s="9">
        <v>93.8</v>
      </c>
      <c r="AN25" s="23">
        <v>15.33</v>
      </c>
      <c r="AO25" s="23">
        <v>55.97</v>
      </c>
      <c r="AP25" s="23">
        <v>90.26</v>
      </c>
      <c r="AQ25" s="119">
        <v>92.25</v>
      </c>
      <c r="AR25" s="9">
        <v>92.4</v>
      </c>
      <c r="AS25" s="23">
        <v>14.48</v>
      </c>
      <c r="AT25" s="23">
        <v>57.98</v>
      </c>
      <c r="AU25" s="119">
        <v>98.31</v>
      </c>
      <c r="AV25" s="9">
        <v>90.7</v>
      </c>
      <c r="AW25" s="23">
        <v>15.2</v>
      </c>
      <c r="AX25" s="23">
        <v>54.7</v>
      </c>
      <c r="AY25" s="9">
        <v>98.78</v>
      </c>
      <c r="AZ25" s="23">
        <v>14.6</v>
      </c>
      <c r="BA25" s="119">
        <v>56</v>
      </c>
      <c r="BB25" s="114">
        <v>66.074290515157401</v>
      </c>
      <c r="BC25" s="43">
        <v>94.551509182501704</v>
      </c>
      <c r="BD25" s="23">
        <f t="shared" si="0"/>
        <v>62.474238863711896</v>
      </c>
      <c r="BE25" s="24">
        <v>34.1</v>
      </c>
      <c r="BF25" s="119"/>
      <c r="BG25" s="114">
        <v>37.6550882810171</v>
      </c>
      <c r="BH25" s="115">
        <v>2.36240207859356</v>
      </c>
      <c r="BI25" s="141">
        <v>2.2740134210023202</v>
      </c>
      <c r="BJ25" s="9">
        <v>7</v>
      </c>
      <c r="BK25" s="23">
        <v>32.200000000000003</v>
      </c>
      <c r="BL25" s="23">
        <v>146</v>
      </c>
      <c r="BM25" s="23">
        <v>173</v>
      </c>
      <c r="BN25" s="119">
        <v>27</v>
      </c>
      <c r="BO25" s="114">
        <v>11.05</v>
      </c>
      <c r="BP25" s="43">
        <v>28.5136</v>
      </c>
      <c r="BQ25" s="43">
        <v>68.748597823810755</v>
      </c>
      <c r="BR25" s="43">
        <v>51.318618317328358</v>
      </c>
      <c r="BS25" s="43">
        <v>9.0299999999999994</v>
      </c>
      <c r="BT25" s="43">
        <v>108.34699999999999</v>
      </c>
      <c r="BU25" s="43">
        <v>67.978099999999998</v>
      </c>
      <c r="BV25" s="115">
        <v>18.762</v>
      </c>
    </row>
    <row r="26" spans="1:74" x14ac:dyDescent="0.25">
      <c r="A26" s="9">
        <v>55</v>
      </c>
      <c r="B26" s="23" t="s">
        <v>137</v>
      </c>
      <c r="C26" s="132"/>
      <c r="D26" s="132" t="s">
        <v>131</v>
      </c>
      <c r="E26" s="23" t="s">
        <v>55</v>
      </c>
      <c r="F26" s="23">
        <v>37224</v>
      </c>
      <c r="G26" s="23" t="s">
        <v>132</v>
      </c>
      <c r="H26" s="132" t="s">
        <v>57</v>
      </c>
      <c r="I26" s="130" t="s">
        <v>58</v>
      </c>
      <c r="J26" s="131" t="s">
        <v>59</v>
      </c>
      <c r="K26" s="123">
        <v>88.44</v>
      </c>
      <c r="L26" s="44">
        <v>14.22</v>
      </c>
      <c r="M26" s="124">
        <v>56.39</v>
      </c>
      <c r="N26" s="9" t="s">
        <v>60</v>
      </c>
      <c r="O26" s="119" t="s">
        <v>60</v>
      </c>
      <c r="P26" s="9">
        <v>69.92</v>
      </c>
      <c r="Q26" s="23">
        <v>14.37</v>
      </c>
      <c r="R26" s="23">
        <v>53.22</v>
      </c>
      <c r="S26" s="23" t="s">
        <v>60</v>
      </c>
      <c r="T26" s="119" t="s">
        <v>60</v>
      </c>
      <c r="U26" s="23">
        <v>98.44</v>
      </c>
      <c r="V26" s="23">
        <v>13.85</v>
      </c>
      <c r="W26" s="23">
        <v>57.36</v>
      </c>
      <c r="X26" s="9">
        <v>97.71</v>
      </c>
      <c r="Y26" s="23">
        <v>13.6</v>
      </c>
      <c r="Z26" s="23">
        <v>58.07</v>
      </c>
      <c r="AA26" s="23" t="s">
        <v>60</v>
      </c>
      <c r="AB26" s="119" t="s">
        <v>60</v>
      </c>
      <c r="AC26" s="9">
        <v>93.06</v>
      </c>
      <c r="AD26" s="23">
        <v>13.9</v>
      </c>
      <c r="AE26" s="23">
        <v>57.2</v>
      </c>
      <c r="AF26" s="23" t="s">
        <v>60</v>
      </c>
      <c r="AG26" s="119" t="s">
        <v>60</v>
      </c>
      <c r="AH26" s="9">
        <v>62.89</v>
      </c>
      <c r="AI26" s="23">
        <v>12.05</v>
      </c>
      <c r="AJ26" s="23">
        <v>56.48</v>
      </c>
      <c r="AK26" s="23" t="s">
        <v>60</v>
      </c>
      <c r="AL26" s="119" t="s">
        <v>60</v>
      </c>
      <c r="AM26" s="9">
        <v>97.22</v>
      </c>
      <c r="AN26" s="23">
        <v>14.93</v>
      </c>
      <c r="AO26" s="23">
        <v>56.67</v>
      </c>
      <c r="AP26" s="23" t="s">
        <v>60</v>
      </c>
      <c r="AQ26" s="119" t="s">
        <v>60</v>
      </c>
      <c r="AR26" s="9">
        <v>99.63</v>
      </c>
      <c r="AS26" s="23">
        <v>16.22</v>
      </c>
      <c r="AT26" s="23">
        <v>58.49</v>
      </c>
      <c r="AU26" s="119" t="s">
        <v>60</v>
      </c>
      <c r="AV26" s="9">
        <v>86.64</v>
      </c>
      <c r="AW26" s="23">
        <v>14.6</v>
      </c>
      <c r="AX26" s="23">
        <v>53.6</v>
      </c>
      <c r="AY26" s="9">
        <v>92.34</v>
      </c>
      <c r="AZ26" s="23">
        <v>14.3</v>
      </c>
      <c r="BA26" s="119">
        <v>54.47</v>
      </c>
      <c r="BB26" s="114">
        <v>61.643411781473901</v>
      </c>
      <c r="BC26" s="43">
        <v>94.9152906540712</v>
      </c>
      <c r="BD26" s="23">
        <f t="shared" si="0"/>
        <v>58.509023461471926</v>
      </c>
      <c r="BE26" s="24" t="s">
        <v>60</v>
      </c>
      <c r="BF26" s="119"/>
      <c r="BG26" s="114">
        <v>45.936228763007001</v>
      </c>
      <c r="BH26" s="115">
        <v>2.2957617923481299</v>
      </c>
      <c r="BI26" s="141">
        <v>7.01335421435975</v>
      </c>
      <c r="BJ26" s="9">
        <v>4.5</v>
      </c>
      <c r="BK26" s="23">
        <v>29.4</v>
      </c>
      <c r="BL26" s="23">
        <v>147</v>
      </c>
      <c r="BM26" s="23">
        <v>173</v>
      </c>
      <c r="BN26" s="119">
        <v>26</v>
      </c>
      <c r="BO26" s="114" t="s">
        <v>60</v>
      </c>
      <c r="BP26" s="43" t="s">
        <v>60</v>
      </c>
      <c r="BQ26" s="43" t="s">
        <v>60</v>
      </c>
      <c r="BR26" s="43" t="s">
        <v>60</v>
      </c>
      <c r="BS26" s="43" t="s">
        <v>60</v>
      </c>
      <c r="BT26" s="43" t="s">
        <v>60</v>
      </c>
      <c r="BU26" s="43" t="s">
        <v>60</v>
      </c>
      <c r="BV26" s="115" t="s">
        <v>60</v>
      </c>
    </row>
    <row r="27" spans="1:74" x14ac:dyDescent="0.25">
      <c r="A27" s="9">
        <v>37</v>
      </c>
      <c r="B27" s="23" t="s">
        <v>114</v>
      </c>
      <c r="C27" s="132"/>
      <c r="D27" s="132" t="s">
        <v>103</v>
      </c>
      <c r="E27" s="23" t="s">
        <v>55</v>
      </c>
      <c r="F27" s="23">
        <v>32837</v>
      </c>
      <c r="G27" s="23" t="s">
        <v>104</v>
      </c>
      <c r="H27" s="132" t="s">
        <v>57</v>
      </c>
      <c r="I27" s="130" t="s">
        <v>58</v>
      </c>
      <c r="J27" s="131" t="s">
        <v>59</v>
      </c>
      <c r="K27" s="123">
        <v>88.36</v>
      </c>
      <c r="L27" s="44">
        <v>14.65</v>
      </c>
      <c r="M27" s="124">
        <v>57.91</v>
      </c>
      <c r="N27" s="9">
        <v>94.48</v>
      </c>
      <c r="O27" s="119">
        <v>91.01</v>
      </c>
      <c r="P27" s="9">
        <v>68.709999999999994</v>
      </c>
      <c r="Q27" s="23">
        <v>15.15</v>
      </c>
      <c r="R27" s="23">
        <v>55.76</v>
      </c>
      <c r="S27" s="23">
        <v>77.67</v>
      </c>
      <c r="T27" s="119">
        <v>84.79</v>
      </c>
      <c r="U27" s="23">
        <v>99.91</v>
      </c>
      <c r="V27" s="23">
        <v>13.91</v>
      </c>
      <c r="W27" s="23">
        <v>58.34</v>
      </c>
      <c r="X27" s="9">
        <v>90.24</v>
      </c>
      <c r="Y27" s="23">
        <v>13.67</v>
      </c>
      <c r="Z27" s="23">
        <v>59.2</v>
      </c>
      <c r="AA27" s="23">
        <v>94.18</v>
      </c>
      <c r="AB27" s="119">
        <v>103.01</v>
      </c>
      <c r="AC27" s="9">
        <v>97.89</v>
      </c>
      <c r="AD27" s="23">
        <v>14.3</v>
      </c>
      <c r="AE27" s="23">
        <v>58.4</v>
      </c>
      <c r="AF27" s="23">
        <v>96.07</v>
      </c>
      <c r="AG27" s="119">
        <v>100.27</v>
      </c>
      <c r="AH27" s="9">
        <v>69.55</v>
      </c>
      <c r="AI27" s="23">
        <v>13.14</v>
      </c>
      <c r="AJ27" s="23">
        <v>59.75</v>
      </c>
      <c r="AK27" s="23">
        <v>87.39</v>
      </c>
      <c r="AL27" s="119">
        <v>95.5</v>
      </c>
      <c r="AM27" s="9">
        <v>95.73</v>
      </c>
      <c r="AN27" s="23">
        <v>16.399999999999999</v>
      </c>
      <c r="AO27" s="23">
        <v>57.53</v>
      </c>
      <c r="AP27" s="23">
        <v>92.44</v>
      </c>
      <c r="AQ27" s="119">
        <v>94.6</v>
      </c>
      <c r="AR27" s="9">
        <v>90.26</v>
      </c>
      <c r="AS27" s="23">
        <v>14.56</v>
      </c>
      <c r="AT27" s="23">
        <v>58.25</v>
      </c>
      <c r="AU27" s="119">
        <v>103.36</v>
      </c>
      <c r="AV27" s="9">
        <v>94.45</v>
      </c>
      <c r="AW27" s="23">
        <v>15.8</v>
      </c>
      <c r="AX27" s="23">
        <v>55.8</v>
      </c>
      <c r="AY27" s="9">
        <v>103.19</v>
      </c>
      <c r="AZ27" s="23">
        <v>15.53</v>
      </c>
      <c r="BA27" s="119">
        <v>56.6</v>
      </c>
      <c r="BB27" s="114">
        <v>33.110015320573602</v>
      </c>
      <c r="BC27" s="43">
        <v>94.610624894414499</v>
      </c>
      <c r="BD27" s="23">
        <f t="shared" si="0"/>
        <v>31.325592397431066</v>
      </c>
      <c r="BE27" s="24">
        <v>47.8</v>
      </c>
      <c r="BF27" s="119"/>
      <c r="BG27" s="114">
        <v>58.199324463502201</v>
      </c>
      <c r="BH27" s="115">
        <v>2.2660329224898201</v>
      </c>
      <c r="BI27" s="141">
        <v>4.2311959760911897</v>
      </c>
      <c r="BJ27" s="9">
        <v>0</v>
      </c>
      <c r="BK27" s="23">
        <v>32.9</v>
      </c>
      <c r="BL27" s="23">
        <v>147</v>
      </c>
      <c r="BM27" s="23">
        <v>176</v>
      </c>
      <c r="BN27" s="119">
        <v>29</v>
      </c>
      <c r="BO27" s="114">
        <v>9.4499999999999993</v>
      </c>
      <c r="BP27" s="43">
        <v>28.623699999999999</v>
      </c>
      <c r="BQ27" s="43">
        <v>67.152454010534967</v>
      </c>
      <c r="BR27" s="43">
        <v>57.68913548774087</v>
      </c>
      <c r="BS27" s="43">
        <v>7.5</v>
      </c>
      <c r="BT27" s="43">
        <v>102.53700000000001</v>
      </c>
      <c r="BU27" s="43">
        <v>66.768799999999999</v>
      </c>
      <c r="BV27" s="115">
        <v>19.2728</v>
      </c>
    </row>
    <row r="28" spans="1:74" x14ac:dyDescent="0.25">
      <c r="A28" s="9">
        <v>38</v>
      </c>
      <c r="B28" s="23" t="s">
        <v>115</v>
      </c>
      <c r="C28" s="134"/>
      <c r="D28" s="134" t="s">
        <v>103</v>
      </c>
      <c r="E28" s="23" t="s">
        <v>55</v>
      </c>
      <c r="F28" s="23">
        <v>32847</v>
      </c>
      <c r="G28" s="134" t="s">
        <v>104</v>
      </c>
      <c r="H28" s="133" t="s">
        <v>57</v>
      </c>
      <c r="I28" s="130" t="s">
        <v>65</v>
      </c>
      <c r="J28" s="131" t="s">
        <v>59</v>
      </c>
      <c r="K28" s="123">
        <v>88.29</v>
      </c>
      <c r="L28" s="44">
        <v>14.42</v>
      </c>
      <c r="M28" s="124">
        <v>56.29</v>
      </c>
      <c r="N28" s="9" t="s">
        <v>60</v>
      </c>
      <c r="O28" s="119" t="s">
        <v>60</v>
      </c>
      <c r="P28" s="9">
        <v>70.3</v>
      </c>
      <c r="Q28" s="23">
        <v>14.67</v>
      </c>
      <c r="R28" s="23">
        <v>53.26</v>
      </c>
      <c r="S28" s="23" t="s">
        <v>60</v>
      </c>
      <c r="T28" s="119" t="s">
        <v>60</v>
      </c>
      <c r="U28" s="23">
        <v>106.37</v>
      </c>
      <c r="V28" s="23">
        <v>13.72</v>
      </c>
      <c r="W28" s="23">
        <v>57.81</v>
      </c>
      <c r="X28" s="9">
        <v>90.27</v>
      </c>
      <c r="Y28" s="23">
        <v>13.63</v>
      </c>
      <c r="Z28" s="23">
        <v>58</v>
      </c>
      <c r="AA28" s="23" t="s">
        <v>60</v>
      </c>
      <c r="AB28" s="119" t="s">
        <v>60</v>
      </c>
      <c r="AC28" s="9">
        <v>88.89</v>
      </c>
      <c r="AD28" s="23">
        <v>13.8</v>
      </c>
      <c r="AE28" s="23">
        <v>57.7</v>
      </c>
      <c r="AF28" s="23" t="s">
        <v>60</v>
      </c>
      <c r="AG28" s="119" t="s">
        <v>60</v>
      </c>
      <c r="AH28" s="9">
        <v>67.760000000000005</v>
      </c>
      <c r="AI28" s="23">
        <v>13.07</v>
      </c>
      <c r="AJ28" s="23">
        <v>56.96</v>
      </c>
      <c r="AK28" s="23" t="s">
        <v>60</v>
      </c>
      <c r="AL28" s="119" t="s">
        <v>60</v>
      </c>
      <c r="AM28" s="9">
        <v>93.7</v>
      </c>
      <c r="AN28" s="23">
        <v>16.57</v>
      </c>
      <c r="AO28" s="23">
        <v>55.53</v>
      </c>
      <c r="AP28" s="23" t="s">
        <v>60</v>
      </c>
      <c r="AQ28" s="119" t="s">
        <v>60</v>
      </c>
      <c r="AR28" s="9">
        <v>88.06</v>
      </c>
      <c r="AS28" s="23">
        <v>14.38</v>
      </c>
      <c r="AT28" s="23">
        <v>58.33</v>
      </c>
      <c r="AU28" s="119" t="s">
        <v>60</v>
      </c>
      <c r="AV28" s="9">
        <v>94.67</v>
      </c>
      <c r="AW28" s="23">
        <v>15</v>
      </c>
      <c r="AX28" s="23">
        <v>52.9</v>
      </c>
      <c r="AY28" s="9">
        <v>100.93</v>
      </c>
      <c r="AZ28" s="23">
        <v>14.83</v>
      </c>
      <c r="BA28" s="119">
        <v>54.27</v>
      </c>
      <c r="BB28" s="114">
        <v>51.5436598875092</v>
      </c>
      <c r="BC28" s="43">
        <v>94.637045485533704</v>
      </c>
      <c r="BD28" s="23">
        <f t="shared" si="0"/>
        <v>48.779396852650869</v>
      </c>
      <c r="BE28" s="24" t="s">
        <v>60</v>
      </c>
      <c r="BF28" s="119"/>
      <c r="BG28" s="114">
        <v>60.345832673807401</v>
      </c>
      <c r="BH28" s="115">
        <v>1.9207560358487901</v>
      </c>
      <c r="BI28" s="141">
        <v>6.3378554648767897</v>
      </c>
      <c r="BJ28" s="9">
        <v>2.5</v>
      </c>
      <c r="BK28" s="23">
        <v>30.3</v>
      </c>
      <c r="BL28" s="23">
        <v>147</v>
      </c>
      <c r="BM28" s="23">
        <v>176</v>
      </c>
      <c r="BN28" s="119">
        <v>29</v>
      </c>
      <c r="BO28" s="114" t="s">
        <v>60</v>
      </c>
      <c r="BP28" s="43" t="s">
        <v>60</v>
      </c>
      <c r="BQ28" s="43" t="s">
        <v>60</v>
      </c>
      <c r="BR28" s="43" t="s">
        <v>60</v>
      </c>
      <c r="BS28" s="43" t="s">
        <v>60</v>
      </c>
      <c r="BT28" s="43" t="s">
        <v>60</v>
      </c>
      <c r="BU28" s="43" t="s">
        <v>60</v>
      </c>
      <c r="BV28" s="115" t="s">
        <v>60</v>
      </c>
    </row>
    <row r="29" spans="1:74" x14ac:dyDescent="0.25">
      <c r="A29" s="9">
        <v>36</v>
      </c>
      <c r="B29" s="23" t="s">
        <v>110</v>
      </c>
      <c r="C29" s="132"/>
      <c r="D29" s="132" t="s">
        <v>103</v>
      </c>
      <c r="E29" s="23" t="s">
        <v>55</v>
      </c>
      <c r="F29" s="23">
        <v>179213</v>
      </c>
      <c r="G29" s="23" t="s">
        <v>104</v>
      </c>
      <c r="H29" s="132" t="s">
        <v>57</v>
      </c>
      <c r="I29" s="130" t="s">
        <v>65</v>
      </c>
      <c r="J29" s="131" t="s">
        <v>59</v>
      </c>
      <c r="K29" s="123">
        <v>88.23</v>
      </c>
      <c r="L29" s="44">
        <v>14.29</v>
      </c>
      <c r="M29" s="124">
        <v>57.47</v>
      </c>
      <c r="N29" s="9" t="s">
        <v>60</v>
      </c>
      <c r="O29" s="119">
        <v>86.35</v>
      </c>
      <c r="P29" s="9">
        <v>62.52</v>
      </c>
      <c r="Q29" s="23">
        <v>14.23</v>
      </c>
      <c r="R29" s="23">
        <v>52.84</v>
      </c>
      <c r="S29" s="23">
        <v>66.900000000000006</v>
      </c>
      <c r="T29" s="119" t="s">
        <v>60</v>
      </c>
      <c r="U29" s="23">
        <v>106.75</v>
      </c>
      <c r="V29" s="23">
        <v>13.64</v>
      </c>
      <c r="W29" s="23">
        <v>58.94</v>
      </c>
      <c r="X29" s="9">
        <v>89.93</v>
      </c>
      <c r="Y29" s="23">
        <v>13.57</v>
      </c>
      <c r="Z29" s="23">
        <v>58.67</v>
      </c>
      <c r="AA29" s="23">
        <v>84.82</v>
      </c>
      <c r="AB29" s="119" t="s">
        <v>60</v>
      </c>
      <c r="AC29" s="9">
        <v>90.11</v>
      </c>
      <c r="AD29" s="23">
        <v>13.7</v>
      </c>
      <c r="AE29" s="23">
        <v>58.3</v>
      </c>
      <c r="AF29" s="23">
        <v>84.14</v>
      </c>
      <c r="AG29" s="119" t="s">
        <v>60</v>
      </c>
      <c r="AH29" s="9">
        <v>62.99</v>
      </c>
      <c r="AI29" s="23">
        <v>12.4</v>
      </c>
      <c r="AJ29" s="23">
        <v>59.18</v>
      </c>
      <c r="AK29" s="23">
        <v>80.900000000000006</v>
      </c>
      <c r="AL29" s="119" t="s">
        <v>60</v>
      </c>
      <c r="AM29" s="9">
        <v>96.04</v>
      </c>
      <c r="AN29" s="23">
        <v>15.53</v>
      </c>
      <c r="AO29" s="23">
        <v>57.43</v>
      </c>
      <c r="AP29" s="23">
        <v>99.13</v>
      </c>
      <c r="AQ29" s="119" t="s">
        <v>60</v>
      </c>
      <c r="AR29" s="9">
        <v>93.87</v>
      </c>
      <c r="AS29" s="23">
        <v>15.56</v>
      </c>
      <c r="AT29" s="23">
        <v>58.8</v>
      </c>
      <c r="AU29" s="119">
        <v>99.99</v>
      </c>
      <c r="AV29" s="9">
        <v>94.81</v>
      </c>
      <c r="AW29" s="23">
        <v>14.9</v>
      </c>
      <c r="AX29" s="23">
        <v>54.6</v>
      </c>
      <c r="AY29" s="9">
        <v>106.05</v>
      </c>
      <c r="AZ29" s="23">
        <v>14.7</v>
      </c>
      <c r="BA29" s="119">
        <v>56.63</v>
      </c>
      <c r="BB29" s="114">
        <v>34.626776057057299</v>
      </c>
      <c r="BC29" s="43">
        <v>94.492525453338402</v>
      </c>
      <c r="BD29" s="23">
        <f t="shared" si="0"/>
        <v>32.719715179385361</v>
      </c>
      <c r="BE29" s="24">
        <v>26.2</v>
      </c>
      <c r="BF29" s="119"/>
      <c r="BG29" s="114">
        <v>70.598504456889501</v>
      </c>
      <c r="BH29" s="115">
        <v>1.8764101720883</v>
      </c>
      <c r="BI29" s="141">
        <v>6.2148162354544496</v>
      </c>
      <c r="BJ29" s="9">
        <v>0</v>
      </c>
      <c r="BK29" s="23">
        <v>30.7</v>
      </c>
      <c r="BL29" s="23">
        <v>148</v>
      </c>
      <c r="BM29" s="23">
        <v>177</v>
      </c>
      <c r="BN29" s="119">
        <v>29</v>
      </c>
      <c r="BO29" s="114">
        <v>10.19</v>
      </c>
      <c r="BP29" s="43">
        <v>45.898299999999999</v>
      </c>
      <c r="BQ29" s="43">
        <v>66.640620256072808</v>
      </c>
      <c r="BR29" s="43">
        <v>52.973617528692813</v>
      </c>
      <c r="BS29" s="43">
        <v>8.3699999999999992</v>
      </c>
      <c r="BT29" s="43">
        <v>99.205699999999993</v>
      </c>
      <c r="BU29" s="43">
        <v>71.348100000000002</v>
      </c>
      <c r="BV29" s="115">
        <v>17.874300000000002</v>
      </c>
    </row>
    <row r="30" spans="1:74" x14ac:dyDescent="0.25">
      <c r="A30" s="9">
        <v>96</v>
      </c>
      <c r="B30" s="23" t="s">
        <v>176</v>
      </c>
      <c r="C30" s="132"/>
      <c r="D30" s="132" t="s">
        <v>163</v>
      </c>
      <c r="E30" s="23" t="s">
        <v>83</v>
      </c>
      <c r="F30" s="23">
        <v>283842</v>
      </c>
      <c r="G30" s="23" t="s">
        <v>164</v>
      </c>
      <c r="H30" s="132" t="s">
        <v>57</v>
      </c>
      <c r="I30" s="130" t="s">
        <v>58</v>
      </c>
      <c r="J30" s="131" t="s">
        <v>59</v>
      </c>
      <c r="K30" s="123">
        <v>88.09</v>
      </c>
      <c r="L30" s="44">
        <v>14.28</v>
      </c>
      <c r="M30" s="124">
        <v>57.23</v>
      </c>
      <c r="N30" s="9" t="s">
        <v>60</v>
      </c>
      <c r="O30" s="119" t="s">
        <v>60</v>
      </c>
      <c r="P30" s="9">
        <v>69.14</v>
      </c>
      <c r="Q30" s="23">
        <v>13.56</v>
      </c>
      <c r="R30" s="23">
        <v>55.66</v>
      </c>
      <c r="S30" s="23" t="s">
        <v>60</v>
      </c>
      <c r="T30" s="119" t="s">
        <v>60</v>
      </c>
      <c r="U30" s="23">
        <v>97.01</v>
      </c>
      <c r="V30" s="23">
        <v>13.63</v>
      </c>
      <c r="W30" s="23">
        <v>57.54</v>
      </c>
      <c r="X30" s="9">
        <v>90.61</v>
      </c>
      <c r="Y30" s="23">
        <v>13.4</v>
      </c>
      <c r="Z30" s="23">
        <v>59.2</v>
      </c>
      <c r="AA30" s="23" t="s">
        <v>60</v>
      </c>
      <c r="AB30" s="119" t="s">
        <v>60</v>
      </c>
      <c r="AC30" s="9">
        <v>79.33</v>
      </c>
      <c r="AD30" s="23">
        <v>13.7</v>
      </c>
      <c r="AE30" s="23">
        <v>57.6</v>
      </c>
      <c r="AF30" s="23" t="s">
        <v>60</v>
      </c>
      <c r="AG30" s="119" t="s">
        <v>60</v>
      </c>
      <c r="AH30" s="9">
        <v>75.92</v>
      </c>
      <c r="AI30" s="23">
        <v>12.99</v>
      </c>
      <c r="AJ30" s="23">
        <v>60.14</v>
      </c>
      <c r="AK30" s="23" t="s">
        <v>60</v>
      </c>
      <c r="AL30" s="119" t="s">
        <v>60</v>
      </c>
      <c r="AM30" s="9">
        <v>98.98</v>
      </c>
      <c r="AN30" s="23">
        <v>16.57</v>
      </c>
      <c r="AO30" s="23">
        <v>55.57</v>
      </c>
      <c r="AP30" s="23" t="s">
        <v>60</v>
      </c>
      <c r="AQ30" s="119" t="s">
        <v>60</v>
      </c>
      <c r="AR30" s="9">
        <v>88.76</v>
      </c>
      <c r="AS30" s="23">
        <v>14.79</v>
      </c>
      <c r="AT30" s="23">
        <v>57.67</v>
      </c>
      <c r="AU30" s="119" t="s">
        <v>60</v>
      </c>
      <c r="AV30" s="9">
        <v>96.06</v>
      </c>
      <c r="AW30" s="23">
        <v>14.8</v>
      </c>
      <c r="AX30" s="23">
        <v>54.7</v>
      </c>
      <c r="AY30" s="9">
        <v>98.86</v>
      </c>
      <c r="AZ30" s="23">
        <v>14.67</v>
      </c>
      <c r="BA30" s="119">
        <v>55.13</v>
      </c>
      <c r="BB30" s="114">
        <v>50.215146767608601</v>
      </c>
      <c r="BC30" s="43">
        <v>94.595802324899196</v>
      </c>
      <c r="BD30" s="23">
        <f t="shared" si="0"/>
        <v>47.501420973445036</v>
      </c>
      <c r="BE30" s="24" t="s">
        <v>60</v>
      </c>
      <c r="BF30" s="119"/>
      <c r="BG30" s="114">
        <v>50.062188956388603</v>
      </c>
      <c r="BH30" s="115">
        <v>2.05863115367608</v>
      </c>
      <c r="BI30" s="141">
        <v>5.9766760064289404</v>
      </c>
      <c r="BJ30" s="9">
        <v>4</v>
      </c>
      <c r="BK30" s="23">
        <v>33</v>
      </c>
      <c r="BL30" s="23">
        <v>146</v>
      </c>
      <c r="BM30" s="23">
        <v>172</v>
      </c>
      <c r="BN30" s="119">
        <v>26</v>
      </c>
      <c r="BO30" s="114" t="s">
        <v>60</v>
      </c>
      <c r="BP30" s="43" t="s">
        <v>60</v>
      </c>
      <c r="BQ30" s="43" t="s">
        <v>60</v>
      </c>
      <c r="BR30" s="43" t="s">
        <v>60</v>
      </c>
      <c r="BS30" s="43" t="s">
        <v>60</v>
      </c>
      <c r="BT30" s="43" t="s">
        <v>60</v>
      </c>
      <c r="BU30" s="43" t="s">
        <v>60</v>
      </c>
      <c r="BV30" s="115" t="s">
        <v>60</v>
      </c>
    </row>
    <row r="31" spans="1:74" x14ac:dyDescent="0.25">
      <c r="A31" s="9">
        <v>99</v>
      </c>
      <c r="B31" s="23" t="s">
        <v>180</v>
      </c>
      <c r="C31" s="132"/>
      <c r="D31" s="132" t="s">
        <v>163</v>
      </c>
      <c r="E31" s="23" t="s">
        <v>83</v>
      </c>
      <c r="F31" s="23">
        <v>283841</v>
      </c>
      <c r="G31" s="23" t="s">
        <v>164</v>
      </c>
      <c r="H31" s="132" t="s">
        <v>57</v>
      </c>
      <c r="I31" s="130" t="s">
        <v>58</v>
      </c>
      <c r="J31" s="131" t="s">
        <v>59</v>
      </c>
      <c r="K31" s="123">
        <v>88.02</v>
      </c>
      <c r="L31" s="44">
        <v>14.61</v>
      </c>
      <c r="M31" s="124">
        <v>58.61</v>
      </c>
      <c r="N31" s="9" t="s">
        <v>60</v>
      </c>
      <c r="O31" s="119" t="s">
        <v>60</v>
      </c>
      <c r="P31" s="9">
        <v>68.290000000000006</v>
      </c>
      <c r="Q31" s="23">
        <v>14.14</v>
      </c>
      <c r="R31" s="23">
        <v>56.75</v>
      </c>
      <c r="S31" s="23" t="s">
        <v>60</v>
      </c>
      <c r="T31" s="119" t="s">
        <v>60</v>
      </c>
      <c r="U31" s="23">
        <v>92.42</v>
      </c>
      <c r="V31" s="23">
        <v>13.95</v>
      </c>
      <c r="W31" s="23">
        <v>59.34</v>
      </c>
      <c r="X31" s="9">
        <v>88.17</v>
      </c>
      <c r="Y31" s="23">
        <v>13.83</v>
      </c>
      <c r="Z31" s="23">
        <v>60.8</v>
      </c>
      <c r="AA31" s="23" t="s">
        <v>60</v>
      </c>
      <c r="AB31" s="119" t="s">
        <v>60</v>
      </c>
      <c r="AC31" s="9">
        <v>81.22</v>
      </c>
      <c r="AD31" s="23">
        <v>13.8</v>
      </c>
      <c r="AE31" s="23">
        <v>59.9</v>
      </c>
      <c r="AF31" s="23" t="s">
        <v>60</v>
      </c>
      <c r="AG31" s="119" t="s">
        <v>60</v>
      </c>
      <c r="AH31" s="9">
        <v>75.33</v>
      </c>
      <c r="AI31" s="23">
        <v>13</v>
      </c>
      <c r="AJ31" s="23">
        <v>60.48</v>
      </c>
      <c r="AK31" s="23" t="s">
        <v>60</v>
      </c>
      <c r="AL31" s="119" t="s">
        <v>60</v>
      </c>
      <c r="AM31" s="9">
        <v>94.68</v>
      </c>
      <c r="AN31" s="23">
        <v>15.4</v>
      </c>
      <c r="AO31" s="23">
        <v>58.1</v>
      </c>
      <c r="AP31" s="23" t="s">
        <v>60</v>
      </c>
      <c r="AQ31" s="119" t="s">
        <v>60</v>
      </c>
      <c r="AR31" s="9">
        <v>95.49</v>
      </c>
      <c r="AS31" s="23">
        <v>17.079999999999998</v>
      </c>
      <c r="AT31" s="23">
        <v>58.13</v>
      </c>
      <c r="AU31" s="119" t="s">
        <v>60</v>
      </c>
      <c r="AV31" s="9">
        <v>90.39</v>
      </c>
      <c r="AW31" s="23">
        <v>15.7</v>
      </c>
      <c r="AX31" s="23">
        <v>55.4</v>
      </c>
      <c r="AY31" s="9">
        <v>100.82</v>
      </c>
      <c r="AZ31" s="23">
        <v>14.87</v>
      </c>
      <c r="BA31" s="119">
        <v>56.9</v>
      </c>
      <c r="BB31" s="114">
        <v>51.059705634813703</v>
      </c>
      <c r="BC31" s="43">
        <v>94.528565062639402</v>
      </c>
      <c r="BD31" s="23">
        <f t="shared" si="0"/>
        <v>48.266007061797026</v>
      </c>
      <c r="BE31" s="24" t="s">
        <v>60</v>
      </c>
      <c r="BF31" s="119"/>
      <c r="BG31" s="114">
        <v>40.361341204038602</v>
      </c>
      <c r="BH31" s="115">
        <v>2.4282897788298001</v>
      </c>
      <c r="BI31" s="141">
        <v>5.7104577615320702</v>
      </c>
      <c r="BJ31" s="9">
        <v>5.5</v>
      </c>
      <c r="BK31" s="23">
        <v>30.7</v>
      </c>
      <c r="BL31" s="23">
        <v>146</v>
      </c>
      <c r="BM31" s="23">
        <v>177</v>
      </c>
      <c r="BN31" s="119">
        <v>31</v>
      </c>
      <c r="BO31" s="114" t="s">
        <v>60</v>
      </c>
      <c r="BP31" s="43" t="s">
        <v>60</v>
      </c>
      <c r="BQ31" s="43" t="s">
        <v>60</v>
      </c>
      <c r="BR31" s="43" t="s">
        <v>60</v>
      </c>
      <c r="BS31" s="43" t="s">
        <v>60</v>
      </c>
      <c r="BT31" s="43" t="s">
        <v>60</v>
      </c>
      <c r="BU31" s="43" t="s">
        <v>60</v>
      </c>
      <c r="BV31" s="115" t="s">
        <v>60</v>
      </c>
    </row>
    <row r="32" spans="1:74" x14ac:dyDescent="0.25">
      <c r="A32" s="9">
        <v>50</v>
      </c>
      <c r="B32" s="23" t="s">
        <v>130</v>
      </c>
      <c r="C32" s="132"/>
      <c r="D32" s="132" t="s">
        <v>131</v>
      </c>
      <c r="E32" s="23" t="s">
        <v>55</v>
      </c>
      <c r="F32" s="23">
        <v>37202</v>
      </c>
      <c r="G32" s="23" t="s">
        <v>132</v>
      </c>
      <c r="H32" s="132" t="s">
        <v>57</v>
      </c>
      <c r="I32" s="130" t="s">
        <v>67</v>
      </c>
      <c r="J32" s="131" t="s">
        <v>59</v>
      </c>
      <c r="K32" s="123">
        <v>87.94</v>
      </c>
      <c r="L32" s="44">
        <v>14.5</v>
      </c>
      <c r="M32" s="124">
        <v>57.96</v>
      </c>
      <c r="N32" s="9" t="s">
        <v>60</v>
      </c>
      <c r="O32" s="119" t="s">
        <v>60</v>
      </c>
      <c r="P32" s="9">
        <v>64.239999999999995</v>
      </c>
      <c r="Q32" s="23">
        <v>14.52</v>
      </c>
      <c r="R32" s="23">
        <v>54.38</v>
      </c>
      <c r="S32" s="23" t="s">
        <v>60</v>
      </c>
      <c r="T32" s="119" t="s">
        <v>60</v>
      </c>
      <c r="U32" s="23">
        <v>93.85</v>
      </c>
      <c r="V32" s="23">
        <v>13.72</v>
      </c>
      <c r="W32" s="23">
        <v>57.28</v>
      </c>
      <c r="X32" s="9">
        <v>91.56</v>
      </c>
      <c r="Y32" s="23">
        <v>13.67</v>
      </c>
      <c r="Z32" s="23">
        <v>60.67</v>
      </c>
      <c r="AA32" s="23" t="s">
        <v>60</v>
      </c>
      <c r="AB32" s="119" t="s">
        <v>60</v>
      </c>
      <c r="AC32" s="9">
        <v>83.56</v>
      </c>
      <c r="AD32" s="23">
        <v>13.8</v>
      </c>
      <c r="AE32" s="23">
        <v>59.3</v>
      </c>
      <c r="AF32" s="23" t="s">
        <v>60</v>
      </c>
      <c r="AG32" s="119" t="s">
        <v>60</v>
      </c>
      <c r="AH32" s="9">
        <v>80.209999999999994</v>
      </c>
      <c r="AI32" s="23">
        <v>13.01</v>
      </c>
      <c r="AJ32" s="23">
        <v>61.47</v>
      </c>
      <c r="AK32" s="23" t="s">
        <v>60</v>
      </c>
      <c r="AL32" s="119" t="s">
        <v>60</v>
      </c>
      <c r="AM32" s="9">
        <v>97.3</v>
      </c>
      <c r="AN32" s="23">
        <v>15.27</v>
      </c>
      <c r="AO32" s="23">
        <v>57.67</v>
      </c>
      <c r="AP32" s="23" t="s">
        <v>60</v>
      </c>
      <c r="AQ32" s="119" t="s">
        <v>60</v>
      </c>
      <c r="AR32" s="9">
        <v>93.51</v>
      </c>
      <c r="AS32" s="23">
        <v>16.07</v>
      </c>
      <c r="AT32" s="23">
        <v>58.06</v>
      </c>
      <c r="AU32" s="119" t="s">
        <v>60</v>
      </c>
      <c r="AV32" s="9">
        <v>88.93</v>
      </c>
      <c r="AW32" s="23">
        <v>15.2</v>
      </c>
      <c r="AX32" s="23">
        <v>55.5</v>
      </c>
      <c r="AY32" s="9">
        <v>96.77</v>
      </c>
      <c r="AZ32" s="23">
        <v>14.87</v>
      </c>
      <c r="BA32" s="119">
        <v>56.5</v>
      </c>
      <c r="BB32" s="114">
        <v>43.606554429709099</v>
      </c>
      <c r="BC32" s="43">
        <v>94.613376453989005</v>
      </c>
      <c r="BD32" s="23">
        <f t="shared" si="0"/>
        <v>41.257633501194285</v>
      </c>
      <c r="BE32" s="24" t="s">
        <v>60</v>
      </c>
      <c r="BF32" s="119"/>
      <c r="BG32" s="114">
        <v>34.762101223395199</v>
      </c>
      <c r="BH32" s="115">
        <v>2.6151644930103002</v>
      </c>
      <c r="BI32" s="141">
        <v>3.3037986103844301</v>
      </c>
      <c r="BJ32" s="9">
        <v>8</v>
      </c>
      <c r="BK32" s="23">
        <v>32.4</v>
      </c>
      <c r="BL32" s="23">
        <v>147</v>
      </c>
      <c r="BM32" s="23">
        <v>176</v>
      </c>
      <c r="BN32" s="119">
        <v>29</v>
      </c>
      <c r="BO32" s="114" t="s">
        <v>60</v>
      </c>
      <c r="BP32" s="43" t="s">
        <v>60</v>
      </c>
      <c r="BQ32" s="43" t="s">
        <v>60</v>
      </c>
      <c r="BR32" s="43" t="s">
        <v>60</v>
      </c>
      <c r="BS32" s="43" t="s">
        <v>60</v>
      </c>
      <c r="BT32" s="43" t="s">
        <v>60</v>
      </c>
      <c r="BU32" s="43" t="s">
        <v>60</v>
      </c>
      <c r="BV32" s="115" t="s">
        <v>60</v>
      </c>
    </row>
    <row r="33" spans="1:74" x14ac:dyDescent="0.25">
      <c r="A33" s="9">
        <v>52</v>
      </c>
      <c r="B33" s="23" t="s">
        <v>134</v>
      </c>
      <c r="C33" s="132"/>
      <c r="D33" s="132" t="s">
        <v>131</v>
      </c>
      <c r="E33" s="23" t="s">
        <v>55</v>
      </c>
      <c r="F33" s="23">
        <v>37217</v>
      </c>
      <c r="G33" s="23" t="s">
        <v>132</v>
      </c>
      <c r="H33" s="132" t="s">
        <v>57</v>
      </c>
      <c r="I33" s="130" t="s">
        <v>58</v>
      </c>
      <c r="J33" s="131" t="s">
        <v>59</v>
      </c>
      <c r="K33" s="123">
        <v>87.92</v>
      </c>
      <c r="L33" s="44">
        <v>14.33</v>
      </c>
      <c r="M33" s="124">
        <v>56.96</v>
      </c>
      <c r="N33" s="9" t="s">
        <v>60</v>
      </c>
      <c r="O33" s="119">
        <v>89.86</v>
      </c>
      <c r="P33" s="9">
        <v>69.95</v>
      </c>
      <c r="Q33" s="23">
        <v>14.4</v>
      </c>
      <c r="R33" s="23">
        <v>55.55</v>
      </c>
      <c r="S33" s="23">
        <v>76.790000000000006</v>
      </c>
      <c r="T33" s="119" t="s">
        <v>60</v>
      </c>
      <c r="U33" s="23">
        <v>95.82</v>
      </c>
      <c r="V33" s="23">
        <v>14.1</v>
      </c>
      <c r="W33" s="23">
        <v>58.09</v>
      </c>
      <c r="X33" s="9">
        <v>92.3</v>
      </c>
      <c r="Y33" s="23">
        <v>13.93</v>
      </c>
      <c r="Z33" s="23">
        <v>58.13</v>
      </c>
      <c r="AA33" s="23">
        <v>93.55</v>
      </c>
      <c r="AB33" s="119" t="s">
        <v>60</v>
      </c>
      <c r="AC33" s="9">
        <v>85.43</v>
      </c>
      <c r="AD33" s="23">
        <v>14.5</v>
      </c>
      <c r="AE33" s="23">
        <v>57.4</v>
      </c>
      <c r="AF33" s="23">
        <v>88.12</v>
      </c>
      <c r="AG33" s="119" t="s">
        <v>60</v>
      </c>
      <c r="AH33" s="9">
        <v>73.06</v>
      </c>
      <c r="AI33" s="23">
        <v>12.79</v>
      </c>
      <c r="AJ33" s="23">
        <v>57.68</v>
      </c>
      <c r="AK33" s="23">
        <v>89.49</v>
      </c>
      <c r="AL33" s="119" t="s">
        <v>60</v>
      </c>
      <c r="AM33" s="9">
        <v>94.94</v>
      </c>
      <c r="AN33" s="23">
        <v>15.5</v>
      </c>
      <c r="AO33" s="23">
        <v>55.87</v>
      </c>
      <c r="AP33" s="23">
        <v>91.89</v>
      </c>
      <c r="AQ33" s="119" t="s">
        <v>60</v>
      </c>
      <c r="AR33" s="9">
        <v>92.29</v>
      </c>
      <c r="AS33" s="23">
        <v>14.82</v>
      </c>
      <c r="AT33" s="23">
        <v>58.01</v>
      </c>
      <c r="AU33" s="119">
        <v>97.61</v>
      </c>
      <c r="AV33" s="9">
        <v>87.55</v>
      </c>
      <c r="AW33" s="23">
        <v>15.5</v>
      </c>
      <c r="AX33" s="23">
        <v>54.3</v>
      </c>
      <c r="AY33" s="9">
        <v>95.79</v>
      </c>
      <c r="AZ33" s="23">
        <v>14.87</v>
      </c>
      <c r="BA33" s="119">
        <v>55.53</v>
      </c>
      <c r="BB33" s="114">
        <v>53.528870342532201</v>
      </c>
      <c r="BC33" s="43">
        <v>94.831759479408603</v>
      </c>
      <c r="BD33" s="23">
        <f t="shared" si="0"/>
        <v>50.762369575274626</v>
      </c>
      <c r="BE33" s="24">
        <v>18</v>
      </c>
      <c r="BF33" s="119"/>
      <c r="BG33" s="114">
        <v>47.671738877832802</v>
      </c>
      <c r="BH33" s="115">
        <v>2.53643577753351</v>
      </c>
      <c r="BI33" s="141">
        <v>6.4152635408172598</v>
      </c>
      <c r="BJ33" s="9">
        <v>3</v>
      </c>
      <c r="BK33" s="23">
        <v>30.7</v>
      </c>
      <c r="BL33" s="23">
        <v>146</v>
      </c>
      <c r="BM33" s="23">
        <v>174</v>
      </c>
      <c r="BN33" s="119">
        <v>28</v>
      </c>
      <c r="BO33" s="114">
        <v>8.8699999999999992</v>
      </c>
      <c r="BP33" s="43">
        <v>21.812799999999999</v>
      </c>
      <c r="BQ33" s="43">
        <v>68.514037143456434</v>
      </c>
      <c r="BR33" s="43">
        <v>55.512011031279478</v>
      </c>
      <c r="BS33" s="43">
        <v>7.3</v>
      </c>
      <c r="BT33" s="43">
        <v>102.38200000000001</v>
      </c>
      <c r="BU33" s="43">
        <v>67.3459</v>
      </c>
      <c r="BV33" s="115">
        <v>19.142299999999999</v>
      </c>
    </row>
    <row r="34" spans="1:74" x14ac:dyDescent="0.25">
      <c r="A34" s="9">
        <v>84</v>
      </c>
      <c r="B34" s="23" t="s">
        <v>162</v>
      </c>
      <c r="C34" s="132"/>
      <c r="D34" s="132" t="s">
        <v>163</v>
      </c>
      <c r="E34" s="23" t="s">
        <v>83</v>
      </c>
      <c r="F34" s="23">
        <v>286239</v>
      </c>
      <c r="G34" s="23" t="s">
        <v>164</v>
      </c>
      <c r="H34" s="132" t="s">
        <v>57</v>
      </c>
      <c r="I34" s="130" t="s">
        <v>58</v>
      </c>
      <c r="J34" s="131" t="s">
        <v>59</v>
      </c>
      <c r="K34" s="123">
        <v>87.81</v>
      </c>
      <c r="L34" s="44">
        <v>13.93</v>
      </c>
      <c r="M34" s="124">
        <v>56.53</v>
      </c>
      <c r="N34" s="9" t="s">
        <v>60</v>
      </c>
      <c r="O34" s="119">
        <v>89.34</v>
      </c>
      <c r="P34" s="9">
        <v>66.52</v>
      </c>
      <c r="Q34" s="23">
        <v>13.82</v>
      </c>
      <c r="R34" s="23">
        <v>53.87</v>
      </c>
      <c r="S34" s="23">
        <v>69.17</v>
      </c>
      <c r="T34" s="119" t="s">
        <v>60</v>
      </c>
      <c r="U34" s="23">
        <v>96.79</v>
      </c>
      <c r="V34" s="23">
        <v>13.94</v>
      </c>
      <c r="W34" s="23">
        <v>57.05</v>
      </c>
      <c r="X34" s="9">
        <v>92.79</v>
      </c>
      <c r="Y34" s="23">
        <v>13.73</v>
      </c>
      <c r="Z34" s="23">
        <v>57.3</v>
      </c>
      <c r="AA34" s="23">
        <v>95.61</v>
      </c>
      <c r="AB34" s="119" t="s">
        <v>60</v>
      </c>
      <c r="AC34" s="9">
        <v>86.29</v>
      </c>
      <c r="AD34" s="23">
        <v>14.1</v>
      </c>
      <c r="AE34" s="23">
        <v>56.1</v>
      </c>
      <c r="AF34" s="23">
        <v>87.84</v>
      </c>
      <c r="AG34" s="119" t="s">
        <v>60</v>
      </c>
      <c r="AH34" s="9">
        <v>69.72</v>
      </c>
      <c r="AI34" s="23">
        <v>11.58</v>
      </c>
      <c r="AJ34" s="23">
        <v>58.6</v>
      </c>
      <c r="AK34" s="23">
        <v>88.91</v>
      </c>
      <c r="AL34" s="119" t="s">
        <v>60</v>
      </c>
      <c r="AM34" s="9">
        <v>95.22</v>
      </c>
      <c r="AN34" s="23">
        <v>15.63</v>
      </c>
      <c r="AO34" s="23">
        <v>55.7</v>
      </c>
      <c r="AP34" s="23">
        <v>94.07</v>
      </c>
      <c r="AQ34" s="119" t="s">
        <v>60</v>
      </c>
      <c r="AR34" s="9">
        <v>94.89</v>
      </c>
      <c r="AS34" s="23">
        <v>14.33</v>
      </c>
      <c r="AT34" s="23">
        <v>58.11</v>
      </c>
      <c r="AU34" s="119">
        <v>98.94</v>
      </c>
      <c r="AV34" s="9">
        <v>96.22</v>
      </c>
      <c r="AW34" s="23">
        <v>14.5</v>
      </c>
      <c r="AX34" s="23">
        <v>53.8</v>
      </c>
      <c r="AY34" s="9">
        <v>99.15</v>
      </c>
      <c r="AZ34" s="23">
        <v>14.37</v>
      </c>
      <c r="BA34" s="119">
        <v>55.37</v>
      </c>
      <c r="BB34" s="114">
        <v>64.871590114617206</v>
      </c>
      <c r="BC34" s="43">
        <v>94.601554851441605</v>
      </c>
      <c r="BD34" s="23">
        <f t="shared" si="0"/>
        <v>61.369532905281964</v>
      </c>
      <c r="BE34" s="24">
        <v>32.1</v>
      </c>
      <c r="BF34" s="119"/>
      <c r="BG34" s="114">
        <v>47.887190474275002</v>
      </c>
      <c r="BH34" s="115">
        <v>2.0385165244999301</v>
      </c>
      <c r="BI34" s="141">
        <v>4.8844226438555101</v>
      </c>
      <c r="BJ34" s="9">
        <v>5.5</v>
      </c>
      <c r="BK34" s="23">
        <v>31.5</v>
      </c>
      <c r="BL34" s="23">
        <v>146</v>
      </c>
      <c r="BM34" s="23">
        <v>173</v>
      </c>
      <c r="BN34" s="119">
        <v>27</v>
      </c>
      <c r="BO34" s="114" t="s">
        <v>60</v>
      </c>
      <c r="BP34" s="43" t="s">
        <v>60</v>
      </c>
      <c r="BQ34" s="43" t="s">
        <v>60</v>
      </c>
      <c r="BR34" s="43" t="s">
        <v>60</v>
      </c>
      <c r="BS34" s="43" t="s">
        <v>60</v>
      </c>
      <c r="BT34" s="43" t="s">
        <v>60</v>
      </c>
      <c r="BU34" s="43" t="s">
        <v>60</v>
      </c>
      <c r="BV34" s="115" t="s">
        <v>60</v>
      </c>
    </row>
    <row r="35" spans="1:74" x14ac:dyDescent="0.25">
      <c r="A35" s="9">
        <v>64</v>
      </c>
      <c r="B35" s="23" t="s">
        <v>149</v>
      </c>
      <c r="C35" s="23"/>
      <c r="D35" s="132" t="s">
        <v>82</v>
      </c>
      <c r="E35" s="23" t="s">
        <v>55</v>
      </c>
      <c r="F35" s="23">
        <v>32816</v>
      </c>
      <c r="G35" s="135" t="s">
        <v>84</v>
      </c>
      <c r="H35" s="23" t="s">
        <v>57</v>
      </c>
      <c r="I35" s="130" t="s">
        <v>58</v>
      </c>
      <c r="J35" s="131" t="s">
        <v>59</v>
      </c>
      <c r="K35" s="123">
        <v>86.8</v>
      </c>
      <c r="L35" s="44">
        <v>14.03</v>
      </c>
      <c r="M35" s="124">
        <v>56.98</v>
      </c>
      <c r="N35" s="9">
        <v>88.74</v>
      </c>
      <c r="O35" s="119">
        <v>86.26</v>
      </c>
      <c r="P35" s="9">
        <v>66.94</v>
      </c>
      <c r="Q35" s="23">
        <v>12.84</v>
      </c>
      <c r="R35" s="23">
        <v>55.78</v>
      </c>
      <c r="S35" s="23">
        <v>74.62</v>
      </c>
      <c r="T35" s="119">
        <v>76.91</v>
      </c>
      <c r="U35" s="23">
        <v>99.7</v>
      </c>
      <c r="V35" s="23">
        <v>13.59</v>
      </c>
      <c r="W35" s="23">
        <v>57.95</v>
      </c>
      <c r="X35" s="9">
        <v>86.75</v>
      </c>
      <c r="Y35" s="23">
        <v>13.27</v>
      </c>
      <c r="Z35" s="23">
        <v>57.77</v>
      </c>
      <c r="AA35" s="23">
        <v>89.84</v>
      </c>
      <c r="AB35" s="119">
        <v>97.98</v>
      </c>
      <c r="AC35" s="9">
        <v>89.5</v>
      </c>
      <c r="AD35" s="23">
        <v>14.1</v>
      </c>
      <c r="AE35" s="23">
        <v>57.6</v>
      </c>
      <c r="AF35" s="23">
        <v>88.81</v>
      </c>
      <c r="AG35" s="119">
        <v>92.6</v>
      </c>
      <c r="AH35" s="9">
        <v>68.34</v>
      </c>
      <c r="AI35" s="23">
        <v>13.24</v>
      </c>
      <c r="AJ35" s="23">
        <v>57.96</v>
      </c>
      <c r="AK35" s="23">
        <v>86.25</v>
      </c>
      <c r="AL35" s="119">
        <v>92.22</v>
      </c>
      <c r="AM35" s="9">
        <v>97.93</v>
      </c>
      <c r="AN35" s="23">
        <v>15.93</v>
      </c>
      <c r="AO35" s="23">
        <v>56.3</v>
      </c>
      <c r="AP35" s="23">
        <v>86.59</v>
      </c>
      <c r="AQ35" s="119">
        <v>87.85</v>
      </c>
      <c r="AR35" s="9">
        <v>91.04</v>
      </c>
      <c r="AS35" s="23">
        <v>14.43</v>
      </c>
      <c r="AT35" s="23">
        <v>58.22</v>
      </c>
      <c r="AU35" s="119">
        <v>93.98</v>
      </c>
      <c r="AV35" s="9">
        <v>91.51</v>
      </c>
      <c r="AW35" s="23">
        <v>15</v>
      </c>
      <c r="AX35" s="23">
        <v>54.2</v>
      </c>
      <c r="AY35" s="9">
        <v>96.48</v>
      </c>
      <c r="AZ35" s="23">
        <v>14.8</v>
      </c>
      <c r="BA35" s="119">
        <v>55.03</v>
      </c>
      <c r="BB35" s="114">
        <v>47.573652456595497</v>
      </c>
      <c r="BC35" s="43">
        <v>94.6372712714426</v>
      </c>
      <c r="BD35" s="23">
        <f t="shared" ref="BD35:BD66" si="1">($BC35*$BB35)/100</f>
        <v>45.0224065290816</v>
      </c>
      <c r="BE35" s="24">
        <v>43.9</v>
      </c>
      <c r="BF35" s="119"/>
      <c r="BG35" s="114">
        <v>17.529792200577099</v>
      </c>
      <c r="BH35" s="115">
        <v>2.4479004911919602</v>
      </c>
      <c r="BI35" s="141">
        <v>6.7242233691901099</v>
      </c>
      <c r="BJ35" s="9">
        <v>3.5</v>
      </c>
      <c r="BK35" s="23">
        <v>37.4</v>
      </c>
      <c r="BL35" s="23">
        <v>147</v>
      </c>
      <c r="BM35" s="23">
        <v>175</v>
      </c>
      <c r="BN35" s="119">
        <v>28</v>
      </c>
      <c r="BO35" s="114">
        <v>9.8699999999999992</v>
      </c>
      <c r="BP35" s="43">
        <v>26.257100000000001</v>
      </c>
      <c r="BQ35" s="43">
        <v>68.961053497053953</v>
      </c>
      <c r="BR35" s="43">
        <v>55.098660521388453</v>
      </c>
      <c r="BS35" s="43">
        <v>7.93</v>
      </c>
      <c r="BT35" s="43">
        <v>83.540499999999994</v>
      </c>
      <c r="BU35" s="43">
        <v>66.337100000000007</v>
      </c>
      <c r="BV35" s="115">
        <v>19.330200000000001</v>
      </c>
    </row>
    <row r="36" spans="1:74" x14ac:dyDescent="0.25">
      <c r="A36" s="9">
        <v>45</v>
      </c>
      <c r="B36" s="132" t="s">
        <v>122</v>
      </c>
      <c r="C36" s="132" t="s">
        <v>122</v>
      </c>
      <c r="D36" s="132" t="s">
        <v>123</v>
      </c>
      <c r="E36" s="23" t="s">
        <v>55</v>
      </c>
      <c r="F36" s="23">
        <v>322019</v>
      </c>
      <c r="G36" s="23" t="s">
        <v>124</v>
      </c>
      <c r="H36" s="150" t="s">
        <v>63</v>
      </c>
      <c r="I36" s="130" t="s">
        <v>58</v>
      </c>
      <c r="J36" s="131" t="s">
        <v>59</v>
      </c>
      <c r="K36" s="123">
        <v>96.71</v>
      </c>
      <c r="L36" s="44">
        <v>14.57</v>
      </c>
      <c r="M36" s="124">
        <v>57.96</v>
      </c>
      <c r="N36" s="9" t="s">
        <v>60</v>
      </c>
      <c r="O36" s="119" t="s">
        <v>60</v>
      </c>
      <c r="P36" s="9">
        <v>74.92</v>
      </c>
      <c r="Q36" s="23">
        <v>14.12</v>
      </c>
      <c r="R36" s="23">
        <v>56.82</v>
      </c>
      <c r="S36" s="23" t="s">
        <v>60</v>
      </c>
      <c r="T36" s="119" t="s">
        <v>60</v>
      </c>
      <c r="U36" s="23">
        <v>104.58</v>
      </c>
      <c r="V36" s="23">
        <v>14.02</v>
      </c>
      <c r="W36" s="23">
        <v>59.7</v>
      </c>
      <c r="X36" s="9">
        <v>104.6</v>
      </c>
      <c r="Y36" s="23">
        <v>14.07</v>
      </c>
      <c r="Z36" s="23">
        <v>60.57</v>
      </c>
      <c r="AA36" s="23" t="s">
        <v>60</v>
      </c>
      <c r="AB36" s="119" t="s">
        <v>60</v>
      </c>
      <c r="AC36" s="9">
        <v>90.13</v>
      </c>
      <c r="AD36" s="23">
        <v>14.1</v>
      </c>
      <c r="AE36" s="23">
        <v>59.9</v>
      </c>
      <c r="AF36" s="23" t="s">
        <v>60</v>
      </c>
      <c r="AG36" s="119" t="s">
        <v>60</v>
      </c>
      <c r="AH36" s="9">
        <v>86.39</v>
      </c>
      <c r="AI36" s="23">
        <v>12.24</v>
      </c>
      <c r="AJ36" s="23">
        <v>58.82</v>
      </c>
      <c r="AK36" s="23" t="s">
        <v>60</v>
      </c>
      <c r="AL36" s="119" t="s">
        <v>60</v>
      </c>
      <c r="AM36" s="9">
        <v>99.25</v>
      </c>
      <c r="AN36" s="23">
        <v>15.03</v>
      </c>
      <c r="AO36" s="23">
        <v>56.33</v>
      </c>
      <c r="AP36" s="23" t="s">
        <v>60</v>
      </c>
      <c r="AQ36" s="119" t="s">
        <v>60</v>
      </c>
      <c r="AR36" s="9">
        <v>97.23</v>
      </c>
      <c r="AS36" s="23">
        <v>16.8</v>
      </c>
      <c r="AT36" s="23">
        <v>58.18</v>
      </c>
      <c r="AU36" s="119" t="s">
        <v>60</v>
      </c>
      <c r="AV36" s="9">
        <v>98.62</v>
      </c>
      <c r="AW36" s="23">
        <v>15.6</v>
      </c>
      <c r="AX36" s="23">
        <v>55.3</v>
      </c>
      <c r="AY36" s="9">
        <v>109.73</v>
      </c>
      <c r="AZ36" s="23">
        <v>15.8</v>
      </c>
      <c r="BA36" s="119">
        <v>55.4</v>
      </c>
      <c r="BB36" s="114">
        <v>46.672213178495902</v>
      </c>
      <c r="BC36" s="43">
        <v>94.707159282569407</v>
      </c>
      <c r="BD36" s="23">
        <f t="shared" si="1"/>
        <v>44.201927275658463</v>
      </c>
      <c r="BE36" s="24" t="s">
        <v>60</v>
      </c>
      <c r="BF36" s="119"/>
      <c r="BG36" s="114">
        <v>44.251607760978899</v>
      </c>
      <c r="BH36" s="115">
        <v>1.5834012292758901</v>
      </c>
      <c r="BI36" s="141">
        <v>3.7526950077171799</v>
      </c>
      <c r="BJ36" s="9">
        <v>7</v>
      </c>
      <c r="BK36" s="23">
        <v>31.5</v>
      </c>
      <c r="BL36" s="23">
        <v>146</v>
      </c>
      <c r="BM36" s="23">
        <v>174</v>
      </c>
      <c r="BN36" s="119">
        <v>28</v>
      </c>
      <c r="BO36" s="114" t="s">
        <v>60</v>
      </c>
      <c r="BP36" s="43" t="s">
        <v>60</v>
      </c>
      <c r="BQ36" s="43" t="s">
        <v>60</v>
      </c>
      <c r="BR36" s="43" t="s">
        <v>60</v>
      </c>
      <c r="BS36" s="43" t="s">
        <v>60</v>
      </c>
      <c r="BT36" s="43" t="s">
        <v>60</v>
      </c>
      <c r="BU36" s="43" t="s">
        <v>60</v>
      </c>
      <c r="BV36" s="115" t="s">
        <v>60</v>
      </c>
    </row>
    <row r="37" spans="1:74" x14ac:dyDescent="0.25">
      <c r="A37" s="9">
        <v>20</v>
      </c>
      <c r="B37" s="23" t="s">
        <v>92</v>
      </c>
      <c r="C37" s="132"/>
      <c r="D37" s="132" t="s">
        <v>87</v>
      </c>
      <c r="E37" s="23" t="s">
        <v>55</v>
      </c>
      <c r="F37" s="23">
        <v>322005</v>
      </c>
      <c r="G37" s="23" t="s">
        <v>88</v>
      </c>
      <c r="H37" s="150" t="s">
        <v>63</v>
      </c>
      <c r="I37" s="130" t="s">
        <v>65</v>
      </c>
      <c r="J37" s="131" t="s">
        <v>59</v>
      </c>
      <c r="K37" s="123">
        <v>96.47</v>
      </c>
      <c r="L37" s="44">
        <v>14.64</v>
      </c>
      <c r="M37" s="124">
        <v>57.76</v>
      </c>
      <c r="N37" s="9" t="s">
        <v>60</v>
      </c>
      <c r="O37" s="119" t="s">
        <v>60</v>
      </c>
      <c r="P37" s="9">
        <v>77.94</v>
      </c>
      <c r="Q37" s="23">
        <v>15.01</v>
      </c>
      <c r="R37" s="23">
        <v>56.14</v>
      </c>
      <c r="S37" s="23" t="s">
        <v>60</v>
      </c>
      <c r="T37" s="119" t="s">
        <v>60</v>
      </c>
      <c r="U37" s="23">
        <v>105.03</v>
      </c>
      <c r="V37" s="23">
        <v>14.23</v>
      </c>
      <c r="W37" s="23">
        <v>59.01</v>
      </c>
      <c r="X37" s="9">
        <v>107.26</v>
      </c>
      <c r="Y37" s="23">
        <v>13.03</v>
      </c>
      <c r="Z37" s="23">
        <v>56.27</v>
      </c>
      <c r="AA37" s="23" t="s">
        <v>60</v>
      </c>
      <c r="AB37" s="119" t="s">
        <v>60</v>
      </c>
      <c r="AC37" s="9">
        <v>100</v>
      </c>
      <c r="AD37" s="23">
        <v>14</v>
      </c>
      <c r="AE37" s="23">
        <v>59</v>
      </c>
      <c r="AF37" s="23" t="s">
        <v>60</v>
      </c>
      <c r="AG37" s="119" t="s">
        <v>60</v>
      </c>
      <c r="AH37" s="9">
        <v>84.72</v>
      </c>
      <c r="AI37" s="23">
        <v>13.41</v>
      </c>
      <c r="AJ37" s="23">
        <v>60.35</v>
      </c>
      <c r="AK37" s="23" t="s">
        <v>60</v>
      </c>
      <c r="AL37" s="119" t="s">
        <v>60</v>
      </c>
      <c r="AM37" s="9">
        <v>100.31</v>
      </c>
      <c r="AN37" s="23">
        <v>16.170000000000002</v>
      </c>
      <c r="AO37" s="23">
        <v>57.33</v>
      </c>
      <c r="AP37" s="23" t="s">
        <v>60</v>
      </c>
      <c r="AQ37" s="119" t="s">
        <v>60</v>
      </c>
      <c r="AR37" s="9">
        <v>88.76</v>
      </c>
      <c r="AS37" s="23">
        <v>15.07</v>
      </c>
      <c r="AT37" s="23">
        <v>58.49</v>
      </c>
      <c r="AU37" s="119" t="s">
        <v>60</v>
      </c>
      <c r="AV37" s="9">
        <v>106</v>
      </c>
      <c r="AW37" s="23">
        <v>15.1</v>
      </c>
      <c r="AX37" s="23">
        <v>55.1</v>
      </c>
      <c r="AY37" s="9">
        <v>110.37</v>
      </c>
      <c r="AZ37" s="23">
        <v>15.5</v>
      </c>
      <c r="BA37" s="119">
        <v>56.67</v>
      </c>
      <c r="BB37" s="114">
        <v>54.061161483596401</v>
      </c>
      <c r="BC37" s="43">
        <v>94.828210674978095</v>
      </c>
      <c r="BD37" s="23">
        <f t="shared" si="1"/>
        <v>51.265232105004905</v>
      </c>
      <c r="BE37" s="24" t="s">
        <v>60</v>
      </c>
      <c r="BF37" s="119"/>
      <c r="BG37" s="114">
        <v>75.898680577151296</v>
      </c>
      <c r="BH37" s="115">
        <v>1.82313199111911</v>
      </c>
      <c r="BI37" s="141">
        <v>0</v>
      </c>
      <c r="BJ37" s="9">
        <v>1</v>
      </c>
      <c r="BK37" s="23">
        <v>31.9</v>
      </c>
      <c r="BL37" s="23">
        <v>147</v>
      </c>
      <c r="BM37" s="23">
        <v>176</v>
      </c>
      <c r="BN37" s="119">
        <v>29</v>
      </c>
      <c r="BO37" s="114" t="s">
        <v>60</v>
      </c>
      <c r="BP37" s="43" t="s">
        <v>60</v>
      </c>
      <c r="BQ37" s="43" t="s">
        <v>60</v>
      </c>
      <c r="BR37" s="43" t="s">
        <v>60</v>
      </c>
      <c r="BS37" s="43" t="s">
        <v>60</v>
      </c>
      <c r="BT37" s="43" t="s">
        <v>60</v>
      </c>
      <c r="BU37" s="43" t="s">
        <v>60</v>
      </c>
      <c r="BV37" s="115" t="s">
        <v>60</v>
      </c>
    </row>
    <row r="38" spans="1:74" x14ac:dyDescent="0.25">
      <c r="A38" s="9">
        <v>60</v>
      </c>
      <c r="B38" s="23" t="s">
        <v>143</v>
      </c>
      <c r="C38" s="132"/>
      <c r="D38" s="132" t="s">
        <v>144</v>
      </c>
      <c r="E38" s="23" t="s">
        <v>55</v>
      </c>
      <c r="F38" s="23">
        <v>179223</v>
      </c>
      <c r="G38" s="23" t="s">
        <v>145</v>
      </c>
      <c r="H38" s="150" t="s">
        <v>63</v>
      </c>
      <c r="I38" s="130" t="s">
        <v>65</v>
      </c>
      <c r="J38" s="131" t="s">
        <v>59</v>
      </c>
      <c r="K38" s="123">
        <v>94.79</v>
      </c>
      <c r="L38" s="44">
        <v>14.06</v>
      </c>
      <c r="M38" s="124">
        <v>57.59</v>
      </c>
      <c r="N38" s="9" t="s">
        <v>60</v>
      </c>
      <c r="O38" s="119">
        <v>92.8</v>
      </c>
      <c r="P38" s="9">
        <v>77.319999999999993</v>
      </c>
      <c r="Q38" s="23">
        <v>13.95</v>
      </c>
      <c r="R38" s="23">
        <v>57.52</v>
      </c>
      <c r="S38" s="23">
        <v>80.28</v>
      </c>
      <c r="T38" s="119" t="s">
        <v>60</v>
      </c>
      <c r="U38" s="23">
        <v>107.95</v>
      </c>
      <c r="V38" s="23">
        <v>13.66</v>
      </c>
      <c r="W38" s="23">
        <v>58.1</v>
      </c>
      <c r="X38" s="9">
        <v>102.65</v>
      </c>
      <c r="Y38" s="23">
        <v>13.47</v>
      </c>
      <c r="Z38" s="23">
        <v>58.77</v>
      </c>
      <c r="AA38" s="23">
        <v>99.09</v>
      </c>
      <c r="AB38" s="119" t="s">
        <v>60</v>
      </c>
      <c r="AC38" s="9">
        <v>93.26</v>
      </c>
      <c r="AD38" s="23">
        <v>14</v>
      </c>
      <c r="AE38" s="23">
        <v>58.3</v>
      </c>
      <c r="AF38" s="23">
        <v>92.32</v>
      </c>
      <c r="AG38" s="119" t="s">
        <v>60</v>
      </c>
      <c r="AH38" s="9">
        <v>75.19</v>
      </c>
      <c r="AI38" s="23">
        <v>13.21</v>
      </c>
      <c r="AJ38" s="23">
        <v>58.84</v>
      </c>
      <c r="AK38" s="23">
        <v>90.12</v>
      </c>
      <c r="AL38" s="119" t="s">
        <v>60</v>
      </c>
      <c r="AM38" s="9">
        <v>102.56</v>
      </c>
      <c r="AN38" s="23">
        <v>15.1</v>
      </c>
      <c r="AO38" s="23">
        <v>55.73</v>
      </c>
      <c r="AP38" s="23">
        <v>97.61</v>
      </c>
      <c r="AQ38" s="119" t="s">
        <v>60</v>
      </c>
      <c r="AR38" s="9">
        <v>89.31</v>
      </c>
      <c r="AS38" s="23">
        <v>14.72</v>
      </c>
      <c r="AT38" s="23">
        <v>58.41</v>
      </c>
      <c r="AU38" s="119">
        <v>96.89</v>
      </c>
      <c r="AV38" s="9">
        <v>101.9</v>
      </c>
      <c r="AW38" s="23">
        <v>14.5</v>
      </c>
      <c r="AX38" s="23">
        <v>54.5</v>
      </c>
      <c r="AY38" s="9">
        <v>107.7</v>
      </c>
      <c r="AZ38" s="23">
        <v>14.17</v>
      </c>
      <c r="BA38" s="119">
        <v>55.87</v>
      </c>
      <c r="BB38" s="114">
        <v>33.264224895122901</v>
      </c>
      <c r="BC38" s="43">
        <v>94.797323881860393</v>
      </c>
      <c r="BD38" s="23">
        <f t="shared" si="1"/>
        <v>31.533595010620093</v>
      </c>
      <c r="BE38" s="24">
        <v>19.399999999999999</v>
      </c>
      <c r="BF38" s="119"/>
      <c r="BG38" s="114">
        <v>13.558876469959801</v>
      </c>
      <c r="BH38" s="115">
        <v>2.7982817191805598</v>
      </c>
      <c r="BI38" s="141">
        <v>1.7242233691901001</v>
      </c>
      <c r="BJ38" s="9">
        <v>3</v>
      </c>
      <c r="BK38" s="23">
        <v>31.2</v>
      </c>
      <c r="BL38" s="23">
        <v>146</v>
      </c>
      <c r="BM38" s="23">
        <v>175</v>
      </c>
      <c r="BN38" s="119">
        <v>29</v>
      </c>
      <c r="BO38" s="114">
        <v>9.0500000000000007</v>
      </c>
      <c r="BP38" s="43">
        <v>19.9373</v>
      </c>
      <c r="BQ38" s="43">
        <v>69.979768233219431</v>
      </c>
      <c r="BR38" s="43">
        <v>60.13824884792627</v>
      </c>
      <c r="BS38" s="43">
        <v>6.92</v>
      </c>
      <c r="BT38" s="43">
        <v>90.738500000000002</v>
      </c>
      <c r="BU38" s="43">
        <v>69.5304</v>
      </c>
      <c r="BV38" s="115">
        <v>19.107700000000001</v>
      </c>
    </row>
    <row r="39" spans="1:74" x14ac:dyDescent="0.25">
      <c r="A39" s="9">
        <v>67</v>
      </c>
      <c r="B39" s="23" t="s">
        <v>153</v>
      </c>
      <c r="C39" s="23" t="s">
        <v>153</v>
      </c>
      <c r="D39" s="132" t="s">
        <v>82</v>
      </c>
      <c r="E39" s="23" t="s">
        <v>55</v>
      </c>
      <c r="F39" s="23">
        <v>179226</v>
      </c>
      <c r="G39" s="135" t="s">
        <v>84</v>
      </c>
      <c r="H39" s="149" t="s">
        <v>63</v>
      </c>
      <c r="I39" s="130" t="s">
        <v>58</v>
      </c>
      <c r="J39" s="131" t="s">
        <v>59</v>
      </c>
      <c r="K39" s="123">
        <v>94.7</v>
      </c>
      <c r="L39" s="44">
        <v>14.72</v>
      </c>
      <c r="M39" s="124">
        <v>58.25</v>
      </c>
      <c r="N39" s="9" t="s">
        <v>60</v>
      </c>
      <c r="O39" s="119">
        <v>97.21</v>
      </c>
      <c r="P39" s="9">
        <v>71.760000000000005</v>
      </c>
      <c r="Q39" s="23">
        <v>13.31</v>
      </c>
      <c r="R39" s="23">
        <v>56.44</v>
      </c>
      <c r="S39" s="23">
        <v>76.03</v>
      </c>
      <c r="T39" s="119" t="s">
        <v>60</v>
      </c>
      <c r="U39" s="23">
        <v>105.25</v>
      </c>
      <c r="V39" s="23">
        <v>14.42</v>
      </c>
      <c r="W39" s="23">
        <v>59.76</v>
      </c>
      <c r="X39" s="9">
        <v>96.25</v>
      </c>
      <c r="Y39" s="23">
        <v>13.83</v>
      </c>
      <c r="Z39" s="23">
        <v>61.17</v>
      </c>
      <c r="AA39" s="23">
        <v>104.72</v>
      </c>
      <c r="AB39" s="119" t="s">
        <v>60</v>
      </c>
      <c r="AC39" s="9">
        <v>97.24</v>
      </c>
      <c r="AD39" s="23">
        <v>14.3</v>
      </c>
      <c r="AE39" s="23">
        <v>59.8</v>
      </c>
      <c r="AF39" s="23">
        <v>101.25</v>
      </c>
      <c r="AG39" s="119" t="s">
        <v>60</v>
      </c>
      <c r="AH39" s="9">
        <v>77.959999999999994</v>
      </c>
      <c r="AI39" s="23">
        <v>12.88</v>
      </c>
      <c r="AJ39" s="23">
        <v>59.78</v>
      </c>
      <c r="AK39" s="23">
        <v>98.69</v>
      </c>
      <c r="AL39" s="119" t="s">
        <v>60</v>
      </c>
      <c r="AM39" s="9">
        <v>105.14</v>
      </c>
      <c r="AN39" s="23">
        <v>15.87</v>
      </c>
      <c r="AO39" s="23">
        <v>56.93</v>
      </c>
      <c r="AP39" s="23">
        <v>95.23</v>
      </c>
      <c r="AQ39" s="119" t="s">
        <v>60</v>
      </c>
      <c r="AR39" s="9">
        <v>97.29</v>
      </c>
      <c r="AS39" s="23">
        <v>17.989999999999998</v>
      </c>
      <c r="AT39" s="23">
        <v>57.61</v>
      </c>
      <c r="AU39" s="119">
        <v>111.4</v>
      </c>
      <c r="AV39" s="9">
        <v>105.36</v>
      </c>
      <c r="AW39" s="23">
        <v>16</v>
      </c>
      <c r="AX39" s="23">
        <v>55.2</v>
      </c>
      <c r="AY39" s="9">
        <v>108.15</v>
      </c>
      <c r="AZ39" s="23">
        <v>14.83</v>
      </c>
      <c r="BA39" s="119">
        <v>56.23</v>
      </c>
      <c r="BB39" s="114">
        <v>61.441791893031997</v>
      </c>
      <c r="BC39" s="43">
        <v>94.624686482385499</v>
      </c>
      <c r="BD39" s="23">
        <f t="shared" si="1"/>
        <v>58.139102947941275</v>
      </c>
      <c r="BE39" s="24">
        <v>25.8</v>
      </c>
      <c r="BF39" s="119"/>
      <c r="BG39" s="114">
        <v>42.691165988809999</v>
      </c>
      <c r="BH39" s="115">
        <v>1.6641758652398999</v>
      </c>
      <c r="BI39" s="141">
        <v>2.4437351793443298</v>
      </c>
      <c r="BJ39" s="9">
        <v>7</v>
      </c>
      <c r="BK39" s="23">
        <v>28</v>
      </c>
      <c r="BL39" s="23">
        <v>147</v>
      </c>
      <c r="BM39" s="23">
        <v>174</v>
      </c>
      <c r="BN39" s="119">
        <v>27</v>
      </c>
      <c r="BO39" s="114">
        <v>9.8800000000000008</v>
      </c>
      <c r="BP39" s="43">
        <v>28.780799999999999</v>
      </c>
      <c r="BQ39" s="43">
        <v>68.766542951129566</v>
      </c>
      <c r="BR39" s="43">
        <v>55.856966707768187</v>
      </c>
      <c r="BS39" s="43">
        <v>7.61</v>
      </c>
      <c r="BT39" s="43">
        <v>101.488</v>
      </c>
      <c r="BU39" s="43">
        <v>70.506200000000007</v>
      </c>
      <c r="BV39" s="115">
        <v>19.0825</v>
      </c>
    </row>
    <row r="40" spans="1:74" x14ac:dyDescent="0.25">
      <c r="A40" s="9">
        <v>115</v>
      </c>
      <c r="B40" s="23" t="s">
        <v>111</v>
      </c>
      <c r="C40" s="132"/>
      <c r="D40" s="132" t="s">
        <v>112</v>
      </c>
      <c r="E40" s="23" t="s">
        <v>83</v>
      </c>
      <c r="F40" s="23">
        <v>31578</v>
      </c>
      <c r="G40" s="21"/>
      <c r="H40" s="150" t="s">
        <v>63</v>
      </c>
      <c r="I40" s="130" t="s">
        <v>65</v>
      </c>
      <c r="J40" s="131" t="s">
        <v>59</v>
      </c>
      <c r="K40" s="123">
        <v>93.92</v>
      </c>
      <c r="L40" s="44">
        <v>14.27</v>
      </c>
      <c r="M40" s="124">
        <v>58.25</v>
      </c>
      <c r="N40" s="9" t="s">
        <v>60</v>
      </c>
      <c r="O40" s="119" t="s">
        <v>60</v>
      </c>
      <c r="P40" s="9">
        <v>73.75</v>
      </c>
      <c r="Q40" s="23">
        <v>14.72</v>
      </c>
      <c r="R40" s="23">
        <v>57.39</v>
      </c>
      <c r="S40" s="23" t="s">
        <v>60</v>
      </c>
      <c r="T40" s="119" t="s">
        <v>60</v>
      </c>
      <c r="U40" s="23">
        <v>105.79</v>
      </c>
      <c r="V40" s="23">
        <v>14.15</v>
      </c>
      <c r="W40" s="23">
        <v>59.47</v>
      </c>
      <c r="X40" s="9">
        <v>96.07</v>
      </c>
      <c r="Y40" s="23">
        <v>13.86</v>
      </c>
      <c r="Z40" s="23">
        <v>59.09</v>
      </c>
      <c r="AA40" s="23" t="s">
        <v>60</v>
      </c>
      <c r="AB40" s="119" t="s">
        <v>60</v>
      </c>
      <c r="AC40" s="9">
        <v>103.05</v>
      </c>
      <c r="AD40" s="23">
        <v>13.7</v>
      </c>
      <c r="AE40" s="23">
        <v>59.8</v>
      </c>
      <c r="AF40" s="23" t="s">
        <v>60</v>
      </c>
      <c r="AG40" s="119" t="s">
        <v>60</v>
      </c>
      <c r="AH40" s="9">
        <v>80.64</v>
      </c>
      <c r="AI40" s="23">
        <v>12.92</v>
      </c>
      <c r="AJ40" s="23">
        <v>59.94</v>
      </c>
      <c r="AK40" s="23" t="s">
        <v>60</v>
      </c>
      <c r="AL40" s="119" t="s">
        <v>60</v>
      </c>
      <c r="AM40" s="9">
        <v>98.37</v>
      </c>
      <c r="AN40" s="23">
        <v>15.47</v>
      </c>
      <c r="AO40" s="23">
        <v>57.23</v>
      </c>
      <c r="AP40" s="23" t="s">
        <v>60</v>
      </c>
      <c r="AQ40" s="119" t="s">
        <v>60</v>
      </c>
      <c r="AR40" s="9">
        <v>91.21</v>
      </c>
      <c r="AS40" s="23">
        <v>14.48</v>
      </c>
      <c r="AT40" s="23">
        <v>58.66</v>
      </c>
      <c r="AU40" s="119" t="s">
        <v>60</v>
      </c>
      <c r="AV40" s="9">
        <v>106.5</v>
      </c>
      <c r="AW40" s="23">
        <v>15.3</v>
      </c>
      <c r="AX40" s="23">
        <v>54.8</v>
      </c>
      <c r="AY40" s="9">
        <v>108.19</v>
      </c>
      <c r="AZ40" s="23">
        <v>14.53</v>
      </c>
      <c r="BA40" s="119">
        <v>55.9</v>
      </c>
      <c r="BB40" s="114">
        <v>54.170016329783202</v>
      </c>
      <c r="BC40" s="43">
        <v>94.680308972562599</v>
      </c>
      <c r="BD40" s="23">
        <f t="shared" si="1"/>
        <v>51.288338831526353</v>
      </c>
      <c r="BE40" s="24" t="s">
        <v>60</v>
      </c>
      <c r="BF40" s="119"/>
      <c r="BG40" s="114">
        <v>43.453544406277999</v>
      </c>
      <c r="BH40" s="115">
        <v>2.2279378856277199</v>
      </c>
      <c r="BI40" s="141">
        <v>1.4160855686462801</v>
      </c>
      <c r="BJ40" s="9">
        <v>0</v>
      </c>
      <c r="BK40" s="23">
        <v>29.3</v>
      </c>
      <c r="BL40" s="23">
        <v>147</v>
      </c>
      <c r="BM40" s="23">
        <v>176</v>
      </c>
      <c r="BN40" s="119">
        <v>29</v>
      </c>
      <c r="BO40" s="114" t="s">
        <v>60</v>
      </c>
      <c r="BP40" s="43" t="s">
        <v>60</v>
      </c>
      <c r="BQ40" s="43" t="s">
        <v>60</v>
      </c>
      <c r="BR40" s="43" t="s">
        <v>60</v>
      </c>
      <c r="BS40" s="43" t="s">
        <v>60</v>
      </c>
      <c r="BT40" s="43" t="s">
        <v>60</v>
      </c>
      <c r="BU40" s="43" t="s">
        <v>60</v>
      </c>
      <c r="BV40" s="115" t="s">
        <v>60</v>
      </c>
    </row>
    <row r="41" spans="1:74" x14ac:dyDescent="0.25">
      <c r="A41" s="9">
        <v>68</v>
      </c>
      <c r="B41" s="23" t="s">
        <v>113</v>
      </c>
      <c r="C41" s="132"/>
      <c r="D41" s="132" t="s">
        <v>82</v>
      </c>
      <c r="E41" s="20" t="s">
        <v>83</v>
      </c>
      <c r="F41" s="23">
        <v>322028</v>
      </c>
      <c r="G41" s="135" t="s">
        <v>84</v>
      </c>
      <c r="H41" s="150" t="s">
        <v>63</v>
      </c>
      <c r="I41" s="130" t="s">
        <v>65</v>
      </c>
      <c r="J41" s="131" t="s">
        <v>59</v>
      </c>
      <c r="K41" s="123">
        <v>93.89</v>
      </c>
      <c r="L41" s="44">
        <v>14.42</v>
      </c>
      <c r="M41" s="124">
        <v>58.43</v>
      </c>
      <c r="N41" s="9" t="s">
        <v>60</v>
      </c>
      <c r="O41" s="119" t="s">
        <v>60</v>
      </c>
      <c r="P41" s="9">
        <v>77.5</v>
      </c>
      <c r="Q41" s="23">
        <v>14.37</v>
      </c>
      <c r="R41" s="23">
        <v>57.25</v>
      </c>
      <c r="S41" s="23" t="s">
        <v>60</v>
      </c>
      <c r="T41" s="119" t="s">
        <v>60</v>
      </c>
      <c r="U41" s="23">
        <v>108.05</v>
      </c>
      <c r="V41" s="23">
        <v>13.78</v>
      </c>
      <c r="W41" s="23">
        <v>59.63</v>
      </c>
      <c r="X41" s="9">
        <v>104.88</v>
      </c>
      <c r="Y41" s="23">
        <v>14.23</v>
      </c>
      <c r="Z41" s="23">
        <v>59.67</v>
      </c>
      <c r="AA41" s="23" t="s">
        <v>60</v>
      </c>
      <c r="AB41" s="119" t="s">
        <v>60</v>
      </c>
      <c r="AC41" s="9">
        <v>95.03</v>
      </c>
      <c r="AD41" s="23">
        <v>14.4</v>
      </c>
      <c r="AE41" s="23">
        <v>59.1</v>
      </c>
      <c r="AF41" s="23" t="s">
        <v>60</v>
      </c>
      <c r="AG41" s="119" t="s">
        <v>60</v>
      </c>
      <c r="AH41" s="9">
        <v>75.900000000000006</v>
      </c>
      <c r="AI41" s="23">
        <v>13.05</v>
      </c>
      <c r="AJ41" s="23">
        <v>59.91</v>
      </c>
      <c r="AK41" s="23" t="s">
        <v>60</v>
      </c>
      <c r="AL41" s="119" t="s">
        <v>60</v>
      </c>
      <c r="AM41" s="9">
        <v>92.03</v>
      </c>
      <c r="AN41" s="23">
        <v>15.33</v>
      </c>
      <c r="AO41" s="23">
        <v>57.37</v>
      </c>
      <c r="AP41" s="23" t="s">
        <v>60</v>
      </c>
      <c r="AQ41" s="119" t="s">
        <v>60</v>
      </c>
      <c r="AR41" s="9">
        <v>89.49</v>
      </c>
      <c r="AS41" s="23">
        <v>15.07</v>
      </c>
      <c r="AT41" s="23">
        <v>58.53</v>
      </c>
      <c r="AU41" s="119" t="s">
        <v>60</v>
      </c>
      <c r="AV41" s="9">
        <v>106.18</v>
      </c>
      <c r="AW41" s="23">
        <v>15.5</v>
      </c>
      <c r="AX41" s="23">
        <v>55.5</v>
      </c>
      <c r="AY41" s="9">
        <v>109.04</v>
      </c>
      <c r="AZ41" s="23">
        <v>14.9</v>
      </c>
      <c r="BA41" s="119">
        <v>56.9</v>
      </c>
      <c r="BB41" s="114">
        <v>48.119406879524199</v>
      </c>
      <c r="BC41" s="43">
        <v>94.628482521016494</v>
      </c>
      <c r="BD41" s="23">
        <f t="shared" si="1"/>
        <v>45.534664528207365</v>
      </c>
      <c r="BE41" s="24" t="s">
        <v>60</v>
      </c>
      <c r="BF41" s="119"/>
      <c r="BG41" s="114">
        <v>45.120052715087397</v>
      </c>
      <c r="BH41" s="115">
        <v>2.0110799132185702</v>
      </c>
      <c r="BI41" s="141">
        <v>0</v>
      </c>
      <c r="BJ41" s="9">
        <v>3</v>
      </c>
      <c r="BK41" s="23">
        <v>30.3</v>
      </c>
      <c r="BL41" s="23">
        <v>146</v>
      </c>
      <c r="BM41" s="23">
        <v>174</v>
      </c>
      <c r="BN41" s="119">
        <v>28</v>
      </c>
      <c r="BO41" s="114" t="s">
        <v>60</v>
      </c>
      <c r="BP41" s="43" t="s">
        <v>60</v>
      </c>
      <c r="BQ41" s="43" t="s">
        <v>60</v>
      </c>
      <c r="BR41" s="43" t="s">
        <v>60</v>
      </c>
      <c r="BS41" s="43" t="s">
        <v>60</v>
      </c>
      <c r="BT41" s="43" t="s">
        <v>60</v>
      </c>
      <c r="BU41" s="43" t="s">
        <v>60</v>
      </c>
      <c r="BV41" s="115" t="s">
        <v>60</v>
      </c>
    </row>
    <row r="42" spans="1:74" x14ac:dyDescent="0.25">
      <c r="A42" s="9">
        <v>104</v>
      </c>
      <c r="B42" s="23" t="s">
        <v>188</v>
      </c>
      <c r="C42" s="132"/>
      <c r="D42" s="132" t="s">
        <v>189</v>
      </c>
      <c r="E42" s="23" t="s">
        <v>55</v>
      </c>
      <c r="F42" s="23">
        <v>322036</v>
      </c>
      <c r="G42" s="23" t="s">
        <v>190</v>
      </c>
      <c r="H42" s="150" t="s">
        <v>63</v>
      </c>
      <c r="I42" s="130" t="s">
        <v>65</v>
      </c>
      <c r="J42" s="131" t="s">
        <v>59</v>
      </c>
      <c r="K42" s="123">
        <v>93.85</v>
      </c>
      <c r="L42" s="44">
        <v>14.69</v>
      </c>
      <c r="M42" s="124">
        <v>58.15</v>
      </c>
      <c r="N42" s="9" t="s">
        <v>60</v>
      </c>
      <c r="O42" s="119" t="s">
        <v>60</v>
      </c>
      <c r="P42" s="9">
        <v>77.14</v>
      </c>
      <c r="Q42" s="23">
        <v>14.34</v>
      </c>
      <c r="R42" s="23">
        <v>57.54</v>
      </c>
      <c r="S42" s="23" t="s">
        <v>60</v>
      </c>
      <c r="T42" s="119" t="s">
        <v>60</v>
      </c>
      <c r="U42" s="23">
        <v>102.68</v>
      </c>
      <c r="V42" s="23">
        <v>13.98</v>
      </c>
      <c r="W42" s="23">
        <v>59.39</v>
      </c>
      <c r="X42" s="9">
        <v>98.6</v>
      </c>
      <c r="Y42" s="23">
        <v>14.27</v>
      </c>
      <c r="Z42" s="23">
        <v>59.67</v>
      </c>
      <c r="AA42" s="23" t="s">
        <v>60</v>
      </c>
      <c r="AB42" s="119" t="s">
        <v>60</v>
      </c>
      <c r="AC42" s="9">
        <v>88.99</v>
      </c>
      <c r="AD42" s="23">
        <v>14.1</v>
      </c>
      <c r="AE42" s="23">
        <v>59.4</v>
      </c>
      <c r="AF42" s="23" t="s">
        <v>60</v>
      </c>
      <c r="AG42" s="119" t="s">
        <v>60</v>
      </c>
      <c r="AH42" s="9">
        <v>71.83</v>
      </c>
      <c r="AI42" s="23">
        <v>13.39</v>
      </c>
      <c r="AJ42" s="23">
        <v>59.35</v>
      </c>
      <c r="AK42" s="23" t="s">
        <v>60</v>
      </c>
      <c r="AL42" s="119" t="s">
        <v>60</v>
      </c>
      <c r="AM42" s="9">
        <v>103.93</v>
      </c>
      <c r="AN42" s="23">
        <v>16.3</v>
      </c>
      <c r="AO42" s="23">
        <v>56.87</v>
      </c>
      <c r="AP42" s="23" t="s">
        <v>60</v>
      </c>
      <c r="AQ42" s="119" t="s">
        <v>60</v>
      </c>
      <c r="AR42" s="9">
        <v>97.83</v>
      </c>
      <c r="AS42" s="23">
        <v>15.01</v>
      </c>
      <c r="AT42" s="23">
        <v>58.67</v>
      </c>
      <c r="AU42" s="119" t="s">
        <v>60</v>
      </c>
      <c r="AV42" s="9">
        <v>99.39</v>
      </c>
      <c r="AW42" s="23">
        <v>15.5</v>
      </c>
      <c r="AX42" s="23">
        <v>55</v>
      </c>
      <c r="AY42" s="9">
        <v>104.43</v>
      </c>
      <c r="AZ42" s="23">
        <v>15.37</v>
      </c>
      <c r="BA42" s="119">
        <v>55.73</v>
      </c>
      <c r="BB42" s="114">
        <v>40.700718845312601</v>
      </c>
      <c r="BC42" s="43">
        <v>94.715590646888302</v>
      </c>
      <c r="BD42" s="23">
        <f t="shared" si="1"/>
        <v>38.549926251867205</v>
      </c>
      <c r="BE42" s="24" t="s">
        <v>60</v>
      </c>
      <c r="BF42" s="119"/>
      <c r="BG42" s="114">
        <v>37.729119324196503</v>
      </c>
      <c r="BH42" s="115">
        <v>2.7691235534840799</v>
      </c>
      <c r="BI42" s="141">
        <v>0.22422336919010799</v>
      </c>
      <c r="BJ42" s="9">
        <v>2</v>
      </c>
      <c r="BK42" s="23">
        <v>32.4</v>
      </c>
      <c r="BL42" s="23">
        <v>146</v>
      </c>
      <c r="BM42" s="23">
        <v>175</v>
      </c>
      <c r="BN42" s="119">
        <v>29</v>
      </c>
      <c r="BO42" s="114" t="s">
        <v>60</v>
      </c>
      <c r="BP42" s="43" t="s">
        <v>60</v>
      </c>
      <c r="BQ42" s="43" t="s">
        <v>60</v>
      </c>
      <c r="BR42" s="43" t="s">
        <v>60</v>
      </c>
      <c r="BS42" s="43" t="s">
        <v>60</v>
      </c>
      <c r="BT42" s="43" t="s">
        <v>60</v>
      </c>
      <c r="BU42" s="43" t="s">
        <v>60</v>
      </c>
      <c r="BV42" s="115" t="s">
        <v>60</v>
      </c>
    </row>
    <row r="43" spans="1:74" x14ac:dyDescent="0.25">
      <c r="A43" s="9">
        <v>80</v>
      </c>
      <c r="B43" s="23" t="s">
        <v>159</v>
      </c>
      <c r="C43" s="23"/>
      <c r="D43" s="132" t="s">
        <v>82</v>
      </c>
      <c r="E43" s="23" t="s">
        <v>55</v>
      </c>
      <c r="F43" s="23">
        <v>32863</v>
      </c>
      <c r="G43" s="135" t="s">
        <v>84</v>
      </c>
      <c r="H43" s="149" t="s">
        <v>63</v>
      </c>
      <c r="I43" s="130" t="s">
        <v>58</v>
      </c>
      <c r="J43" s="131" t="s">
        <v>59</v>
      </c>
      <c r="K43" s="123">
        <v>93.81</v>
      </c>
      <c r="L43" s="44">
        <v>13.84</v>
      </c>
      <c r="M43" s="124">
        <v>56.94</v>
      </c>
      <c r="N43" s="9">
        <v>100.35</v>
      </c>
      <c r="O43" s="119">
        <v>96.83</v>
      </c>
      <c r="P43" s="9">
        <v>77.83</v>
      </c>
      <c r="Q43" s="23">
        <v>13.66</v>
      </c>
      <c r="R43" s="23">
        <v>54.47</v>
      </c>
      <c r="S43" s="23">
        <v>85.07</v>
      </c>
      <c r="T43" s="119">
        <v>88.27</v>
      </c>
      <c r="U43" s="23">
        <v>103.23</v>
      </c>
      <c r="V43" s="23">
        <v>13.98</v>
      </c>
      <c r="W43" s="23">
        <v>56.72</v>
      </c>
      <c r="X43" s="9">
        <v>105.28</v>
      </c>
      <c r="Y43" s="23">
        <v>13.4</v>
      </c>
      <c r="Z43" s="23">
        <v>57.67</v>
      </c>
      <c r="AA43" s="23">
        <v>101.51</v>
      </c>
      <c r="AB43" s="119">
        <v>110.5</v>
      </c>
      <c r="AC43" s="9">
        <v>96.57</v>
      </c>
      <c r="AD43" s="23">
        <v>13.7</v>
      </c>
      <c r="AE43" s="23">
        <v>57.2</v>
      </c>
      <c r="AF43" s="23">
        <v>95.16</v>
      </c>
      <c r="AG43" s="119">
        <v>99.21</v>
      </c>
      <c r="AH43" s="9">
        <v>71.77</v>
      </c>
      <c r="AI43" s="23">
        <v>12.84</v>
      </c>
      <c r="AJ43" s="23">
        <v>59.23</v>
      </c>
      <c r="AK43" s="23">
        <v>92.04</v>
      </c>
      <c r="AL43" s="119">
        <v>99.42</v>
      </c>
      <c r="AM43" s="9">
        <v>95.55</v>
      </c>
      <c r="AN43" s="23">
        <v>14.4</v>
      </c>
      <c r="AO43" s="23">
        <v>56.73</v>
      </c>
      <c r="AP43" s="23">
        <v>101.84</v>
      </c>
      <c r="AQ43" s="119">
        <v>103.2</v>
      </c>
      <c r="AR43" s="9">
        <v>95.59</v>
      </c>
      <c r="AS43" s="23">
        <v>14.18</v>
      </c>
      <c r="AT43" s="23">
        <v>58.31</v>
      </c>
      <c r="AU43" s="119">
        <v>103.71</v>
      </c>
      <c r="AV43" s="9">
        <v>93.74</v>
      </c>
      <c r="AW43" s="23">
        <v>14.5</v>
      </c>
      <c r="AX43" s="23">
        <v>54.2</v>
      </c>
      <c r="AY43" s="9">
        <v>108.77</v>
      </c>
      <c r="AZ43" s="23">
        <v>14.1</v>
      </c>
      <c r="BA43" s="119">
        <v>55.6</v>
      </c>
      <c r="BB43" s="114">
        <v>48.221340725078399</v>
      </c>
      <c r="BC43" s="43">
        <v>94.2695523101318</v>
      </c>
      <c r="BD43" s="23">
        <f t="shared" si="1"/>
        <v>45.458042019474668</v>
      </c>
      <c r="BE43" s="24">
        <v>9.5</v>
      </c>
      <c r="BF43" s="119"/>
      <c r="BG43" s="114">
        <v>27.066222633267099</v>
      </c>
      <c r="BH43" s="115">
        <v>2.6856581421277501</v>
      </c>
      <c r="BI43" s="141">
        <v>4.0331831975629502</v>
      </c>
      <c r="BJ43" s="9">
        <v>2</v>
      </c>
      <c r="BK43" s="23">
        <v>27.4</v>
      </c>
      <c r="BL43" s="23">
        <v>146</v>
      </c>
      <c r="BM43" s="23">
        <v>175</v>
      </c>
      <c r="BN43" s="119">
        <v>29</v>
      </c>
      <c r="BO43" s="114">
        <v>9.73</v>
      </c>
      <c r="BP43" s="43">
        <v>18.8825</v>
      </c>
      <c r="BQ43" s="43">
        <v>67.353664157826515</v>
      </c>
      <c r="BR43" s="43">
        <v>54.811313787755701</v>
      </c>
      <c r="BS43" s="43">
        <v>7.52</v>
      </c>
      <c r="BT43" s="43">
        <v>86.272400000000005</v>
      </c>
      <c r="BU43" s="43">
        <v>66.475399999999993</v>
      </c>
      <c r="BV43" s="115">
        <v>18.844200000000001</v>
      </c>
    </row>
    <row r="44" spans="1:74" x14ac:dyDescent="0.25">
      <c r="A44" s="9">
        <v>21</v>
      </c>
      <c r="B44" s="23" t="s">
        <v>93</v>
      </c>
      <c r="C44" s="132"/>
      <c r="D44" s="132" t="s">
        <v>87</v>
      </c>
      <c r="E44" s="23" t="s">
        <v>55</v>
      </c>
      <c r="F44" s="23">
        <v>322006</v>
      </c>
      <c r="G44" s="23" t="s">
        <v>88</v>
      </c>
      <c r="H44" s="150" t="s">
        <v>63</v>
      </c>
      <c r="I44" s="130" t="s">
        <v>65</v>
      </c>
      <c r="J44" s="131" t="s">
        <v>59</v>
      </c>
      <c r="K44" s="123">
        <v>93.78</v>
      </c>
      <c r="L44" s="44">
        <v>14.43</v>
      </c>
      <c r="M44" s="124">
        <v>58.02</v>
      </c>
      <c r="N44" s="9" t="s">
        <v>60</v>
      </c>
      <c r="O44" s="119">
        <v>93.91</v>
      </c>
      <c r="P44" s="9">
        <v>75.010000000000005</v>
      </c>
      <c r="Q44" s="23">
        <v>14.37</v>
      </c>
      <c r="R44" s="23">
        <v>55.73</v>
      </c>
      <c r="S44" s="23">
        <v>82.6</v>
      </c>
      <c r="T44" s="119" t="s">
        <v>60</v>
      </c>
      <c r="U44" s="23">
        <v>111.12</v>
      </c>
      <c r="V44" s="23">
        <v>13.86</v>
      </c>
      <c r="W44" s="23">
        <v>58.3</v>
      </c>
      <c r="X44" s="9">
        <v>101.22</v>
      </c>
      <c r="Y44" s="23">
        <v>13.7</v>
      </c>
      <c r="Z44" s="23">
        <v>59.7</v>
      </c>
      <c r="AA44" s="23">
        <v>99.72</v>
      </c>
      <c r="AB44" s="119" t="s">
        <v>60</v>
      </c>
      <c r="AC44" s="9">
        <v>96.58</v>
      </c>
      <c r="AD44" s="23">
        <v>14.4</v>
      </c>
      <c r="AE44" s="23">
        <v>58.6</v>
      </c>
      <c r="AF44" s="23">
        <v>94.95</v>
      </c>
      <c r="AG44" s="119" t="s">
        <v>60</v>
      </c>
      <c r="AH44" s="9">
        <v>77.319999999999993</v>
      </c>
      <c r="AI44" s="23">
        <v>12.92</v>
      </c>
      <c r="AJ44" s="23">
        <v>60.03</v>
      </c>
      <c r="AK44" s="23">
        <v>93.2</v>
      </c>
      <c r="AL44" s="119" t="s">
        <v>60</v>
      </c>
      <c r="AM44" s="9">
        <v>94.44</v>
      </c>
      <c r="AN44" s="23">
        <v>15.83</v>
      </c>
      <c r="AO44" s="23">
        <v>56.87</v>
      </c>
      <c r="AP44" s="23">
        <v>99.17</v>
      </c>
      <c r="AQ44" s="119" t="s">
        <v>60</v>
      </c>
      <c r="AR44" s="9">
        <v>91.06</v>
      </c>
      <c r="AS44" s="23">
        <v>15.49</v>
      </c>
      <c r="AT44" s="23">
        <v>58.68</v>
      </c>
      <c r="AU44" s="119">
        <v>98.65</v>
      </c>
      <c r="AV44" s="9">
        <v>97.77</v>
      </c>
      <c r="AW44" s="23">
        <v>14.6</v>
      </c>
      <c r="AX44" s="23">
        <v>54.7</v>
      </c>
      <c r="AY44" s="9">
        <v>106.22</v>
      </c>
      <c r="AZ44" s="23">
        <v>14.6</v>
      </c>
      <c r="BA44" s="119">
        <v>56.83</v>
      </c>
      <c r="BB44" s="114">
        <v>43.596973789394902</v>
      </c>
      <c r="BC44" s="43">
        <v>94.5910327619074</v>
      </c>
      <c r="BD44" s="23">
        <f t="shared" si="1"/>
        <v>41.238827760326714</v>
      </c>
      <c r="BE44" s="24" t="s">
        <v>60</v>
      </c>
      <c r="BF44" s="119"/>
      <c r="BG44" s="114">
        <v>43.404241848027702</v>
      </c>
      <c r="BH44" s="115">
        <v>2.1999980254183802</v>
      </c>
      <c r="BI44" s="141">
        <v>3.19233367995162</v>
      </c>
      <c r="BJ44" s="9">
        <v>2</v>
      </c>
      <c r="BK44" s="23">
        <v>30.9</v>
      </c>
      <c r="BL44" s="23">
        <v>146</v>
      </c>
      <c r="BM44" s="23">
        <v>177</v>
      </c>
      <c r="BN44" s="119">
        <v>31</v>
      </c>
      <c r="BO44" s="114" t="s">
        <v>60</v>
      </c>
      <c r="BP44" s="43" t="s">
        <v>60</v>
      </c>
      <c r="BQ44" s="43" t="s">
        <v>60</v>
      </c>
      <c r="BR44" s="43" t="s">
        <v>60</v>
      </c>
      <c r="BS44" s="43" t="s">
        <v>60</v>
      </c>
      <c r="BT44" s="43" t="s">
        <v>60</v>
      </c>
      <c r="BU44" s="43" t="s">
        <v>60</v>
      </c>
      <c r="BV44" s="115" t="s">
        <v>60</v>
      </c>
    </row>
    <row r="45" spans="1:74" x14ac:dyDescent="0.25">
      <c r="A45" s="9">
        <v>113</v>
      </c>
      <c r="B45" s="23" t="s">
        <v>205</v>
      </c>
      <c r="C45" s="132"/>
      <c r="D45" s="132" t="s">
        <v>198</v>
      </c>
      <c r="E45" s="23" t="s">
        <v>55</v>
      </c>
      <c r="F45" s="23">
        <v>322040</v>
      </c>
      <c r="G45" s="23" t="s">
        <v>199</v>
      </c>
      <c r="H45" s="150" t="s">
        <v>63</v>
      </c>
      <c r="I45" s="130" t="s">
        <v>65</v>
      </c>
      <c r="J45" s="131" t="s">
        <v>59</v>
      </c>
      <c r="K45" s="123">
        <v>93.73</v>
      </c>
      <c r="L45" s="44">
        <v>14.06</v>
      </c>
      <c r="M45" s="124">
        <v>58.31</v>
      </c>
      <c r="N45" s="9" t="s">
        <v>60</v>
      </c>
      <c r="O45" s="119" t="s">
        <v>60</v>
      </c>
      <c r="P45" s="9">
        <v>71.44</v>
      </c>
      <c r="Q45" s="23">
        <v>13.52</v>
      </c>
      <c r="R45" s="23">
        <v>57.06</v>
      </c>
      <c r="S45" s="23" t="s">
        <v>60</v>
      </c>
      <c r="T45" s="119" t="s">
        <v>60</v>
      </c>
      <c r="U45" s="23">
        <v>110.79</v>
      </c>
      <c r="V45" s="23">
        <v>13.81</v>
      </c>
      <c r="W45" s="23">
        <v>59.6</v>
      </c>
      <c r="X45" s="9">
        <v>102.82</v>
      </c>
      <c r="Y45" s="23">
        <v>13.27</v>
      </c>
      <c r="Z45" s="23">
        <v>60.23</v>
      </c>
      <c r="AA45" s="23" t="s">
        <v>60</v>
      </c>
      <c r="AB45" s="119" t="s">
        <v>60</v>
      </c>
      <c r="AC45" s="9">
        <v>92.26</v>
      </c>
      <c r="AD45" s="23">
        <v>13.8</v>
      </c>
      <c r="AE45" s="23">
        <v>59.7</v>
      </c>
      <c r="AF45" s="23" t="s">
        <v>60</v>
      </c>
      <c r="AG45" s="119" t="s">
        <v>60</v>
      </c>
      <c r="AH45" s="9">
        <v>74.72</v>
      </c>
      <c r="AI45" s="23">
        <v>12.97</v>
      </c>
      <c r="AJ45" s="23">
        <v>60.17</v>
      </c>
      <c r="AK45" s="23" t="s">
        <v>60</v>
      </c>
      <c r="AL45" s="119" t="s">
        <v>60</v>
      </c>
      <c r="AM45" s="9">
        <v>97.62</v>
      </c>
      <c r="AN45" s="23">
        <v>14.83</v>
      </c>
      <c r="AO45" s="23">
        <v>57.1</v>
      </c>
      <c r="AP45" s="23" t="s">
        <v>60</v>
      </c>
      <c r="AQ45" s="119" t="s">
        <v>60</v>
      </c>
      <c r="AR45" s="9">
        <v>94.27</v>
      </c>
      <c r="AS45" s="23">
        <v>14.89</v>
      </c>
      <c r="AT45" s="23">
        <v>58.67</v>
      </c>
      <c r="AU45" s="119" t="s">
        <v>60</v>
      </c>
      <c r="AV45" s="9">
        <v>98.07</v>
      </c>
      <c r="AW45" s="23">
        <v>15</v>
      </c>
      <c r="AX45" s="23">
        <v>54.5</v>
      </c>
      <c r="AY45" s="9">
        <v>107.94</v>
      </c>
      <c r="AZ45" s="23">
        <v>14.8</v>
      </c>
      <c r="BA45" s="119">
        <v>55.67</v>
      </c>
      <c r="BB45" s="114">
        <v>42.137027245587099</v>
      </c>
      <c r="BC45" s="43">
        <v>94.770491873129004</v>
      </c>
      <c r="BD45" s="23">
        <f t="shared" si="1"/>
        <v>39.933467981357275</v>
      </c>
      <c r="BE45" s="24" t="s">
        <v>60</v>
      </c>
      <c r="BF45" s="119"/>
      <c r="BG45" s="114">
        <v>49.694675929419397</v>
      </c>
      <c r="BH45" s="115">
        <v>1.94413523879463</v>
      </c>
      <c r="BI45" s="141">
        <v>0.62655950284702899</v>
      </c>
      <c r="BJ45" s="9">
        <v>0</v>
      </c>
      <c r="BK45" s="23">
        <v>32.799999999999997</v>
      </c>
      <c r="BL45" s="23">
        <v>147</v>
      </c>
      <c r="BM45" s="23">
        <v>175</v>
      </c>
      <c r="BN45" s="119">
        <v>28</v>
      </c>
      <c r="BO45" s="114" t="s">
        <v>60</v>
      </c>
      <c r="BP45" s="43" t="s">
        <v>60</v>
      </c>
      <c r="BQ45" s="43" t="s">
        <v>60</v>
      </c>
      <c r="BR45" s="43" t="s">
        <v>60</v>
      </c>
      <c r="BS45" s="43" t="s">
        <v>60</v>
      </c>
      <c r="BT45" s="43" t="s">
        <v>60</v>
      </c>
      <c r="BU45" s="43" t="s">
        <v>60</v>
      </c>
      <c r="BV45" s="115" t="s">
        <v>60</v>
      </c>
    </row>
    <row r="46" spans="1:74" x14ac:dyDescent="0.25">
      <c r="A46" s="9">
        <v>47</v>
      </c>
      <c r="B46" s="23" t="s">
        <v>126</v>
      </c>
      <c r="C46" s="132"/>
      <c r="D46" s="132" t="s">
        <v>123</v>
      </c>
      <c r="E46" s="23" t="s">
        <v>55</v>
      </c>
      <c r="F46" s="23">
        <v>322021</v>
      </c>
      <c r="G46" s="23" t="s">
        <v>124</v>
      </c>
      <c r="H46" s="150" t="s">
        <v>63</v>
      </c>
      <c r="I46" s="130" t="s">
        <v>58</v>
      </c>
      <c r="J46" s="131" t="s">
        <v>59</v>
      </c>
      <c r="K46" s="123">
        <v>93.69</v>
      </c>
      <c r="L46" s="44">
        <v>14.6</v>
      </c>
      <c r="M46" s="124">
        <v>59.59</v>
      </c>
      <c r="N46" s="9" t="s">
        <v>60</v>
      </c>
      <c r="O46" s="119" t="s">
        <v>60</v>
      </c>
      <c r="P46" s="9">
        <v>72.84</v>
      </c>
      <c r="Q46" s="23">
        <v>13.9</v>
      </c>
      <c r="R46" s="23">
        <v>58.27</v>
      </c>
      <c r="S46" s="23" t="s">
        <v>60</v>
      </c>
      <c r="T46" s="119" t="s">
        <v>60</v>
      </c>
      <c r="U46" s="23">
        <v>105.03</v>
      </c>
      <c r="V46" s="23">
        <v>14.07</v>
      </c>
      <c r="W46" s="23">
        <v>60.28</v>
      </c>
      <c r="X46" s="9">
        <v>100.16</v>
      </c>
      <c r="Y46" s="23">
        <v>13.83</v>
      </c>
      <c r="Z46" s="23">
        <v>61.4</v>
      </c>
      <c r="AA46" s="23" t="s">
        <v>60</v>
      </c>
      <c r="AB46" s="119" t="s">
        <v>60</v>
      </c>
      <c r="AC46" s="9">
        <v>93.23</v>
      </c>
      <c r="AD46" s="23">
        <v>13.9</v>
      </c>
      <c r="AE46" s="23">
        <v>60.9</v>
      </c>
      <c r="AF46" s="23" t="s">
        <v>60</v>
      </c>
      <c r="AG46" s="119" t="s">
        <v>60</v>
      </c>
      <c r="AH46" s="9">
        <v>77.209999999999994</v>
      </c>
      <c r="AI46" s="23">
        <v>13.59</v>
      </c>
      <c r="AJ46" s="23">
        <v>61.35</v>
      </c>
      <c r="AK46" s="23" t="s">
        <v>60</v>
      </c>
      <c r="AL46" s="119" t="s">
        <v>60</v>
      </c>
      <c r="AM46" s="9">
        <v>95.61</v>
      </c>
      <c r="AN46" s="23">
        <v>16</v>
      </c>
      <c r="AO46" s="23">
        <v>59.3</v>
      </c>
      <c r="AP46" s="23" t="s">
        <v>60</v>
      </c>
      <c r="AQ46" s="119" t="s">
        <v>60</v>
      </c>
      <c r="AR46" s="9">
        <v>96.88</v>
      </c>
      <c r="AS46" s="23">
        <v>16.059999999999999</v>
      </c>
      <c r="AT46" s="23">
        <v>58.81</v>
      </c>
      <c r="AU46" s="119" t="s">
        <v>60</v>
      </c>
      <c r="AV46" s="9">
        <v>104.37</v>
      </c>
      <c r="AW46" s="23">
        <v>15.9</v>
      </c>
      <c r="AX46" s="23">
        <v>56.6</v>
      </c>
      <c r="AY46" s="9">
        <v>107.77</v>
      </c>
      <c r="AZ46" s="23">
        <v>14.77</v>
      </c>
      <c r="BA46" s="119">
        <v>58</v>
      </c>
      <c r="BB46" s="114">
        <v>41.359193261492301</v>
      </c>
      <c r="BC46" s="43">
        <v>94.813612639854497</v>
      </c>
      <c r="BD46" s="23">
        <f t="shared" si="1"/>
        <v>39.214145289920118</v>
      </c>
      <c r="BE46" s="24" t="s">
        <v>60</v>
      </c>
      <c r="BF46" s="119"/>
      <c r="BG46" s="114">
        <v>78.032103252275505</v>
      </c>
      <c r="BH46" s="115">
        <v>1.77844415462623</v>
      </c>
      <c r="BI46" s="141">
        <v>0.77401342100232495</v>
      </c>
      <c r="BJ46" s="9">
        <v>4</v>
      </c>
      <c r="BK46" s="23">
        <v>30.2</v>
      </c>
      <c r="BL46" s="23">
        <v>146</v>
      </c>
      <c r="BM46" s="23">
        <v>173</v>
      </c>
      <c r="BN46" s="119">
        <v>27</v>
      </c>
      <c r="BO46" s="114" t="s">
        <v>60</v>
      </c>
      <c r="BP46" s="43" t="s">
        <v>60</v>
      </c>
      <c r="BQ46" s="43" t="s">
        <v>60</v>
      </c>
      <c r="BR46" s="43" t="s">
        <v>60</v>
      </c>
      <c r="BS46" s="43" t="s">
        <v>60</v>
      </c>
      <c r="BT46" s="43" t="s">
        <v>60</v>
      </c>
      <c r="BU46" s="43" t="s">
        <v>60</v>
      </c>
      <c r="BV46" s="115" t="s">
        <v>60</v>
      </c>
    </row>
    <row r="47" spans="1:74" x14ac:dyDescent="0.25">
      <c r="A47" s="9">
        <v>46</v>
      </c>
      <c r="B47" s="23" t="s">
        <v>125</v>
      </c>
      <c r="C47" s="132"/>
      <c r="D47" s="132" t="s">
        <v>123</v>
      </c>
      <c r="E47" s="23" t="s">
        <v>55</v>
      </c>
      <c r="F47" s="23">
        <v>322020</v>
      </c>
      <c r="G47" s="23" t="s">
        <v>124</v>
      </c>
      <c r="H47" s="150" t="s">
        <v>63</v>
      </c>
      <c r="I47" s="130" t="s">
        <v>65</v>
      </c>
      <c r="J47" s="131" t="s">
        <v>59</v>
      </c>
      <c r="K47" s="123">
        <v>93.47</v>
      </c>
      <c r="L47" s="44">
        <v>14.15</v>
      </c>
      <c r="M47" s="124">
        <v>57.21</v>
      </c>
      <c r="N47" s="9" t="s">
        <v>60</v>
      </c>
      <c r="O47" s="119" t="s">
        <v>60</v>
      </c>
      <c r="P47" s="9">
        <v>78.45</v>
      </c>
      <c r="Q47" s="23">
        <v>13.68</v>
      </c>
      <c r="R47" s="23">
        <v>56.01</v>
      </c>
      <c r="S47" s="23" t="s">
        <v>60</v>
      </c>
      <c r="T47" s="119" t="s">
        <v>60</v>
      </c>
      <c r="U47" s="23">
        <v>106.79</v>
      </c>
      <c r="V47" s="23">
        <v>14.08</v>
      </c>
      <c r="W47" s="23">
        <v>57.14</v>
      </c>
      <c r="X47" s="9">
        <v>107.99</v>
      </c>
      <c r="Y47" s="23">
        <v>13.3</v>
      </c>
      <c r="Z47" s="23">
        <v>58.7</v>
      </c>
      <c r="AA47" s="23" t="s">
        <v>60</v>
      </c>
      <c r="AB47" s="119" t="s">
        <v>60</v>
      </c>
      <c r="AC47" s="9">
        <v>93.41</v>
      </c>
      <c r="AD47" s="23">
        <v>14.4</v>
      </c>
      <c r="AE47" s="23">
        <v>57.7</v>
      </c>
      <c r="AF47" s="23" t="s">
        <v>60</v>
      </c>
      <c r="AG47" s="119" t="s">
        <v>60</v>
      </c>
      <c r="AH47" s="9">
        <v>66.180000000000007</v>
      </c>
      <c r="AI47" s="23">
        <v>12.9</v>
      </c>
      <c r="AJ47" s="23">
        <v>59.58</v>
      </c>
      <c r="AK47" s="23" t="s">
        <v>60</v>
      </c>
      <c r="AL47" s="119" t="s">
        <v>60</v>
      </c>
      <c r="AM47" s="9">
        <v>104.03</v>
      </c>
      <c r="AN47" s="23">
        <v>16.27</v>
      </c>
      <c r="AO47" s="23">
        <v>55.93</v>
      </c>
      <c r="AP47" s="23" t="s">
        <v>60</v>
      </c>
      <c r="AQ47" s="119" t="s">
        <v>60</v>
      </c>
      <c r="AR47" s="9">
        <v>85.41</v>
      </c>
      <c r="AS47" s="23">
        <v>14.14</v>
      </c>
      <c r="AT47" s="23">
        <v>58.15</v>
      </c>
      <c r="AU47" s="119" t="s">
        <v>60</v>
      </c>
      <c r="AV47" s="9">
        <v>105.68</v>
      </c>
      <c r="AW47" s="23">
        <v>15.1</v>
      </c>
      <c r="AX47" s="23">
        <v>53.9</v>
      </c>
      <c r="AY47" s="9">
        <v>103.85</v>
      </c>
      <c r="AZ47" s="23">
        <v>14.83</v>
      </c>
      <c r="BA47" s="119">
        <v>55.17</v>
      </c>
      <c r="BB47" s="114">
        <v>40.713814927216902</v>
      </c>
      <c r="BC47" s="43">
        <v>94.655509300782995</v>
      </c>
      <c r="BD47" s="23">
        <f t="shared" si="1"/>
        <v>38.537868875135366</v>
      </c>
      <c r="BE47" s="24" t="s">
        <v>60</v>
      </c>
      <c r="BF47" s="119"/>
      <c r="BG47" s="114">
        <v>49.406806896529297</v>
      </c>
      <c r="BH47" s="115">
        <v>2.2074487540289001</v>
      </c>
      <c r="BI47" s="141">
        <v>2.1327633011873899</v>
      </c>
      <c r="BJ47" s="9">
        <v>3</v>
      </c>
      <c r="BK47" s="23">
        <v>29</v>
      </c>
      <c r="BL47" s="23">
        <v>146</v>
      </c>
      <c r="BM47" s="23">
        <v>172</v>
      </c>
      <c r="BN47" s="119">
        <v>26</v>
      </c>
      <c r="BO47" s="114" t="s">
        <v>60</v>
      </c>
      <c r="BP47" s="43" t="s">
        <v>60</v>
      </c>
      <c r="BQ47" s="43" t="s">
        <v>60</v>
      </c>
      <c r="BR47" s="43" t="s">
        <v>60</v>
      </c>
      <c r="BS47" s="43" t="s">
        <v>60</v>
      </c>
      <c r="BT47" s="43" t="s">
        <v>60</v>
      </c>
      <c r="BU47" s="43" t="s">
        <v>60</v>
      </c>
      <c r="BV47" s="115" t="s">
        <v>60</v>
      </c>
    </row>
    <row r="48" spans="1:74" x14ac:dyDescent="0.25">
      <c r="A48" s="9">
        <v>3</v>
      </c>
      <c r="B48" s="23" t="s">
        <v>62</v>
      </c>
      <c r="C48" s="23"/>
      <c r="D48" s="23" t="s">
        <v>54</v>
      </c>
      <c r="E48" s="23" t="s">
        <v>55</v>
      </c>
      <c r="F48" s="23">
        <v>179206</v>
      </c>
      <c r="G48" s="23" t="s">
        <v>56</v>
      </c>
      <c r="H48" s="149" t="s">
        <v>63</v>
      </c>
      <c r="I48" s="130" t="s">
        <v>58</v>
      </c>
      <c r="J48" s="131" t="s">
        <v>59</v>
      </c>
      <c r="K48" s="123">
        <v>93.41</v>
      </c>
      <c r="L48" s="44">
        <v>14.87</v>
      </c>
      <c r="M48" s="124">
        <v>57.54</v>
      </c>
      <c r="N48" s="9" t="s">
        <v>60</v>
      </c>
      <c r="O48" s="119">
        <v>93.48</v>
      </c>
      <c r="P48" s="9">
        <v>79.739999999999995</v>
      </c>
      <c r="Q48" s="23">
        <v>14.66</v>
      </c>
      <c r="R48" s="23">
        <v>57.49</v>
      </c>
      <c r="S48" s="23">
        <v>85.73</v>
      </c>
      <c r="T48" s="119" t="s">
        <v>60</v>
      </c>
      <c r="U48" s="23">
        <v>101.81</v>
      </c>
      <c r="V48" s="23">
        <v>14.24</v>
      </c>
      <c r="W48" s="23">
        <v>57.7</v>
      </c>
      <c r="X48" s="9">
        <v>96.17</v>
      </c>
      <c r="Y48" s="23">
        <v>14.4</v>
      </c>
      <c r="Z48" s="23">
        <v>59.03</v>
      </c>
      <c r="AA48" s="23">
        <v>98.41</v>
      </c>
      <c r="AB48" s="119" t="s">
        <v>60</v>
      </c>
      <c r="AC48" s="9">
        <v>93.61</v>
      </c>
      <c r="AD48" s="23">
        <v>14.5</v>
      </c>
      <c r="AE48" s="23">
        <v>58.9</v>
      </c>
      <c r="AF48" s="23">
        <v>93.29</v>
      </c>
      <c r="AG48" s="119" t="s">
        <v>60</v>
      </c>
      <c r="AH48" s="9">
        <v>75.099999999999994</v>
      </c>
      <c r="AI48" s="23">
        <v>13.11</v>
      </c>
      <c r="AJ48" s="23">
        <v>58.25</v>
      </c>
      <c r="AK48" s="23">
        <v>88.45</v>
      </c>
      <c r="AL48" s="119" t="s">
        <v>60</v>
      </c>
      <c r="AM48" s="9">
        <v>106.54</v>
      </c>
      <c r="AN48" s="23">
        <v>15.97</v>
      </c>
      <c r="AO48" s="23">
        <v>56.9</v>
      </c>
      <c r="AP48" s="23">
        <v>93.57</v>
      </c>
      <c r="AQ48" s="119" t="s">
        <v>60</v>
      </c>
      <c r="AR48" s="9">
        <v>90.22</v>
      </c>
      <c r="AS48" s="23">
        <v>16.75</v>
      </c>
      <c r="AT48" s="23">
        <v>57.91</v>
      </c>
      <c r="AU48" s="119">
        <v>101.22</v>
      </c>
      <c r="AV48" s="9">
        <v>97.35</v>
      </c>
      <c r="AW48" s="23">
        <v>16</v>
      </c>
      <c r="AX48" s="23">
        <v>53.9</v>
      </c>
      <c r="AY48" s="9">
        <v>105.26</v>
      </c>
      <c r="AZ48" s="23">
        <v>14.93</v>
      </c>
      <c r="BA48" s="119">
        <v>55.43</v>
      </c>
      <c r="BB48" s="114">
        <v>42.106730039130703</v>
      </c>
      <c r="BC48" s="43">
        <v>94.6278540844133</v>
      </c>
      <c r="BD48" s="23">
        <f t="shared" si="1"/>
        <v>39.844695061146425</v>
      </c>
      <c r="BE48" s="24">
        <v>25.9</v>
      </c>
      <c r="BF48" s="119"/>
      <c r="BG48" s="114">
        <v>30.8070609210511</v>
      </c>
      <c r="BH48" s="115">
        <v>2.1056732205231499</v>
      </c>
      <c r="BI48" s="141">
        <v>2.8920553429918598</v>
      </c>
      <c r="BJ48" s="9">
        <v>2.5</v>
      </c>
      <c r="BK48" s="23">
        <v>34.6</v>
      </c>
      <c r="BL48" s="23">
        <v>147</v>
      </c>
      <c r="BM48" s="23">
        <v>178</v>
      </c>
      <c r="BN48" s="119">
        <v>31</v>
      </c>
      <c r="BO48" s="114">
        <v>9.64</v>
      </c>
      <c r="BP48" s="43">
        <v>26.549800000000001</v>
      </c>
      <c r="BQ48" s="43">
        <v>70.236199463631024</v>
      </c>
      <c r="BR48" s="43">
        <v>61.183873564059411</v>
      </c>
      <c r="BS48" s="43">
        <v>7.69</v>
      </c>
      <c r="BT48" s="43">
        <v>104.06399999999999</v>
      </c>
      <c r="BU48" s="43">
        <v>66.661199999999994</v>
      </c>
      <c r="BV48" s="115">
        <v>18.9193</v>
      </c>
    </row>
    <row r="49" spans="1:74" x14ac:dyDescent="0.25">
      <c r="A49" s="9">
        <v>88</v>
      </c>
      <c r="B49" s="23" t="s">
        <v>168</v>
      </c>
      <c r="C49" s="132"/>
      <c r="D49" s="132" t="s">
        <v>163</v>
      </c>
      <c r="E49" s="23" t="s">
        <v>55</v>
      </c>
      <c r="F49" s="23">
        <v>286242</v>
      </c>
      <c r="G49" s="23" t="s">
        <v>164</v>
      </c>
      <c r="H49" s="150" t="s">
        <v>63</v>
      </c>
      <c r="I49" s="130" t="s">
        <v>58</v>
      </c>
      <c r="J49" s="131" t="s">
        <v>59</v>
      </c>
      <c r="K49" s="123">
        <v>93.39</v>
      </c>
      <c r="L49" s="44">
        <v>14.19</v>
      </c>
      <c r="M49" s="124">
        <v>57.65</v>
      </c>
      <c r="N49" s="9" t="s">
        <v>60</v>
      </c>
      <c r="O49" s="119">
        <v>96.68</v>
      </c>
      <c r="P49" s="9">
        <v>76.8</v>
      </c>
      <c r="Q49" s="23">
        <v>14.56</v>
      </c>
      <c r="R49" s="23">
        <v>55.5</v>
      </c>
      <c r="S49" s="23">
        <v>83.43</v>
      </c>
      <c r="T49" s="119" t="s">
        <v>60</v>
      </c>
      <c r="U49" s="23">
        <v>106.37</v>
      </c>
      <c r="V49" s="23">
        <v>13.58</v>
      </c>
      <c r="W49" s="23">
        <v>58.6</v>
      </c>
      <c r="X49" s="9">
        <v>103.59</v>
      </c>
      <c r="Y49" s="23">
        <v>13.77</v>
      </c>
      <c r="Z49" s="23">
        <v>59.33</v>
      </c>
      <c r="AA49" s="23">
        <v>100.76</v>
      </c>
      <c r="AB49" s="119" t="s">
        <v>60</v>
      </c>
      <c r="AC49" s="9">
        <v>89.91</v>
      </c>
      <c r="AD49" s="23">
        <v>14</v>
      </c>
      <c r="AE49" s="23">
        <v>57.7</v>
      </c>
      <c r="AF49" s="23">
        <v>91.45</v>
      </c>
      <c r="AG49" s="119" t="s">
        <v>60</v>
      </c>
      <c r="AH49" s="9">
        <v>76.099999999999994</v>
      </c>
      <c r="AI49" s="23">
        <v>12.64</v>
      </c>
      <c r="AJ49" s="23">
        <v>58.63</v>
      </c>
      <c r="AK49" s="23">
        <v>92.98</v>
      </c>
      <c r="AL49" s="119" t="s">
        <v>60</v>
      </c>
      <c r="AM49" s="9">
        <v>97.24</v>
      </c>
      <c r="AN49" s="23">
        <v>14.93</v>
      </c>
      <c r="AO49" s="23">
        <v>57.23</v>
      </c>
      <c r="AP49" s="23">
        <v>106.85</v>
      </c>
      <c r="AQ49" s="119" t="s">
        <v>60</v>
      </c>
      <c r="AR49" s="9">
        <v>88.66</v>
      </c>
      <c r="AS49" s="23">
        <v>15.35</v>
      </c>
      <c r="AT49" s="23">
        <v>57.9</v>
      </c>
      <c r="AU49" s="119">
        <v>99.38</v>
      </c>
      <c r="AV49" s="9">
        <v>94.74</v>
      </c>
      <c r="AW49" s="23">
        <v>14.7</v>
      </c>
      <c r="AX49" s="23">
        <v>55.2</v>
      </c>
      <c r="AY49" s="9">
        <v>104.81</v>
      </c>
      <c r="AZ49" s="23">
        <v>14.33</v>
      </c>
      <c r="BA49" s="119">
        <v>56.4</v>
      </c>
      <c r="BB49" s="114">
        <v>58.533398221326898</v>
      </c>
      <c r="BC49" s="43">
        <v>94.621065248572506</v>
      </c>
      <c r="BD49" s="23">
        <f t="shared" si="1"/>
        <v>55.384924923208501</v>
      </c>
      <c r="BE49" s="24">
        <v>23.5</v>
      </c>
      <c r="BF49" s="119"/>
      <c r="BG49" s="114">
        <v>37.125867730604</v>
      </c>
      <c r="BH49" s="115">
        <v>1.9105028326264399</v>
      </c>
      <c r="BI49" s="141">
        <v>3.0717400636335799</v>
      </c>
      <c r="BJ49" s="9">
        <v>1</v>
      </c>
      <c r="BK49" s="23">
        <v>31.5</v>
      </c>
      <c r="BL49" s="23">
        <v>146</v>
      </c>
      <c r="BM49" s="23">
        <v>177</v>
      </c>
      <c r="BN49" s="119">
        <v>31</v>
      </c>
      <c r="BO49" s="114" t="s">
        <v>60</v>
      </c>
      <c r="BP49" s="43" t="s">
        <v>60</v>
      </c>
      <c r="BQ49" s="43" t="s">
        <v>60</v>
      </c>
      <c r="BR49" s="43" t="s">
        <v>60</v>
      </c>
      <c r="BS49" s="43" t="s">
        <v>60</v>
      </c>
      <c r="BT49" s="43" t="s">
        <v>60</v>
      </c>
      <c r="BU49" s="43" t="s">
        <v>60</v>
      </c>
      <c r="BV49" s="115" t="s">
        <v>60</v>
      </c>
    </row>
    <row r="50" spans="1:74" x14ac:dyDescent="0.25">
      <c r="A50" s="9">
        <v>76</v>
      </c>
      <c r="B50" s="23" t="s">
        <v>154</v>
      </c>
      <c r="C50" s="23"/>
      <c r="D50" s="132" t="s">
        <v>82</v>
      </c>
      <c r="E50" s="23" t="s">
        <v>55</v>
      </c>
      <c r="F50" s="23">
        <v>32868</v>
      </c>
      <c r="G50" s="135" t="s">
        <v>84</v>
      </c>
      <c r="H50" s="149" t="s">
        <v>63</v>
      </c>
      <c r="I50" s="130" t="s">
        <v>58</v>
      </c>
      <c r="J50" s="131" t="s">
        <v>59</v>
      </c>
      <c r="K50" s="123">
        <v>93.3</v>
      </c>
      <c r="L50" s="44">
        <v>14.55</v>
      </c>
      <c r="M50" s="124">
        <v>57.75</v>
      </c>
      <c r="N50" s="9">
        <v>97.55</v>
      </c>
      <c r="O50" s="119">
        <v>96.05</v>
      </c>
      <c r="P50" s="9">
        <v>72.11</v>
      </c>
      <c r="Q50" s="23">
        <v>14.58</v>
      </c>
      <c r="R50" s="23">
        <v>56.52</v>
      </c>
      <c r="S50" s="23">
        <v>78.81</v>
      </c>
      <c r="T50" s="119">
        <v>81.72</v>
      </c>
      <c r="U50" s="23">
        <v>103.99</v>
      </c>
      <c r="V50" s="23">
        <v>13.93</v>
      </c>
      <c r="W50" s="23">
        <v>58.89</v>
      </c>
      <c r="X50" s="9">
        <v>99.62</v>
      </c>
      <c r="Y50" s="23">
        <v>13.9</v>
      </c>
      <c r="Z50" s="23">
        <v>59.2</v>
      </c>
      <c r="AA50" s="23">
        <v>100.58</v>
      </c>
      <c r="AB50" s="119">
        <v>105.91</v>
      </c>
      <c r="AC50" s="9">
        <v>99.54</v>
      </c>
      <c r="AD50" s="23">
        <v>14</v>
      </c>
      <c r="AE50" s="23">
        <v>59.4</v>
      </c>
      <c r="AF50" s="23">
        <v>99.79</v>
      </c>
      <c r="AG50" s="119">
        <v>102.7</v>
      </c>
      <c r="AH50" s="9">
        <v>66.180000000000007</v>
      </c>
      <c r="AI50" s="23">
        <v>13.52</v>
      </c>
      <c r="AJ50" s="23">
        <v>58.57</v>
      </c>
      <c r="AK50" s="23">
        <v>90.91</v>
      </c>
      <c r="AL50" s="119">
        <v>101.69</v>
      </c>
      <c r="AM50" s="9">
        <v>107.75</v>
      </c>
      <c r="AN50" s="23">
        <v>15.87</v>
      </c>
      <c r="AO50" s="23">
        <v>57.2</v>
      </c>
      <c r="AP50" s="23">
        <v>101.71</v>
      </c>
      <c r="AQ50" s="119">
        <v>100.86</v>
      </c>
      <c r="AR50" s="9">
        <v>94.47</v>
      </c>
      <c r="AS50" s="23">
        <v>15.18</v>
      </c>
      <c r="AT50" s="23">
        <v>58.1</v>
      </c>
      <c r="AU50" s="119">
        <v>108.24</v>
      </c>
      <c r="AV50" s="9">
        <v>102.87</v>
      </c>
      <c r="AW50" s="23">
        <v>15.4</v>
      </c>
      <c r="AX50" s="23">
        <v>55</v>
      </c>
      <c r="AY50" s="9">
        <v>108.61</v>
      </c>
      <c r="AZ50" s="23">
        <v>14.97</v>
      </c>
      <c r="BA50" s="119">
        <v>56.03</v>
      </c>
      <c r="BB50" s="114">
        <v>52.3135114067682</v>
      </c>
      <c r="BC50" s="43">
        <v>94.812255454713707</v>
      </c>
      <c r="BD50" s="23">
        <f t="shared" si="1"/>
        <v>49.599620072315858</v>
      </c>
      <c r="BE50" s="24">
        <v>22.1</v>
      </c>
      <c r="BF50" s="119"/>
      <c r="BG50" s="114">
        <v>36.275028317135998</v>
      </c>
      <c r="BH50" s="115">
        <v>1.99792902938529</v>
      </c>
      <c r="BI50" s="141">
        <v>1.2740134210023299</v>
      </c>
      <c r="BJ50" s="9">
        <v>0.5</v>
      </c>
      <c r="BK50" s="23">
        <v>28.9</v>
      </c>
      <c r="BL50" s="23">
        <v>146</v>
      </c>
      <c r="BM50" s="23">
        <v>173</v>
      </c>
      <c r="BN50" s="119">
        <v>27</v>
      </c>
      <c r="BO50" s="114">
        <v>9.35</v>
      </c>
      <c r="BP50" s="43">
        <v>31.183399999999999</v>
      </c>
      <c r="BQ50" s="43">
        <v>71.24143928501266</v>
      </c>
      <c r="BR50" s="43">
        <v>54.96295260729763</v>
      </c>
      <c r="BS50" s="43">
        <v>7.21</v>
      </c>
      <c r="BT50" s="43">
        <v>89.666499999999999</v>
      </c>
      <c r="BU50" s="43">
        <v>68.239099999999993</v>
      </c>
      <c r="BV50" s="115">
        <v>18.87</v>
      </c>
    </row>
    <row r="51" spans="1:74" x14ac:dyDescent="0.25">
      <c r="A51" s="9">
        <v>30</v>
      </c>
      <c r="B51" s="23" t="s">
        <v>102</v>
      </c>
      <c r="C51" s="24"/>
      <c r="D51" s="24" t="s">
        <v>103</v>
      </c>
      <c r="E51" s="23" t="s">
        <v>55</v>
      </c>
      <c r="F51" s="23">
        <v>32844</v>
      </c>
      <c r="G51" s="24" t="s">
        <v>104</v>
      </c>
      <c r="H51" s="151" t="s">
        <v>63</v>
      </c>
      <c r="I51" s="130" t="s">
        <v>65</v>
      </c>
      <c r="J51" s="131" t="s">
        <v>59</v>
      </c>
      <c r="K51" s="123">
        <v>93.2</v>
      </c>
      <c r="L51" s="44">
        <v>14.51</v>
      </c>
      <c r="M51" s="124">
        <v>57.83</v>
      </c>
      <c r="N51" s="9">
        <v>96.5</v>
      </c>
      <c r="O51" s="119">
        <v>93.87</v>
      </c>
      <c r="P51" s="9">
        <v>75.06</v>
      </c>
      <c r="Q51" s="23">
        <v>14.07</v>
      </c>
      <c r="R51" s="23">
        <v>56.76</v>
      </c>
      <c r="S51" s="23">
        <v>80.44</v>
      </c>
      <c r="T51" s="119">
        <v>83.62</v>
      </c>
      <c r="U51" s="23">
        <v>109.73</v>
      </c>
      <c r="V51" s="23">
        <v>13.92</v>
      </c>
      <c r="W51" s="23">
        <v>58.79</v>
      </c>
      <c r="X51" s="9">
        <v>96.53</v>
      </c>
      <c r="Y51" s="23">
        <v>14.17</v>
      </c>
      <c r="Z51" s="23">
        <v>59.1</v>
      </c>
      <c r="AA51" s="23">
        <v>96.26</v>
      </c>
      <c r="AB51" s="119">
        <v>104.23</v>
      </c>
      <c r="AC51" s="9">
        <v>102.32</v>
      </c>
      <c r="AD51" s="23">
        <v>14.7</v>
      </c>
      <c r="AE51" s="23">
        <v>58.6</v>
      </c>
      <c r="AF51" s="23">
        <v>97.07</v>
      </c>
      <c r="AG51" s="119">
        <v>101.49</v>
      </c>
      <c r="AH51" s="9">
        <v>72.13</v>
      </c>
      <c r="AI51" s="23">
        <v>12.94</v>
      </c>
      <c r="AJ51" s="23">
        <v>59.44</v>
      </c>
      <c r="AK51" s="23">
        <v>91.09</v>
      </c>
      <c r="AL51" s="119">
        <v>99.26</v>
      </c>
      <c r="AM51" s="9">
        <v>100.32</v>
      </c>
      <c r="AN51" s="23">
        <v>16.3</v>
      </c>
      <c r="AO51" s="23">
        <v>57.17</v>
      </c>
      <c r="AP51" s="23">
        <v>98.6</v>
      </c>
      <c r="AQ51" s="119">
        <v>98.89</v>
      </c>
      <c r="AR51" s="9">
        <v>95.53</v>
      </c>
      <c r="AS51" s="23">
        <v>15.4</v>
      </c>
      <c r="AT51" s="23">
        <v>58.32</v>
      </c>
      <c r="AU51" s="119">
        <v>102.96</v>
      </c>
      <c r="AV51" s="9">
        <v>98.93</v>
      </c>
      <c r="AW51" s="23">
        <v>15.6</v>
      </c>
      <c r="AX51" s="23">
        <v>54.7</v>
      </c>
      <c r="AY51" s="9">
        <v>105.83</v>
      </c>
      <c r="AZ51" s="23">
        <v>14.53</v>
      </c>
      <c r="BA51" s="119">
        <v>55.6</v>
      </c>
      <c r="BB51" s="114">
        <v>49.3577194146241</v>
      </c>
      <c r="BC51" s="43">
        <v>94.589877902111098</v>
      </c>
      <c r="BD51" s="23">
        <f t="shared" si="1"/>
        <v>46.687406529559524</v>
      </c>
      <c r="BE51" s="24">
        <v>16.600000000000001</v>
      </c>
      <c r="BF51" s="119"/>
      <c r="BG51" s="114">
        <v>58.432083105356803</v>
      </c>
      <c r="BH51" s="115">
        <v>1.81750872472318</v>
      </c>
      <c r="BI51" s="141">
        <v>2.7526950077171799</v>
      </c>
      <c r="BJ51" s="9">
        <v>4</v>
      </c>
      <c r="BK51" s="23">
        <v>32.1</v>
      </c>
      <c r="BL51" s="23">
        <v>146</v>
      </c>
      <c r="BM51" s="23">
        <v>174</v>
      </c>
      <c r="BN51" s="119">
        <v>28</v>
      </c>
      <c r="BO51" s="114">
        <v>9.16</v>
      </c>
      <c r="BP51" s="43">
        <v>8.6455900000000003</v>
      </c>
      <c r="BQ51" s="43">
        <v>68.034963174683739</v>
      </c>
      <c r="BR51" s="43">
        <v>61.421206007621613</v>
      </c>
      <c r="BS51" s="43">
        <v>6.96</v>
      </c>
      <c r="BT51" s="43">
        <v>101.041</v>
      </c>
      <c r="BU51" s="43">
        <v>64.691199999999995</v>
      </c>
      <c r="BV51" s="115">
        <v>18.9405</v>
      </c>
    </row>
    <row r="52" spans="1:74" x14ac:dyDescent="0.25">
      <c r="A52" s="9">
        <v>69</v>
      </c>
      <c r="B52" s="23" t="s">
        <v>128</v>
      </c>
      <c r="C52" s="132"/>
      <c r="D52" s="132" t="s">
        <v>82</v>
      </c>
      <c r="E52" s="20" t="s">
        <v>83</v>
      </c>
      <c r="F52" s="23">
        <v>322029</v>
      </c>
      <c r="G52" s="135" t="s">
        <v>84</v>
      </c>
      <c r="H52" s="150" t="s">
        <v>63</v>
      </c>
      <c r="I52" s="130" t="s">
        <v>65</v>
      </c>
      <c r="J52" s="131" t="s">
        <v>59</v>
      </c>
      <c r="K52" s="123">
        <v>93.18</v>
      </c>
      <c r="L52" s="44">
        <v>14.76</v>
      </c>
      <c r="M52" s="124">
        <v>57.8</v>
      </c>
      <c r="N52" s="9" t="s">
        <v>60</v>
      </c>
      <c r="O52" s="119" t="s">
        <v>60</v>
      </c>
      <c r="P52" s="9">
        <v>71.489999999999995</v>
      </c>
      <c r="Q52" s="23">
        <v>14.92</v>
      </c>
      <c r="R52" s="23">
        <v>55.28</v>
      </c>
      <c r="S52" s="23" t="s">
        <v>60</v>
      </c>
      <c r="T52" s="119" t="s">
        <v>60</v>
      </c>
      <c r="U52" s="23">
        <v>107.31</v>
      </c>
      <c r="V52" s="23">
        <v>13.9</v>
      </c>
      <c r="W52" s="23">
        <v>58.72</v>
      </c>
      <c r="X52" s="9">
        <v>107.52</v>
      </c>
      <c r="Y52" s="23">
        <v>14.43</v>
      </c>
      <c r="Z52" s="23">
        <v>58.73</v>
      </c>
      <c r="AA52" s="23" t="s">
        <v>60</v>
      </c>
      <c r="AB52" s="119" t="s">
        <v>60</v>
      </c>
      <c r="AC52" s="9">
        <v>102.02</v>
      </c>
      <c r="AD52" s="23">
        <v>14.3</v>
      </c>
      <c r="AE52" s="23">
        <v>58.8</v>
      </c>
      <c r="AF52" s="23" t="s">
        <v>60</v>
      </c>
      <c r="AG52" s="119" t="s">
        <v>60</v>
      </c>
      <c r="AH52" s="9">
        <v>79.319999999999993</v>
      </c>
      <c r="AI52" s="23">
        <v>13.05</v>
      </c>
      <c r="AJ52" s="23">
        <v>59.44</v>
      </c>
      <c r="AK52" s="23" t="s">
        <v>60</v>
      </c>
      <c r="AL52" s="119" t="s">
        <v>60</v>
      </c>
      <c r="AM52" s="9">
        <v>96.55</v>
      </c>
      <c r="AN52" s="23">
        <v>16.47</v>
      </c>
      <c r="AO52" s="23">
        <v>58.03</v>
      </c>
      <c r="AP52" s="23" t="s">
        <v>60</v>
      </c>
      <c r="AQ52" s="119" t="s">
        <v>60</v>
      </c>
      <c r="AR52" s="9">
        <v>92.46</v>
      </c>
      <c r="AS52" s="23">
        <v>15.29</v>
      </c>
      <c r="AT52" s="23">
        <v>58.52</v>
      </c>
      <c r="AU52" s="119" t="s">
        <v>60</v>
      </c>
      <c r="AV52" s="9">
        <v>90.01</v>
      </c>
      <c r="AW52" s="23">
        <v>16.100000000000001</v>
      </c>
      <c r="AX52" s="23">
        <v>53.6</v>
      </c>
      <c r="AY52" s="9">
        <v>97.29</v>
      </c>
      <c r="AZ52" s="23">
        <v>15.07</v>
      </c>
      <c r="BA52" s="119">
        <v>56</v>
      </c>
      <c r="BB52" s="114">
        <v>45.104725415334698</v>
      </c>
      <c r="BC52" s="43">
        <v>94.705764868490803</v>
      </c>
      <c r="BD52" s="23">
        <f t="shared" si="1"/>
        <v>42.716775196425289</v>
      </c>
      <c r="BE52" s="24" t="s">
        <v>60</v>
      </c>
      <c r="BF52" s="119"/>
      <c r="BG52" s="114">
        <v>28.110059957370499</v>
      </c>
      <c r="BH52" s="115">
        <v>1.6520503834235101</v>
      </c>
      <c r="BI52" s="141">
        <v>0.112758438757283</v>
      </c>
      <c r="BJ52" s="9">
        <v>6.5</v>
      </c>
      <c r="BK52" s="23">
        <v>30.6</v>
      </c>
      <c r="BL52" s="23">
        <v>147</v>
      </c>
      <c r="BM52" s="23">
        <v>176</v>
      </c>
      <c r="BN52" s="119">
        <v>29</v>
      </c>
      <c r="BO52" s="114" t="s">
        <v>60</v>
      </c>
      <c r="BP52" s="43" t="s">
        <v>60</v>
      </c>
      <c r="BQ52" s="43" t="s">
        <v>60</v>
      </c>
      <c r="BR52" s="43" t="s">
        <v>60</v>
      </c>
      <c r="BS52" s="43" t="s">
        <v>60</v>
      </c>
      <c r="BT52" s="43" t="s">
        <v>60</v>
      </c>
      <c r="BU52" s="43" t="s">
        <v>60</v>
      </c>
      <c r="BV52" s="115" t="s">
        <v>60</v>
      </c>
    </row>
    <row r="53" spans="1:74" x14ac:dyDescent="0.25">
      <c r="A53" s="9">
        <v>34</v>
      </c>
      <c r="B53" s="23" t="s">
        <v>108</v>
      </c>
      <c r="C53" s="132"/>
      <c r="D53" s="132" t="s">
        <v>103</v>
      </c>
      <c r="E53" s="23" t="s">
        <v>55</v>
      </c>
      <c r="F53" s="23">
        <v>179212</v>
      </c>
      <c r="G53" s="23" t="s">
        <v>104</v>
      </c>
      <c r="H53" s="150" t="s">
        <v>63</v>
      </c>
      <c r="I53" s="130" t="s">
        <v>65</v>
      </c>
      <c r="J53" s="131" t="s">
        <v>59</v>
      </c>
      <c r="K53" s="123">
        <v>93.14</v>
      </c>
      <c r="L53" s="44">
        <v>14.51</v>
      </c>
      <c r="M53" s="124">
        <v>58</v>
      </c>
      <c r="N53" s="9" t="s">
        <v>60</v>
      </c>
      <c r="O53" s="119">
        <v>94.18</v>
      </c>
      <c r="P53" s="9">
        <v>72.3</v>
      </c>
      <c r="Q53" s="23">
        <v>15.22</v>
      </c>
      <c r="R53" s="23">
        <v>55.32</v>
      </c>
      <c r="S53" s="119">
        <v>82.24</v>
      </c>
      <c r="T53" s="9" t="s">
        <v>60</v>
      </c>
      <c r="U53" s="23">
        <v>111.25</v>
      </c>
      <c r="V53" s="23">
        <v>13.84</v>
      </c>
      <c r="W53" s="23">
        <v>58.97</v>
      </c>
      <c r="X53" s="9">
        <v>102.43</v>
      </c>
      <c r="Y53" s="23">
        <v>13.9</v>
      </c>
      <c r="Z53" s="23">
        <v>59.97</v>
      </c>
      <c r="AA53" s="119">
        <v>98.98</v>
      </c>
      <c r="AB53" s="9" t="s">
        <v>60</v>
      </c>
      <c r="AC53" s="9">
        <v>91.42</v>
      </c>
      <c r="AD53" s="23">
        <v>14</v>
      </c>
      <c r="AE53" s="23">
        <v>59</v>
      </c>
      <c r="AF53" s="119">
        <v>89.96</v>
      </c>
      <c r="AG53" s="9" t="s">
        <v>60</v>
      </c>
      <c r="AH53" s="9">
        <v>65.260000000000005</v>
      </c>
      <c r="AI53" s="23">
        <v>12.62</v>
      </c>
      <c r="AJ53" s="23">
        <v>60.04</v>
      </c>
      <c r="AK53" s="119">
        <v>88.73</v>
      </c>
      <c r="AL53" s="9" t="s">
        <v>60</v>
      </c>
      <c r="AM53" s="9">
        <v>98.73</v>
      </c>
      <c r="AN53" s="23">
        <v>15.53</v>
      </c>
      <c r="AO53" s="23">
        <v>57.17</v>
      </c>
      <c r="AP53" s="119">
        <v>97.2</v>
      </c>
      <c r="AQ53" s="9" t="s">
        <v>60</v>
      </c>
      <c r="AR53" s="9">
        <v>97.95</v>
      </c>
      <c r="AS53" s="23">
        <v>15.68</v>
      </c>
      <c r="AT53" s="23">
        <v>58.88</v>
      </c>
      <c r="AU53" s="119">
        <v>103.76</v>
      </c>
      <c r="AV53" s="9">
        <v>99.57</v>
      </c>
      <c r="AW53" s="23">
        <v>15.4</v>
      </c>
      <c r="AX53" s="23">
        <v>54.6</v>
      </c>
      <c r="AY53" s="9">
        <v>107.16</v>
      </c>
      <c r="AZ53" s="23">
        <v>14.53</v>
      </c>
      <c r="BA53" s="119">
        <v>55.93</v>
      </c>
      <c r="BB53" s="114">
        <v>45.544127348373998</v>
      </c>
      <c r="BC53" s="43">
        <v>94.791383220079595</v>
      </c>
      <c r="BD53" s="23">
        <f t="shared" si="1"/>
        <v>43.171908289038271</v>
      </c>
      <c r="BE53" s="24">
        <v>11.8</v>
      </c>
      <c r="BF53" s="119"/>
      <c r="BG53" s="114">
        <v>67.852849874556895</v>
      </c>
      <c r="BH53" s="115">
        <v>2.5466004516207201</v>
      </c>
      <c r="BI53" s="141">
        <v>1.31248010179754</v>
      </c>
      <c r="BJ53" s="9">
        <v>1</v>
      </c>
      <c r="BK53" s="23">
        <v>31.4</v>
      </c>
      <c r="BL53" s="23">
        <v>147</v>
      </c>
      <c r="BM53" s="23">
        <v>177</v>
      </c>
      <c r="BN53" s="119">
        <v>30</v>
      </c>
      <c r="BO53" s="114">
        <v>9.91</v>
      </c>
      <c r="BP53" s="43">
        <v>20.601600000000001</v>
      </c>
      <c r="BQ53" s="43">
        <v>68.485805423750861</v>
      </c>
      <c r="BR53" s="43">
        <v>59.704579025110782</v>
      </c>
      <c r="BS53" s="43">
        <v>7.71</v>
      </c>
      <c r="BT53" s="43">
        <v>110.13200000000001</v>
      </c>
      <c r="BU53" s="43">
        <v>67.171300000000002</v>
      </c>
      <c r="BV53" s="115">
        <v>19.065300000000001</v>
      </c>
    </row>
    <row r="54" spans="1:74" x14ac:dyDescent="0.25">
      <c r="A54" s="9">
        <v>106</v>
      </c>
      <c r="B54" s="23" t="s">
        <v>192</v>
      </c>
      <c r="C54" s="132"/>
      <c r="D54" s="132" t="s">
        <v>189</v>
      </c>
      <c r="E54" s="23" t="s">
        <v>55</v>
      </c>
      <c r="F54" s="23">
        <v>322038</v>
      </c>
      <c r="G54" s="23" t="s">
        <v>190</v>
      </c>
      <c r="H54" s="150" t="s">
        <v>63</v>
      </c>
      <c r="I54" s="130" t="s">
        <v>65</v>
      </c>
      <c r="J54" s="131" t="s">
        <v>59</v>
      </c>
      <c r="K54" s="123">
        <v>93.14</v>
      </c>
      <c r="L54" s="44">
        <v>14.44</v>
      </c>
      <c r="M54" s="124">
        <v>57.95</v>
      </c>
      <c r="N54" s="9" t="s">
        <v>60</v>
      </c>
      <c r="O54" s="119" t="s">
        <v>60</v>
      </c>
      <c r="P54" s="9">
        <v>72.41</v>
      </c>
      <c r="Q54" s="23">
        <v>13.56</v>
      </c>
      <c r="R54" s="23">
        <v>56.66</v>
      </c>
      <c r="S54" s="23" t="s">
        <v>60</v>
      </c>
      <c r="T54" s="119" t="s">
        <v>60</v>
      </c>
      <c r="U54" s="23">
        <v>108.23</v>
      </c>
      <c r="V54" s="23">
        <v>13.75</v>
      </c>
      <c r="W54" s="23">
        <v>59.01</v>
      </c>
      <c r="X54" s="9">
        <v>100</v>
      </c>
      <c r="Y54" s="23">
        <v>13.87</v>
      </c>
      <c r="Z54" s="23">
        <v>59.47</v>
      </c>
      <c r="AA54" s="23" t="s">
        <v>60</v>
      </c>
      <c r="AB54" s="119" t="s">
        <v>60</v>
      </c>
      <c r="AC54" s="9">
        <v>93.84</v>
      </c>
      <c r="AD54" s="23">
        <v>14.1</v>
      </c>
      <c r="AE54" s="23">
        <v>58.6</v>
      </c>
      <c r="AF54" s="23" t="s">
        <v>60</v>
      </c>
      <c r="AG54" s="119" t="s">
        <v>60</v>
      </c>
      <c r="AH54" s="9">
        <v>71.2</v>
      </c>
      <c r="AI54" s="23">
        <v>13.09</v>
      </c>
      <c r="AJ54" s="23">
        <v>59.39</v>
      </c>
      <c r="AK54" s="23" t="s">
        <v>60</v>
      </c>
      <c r="AL54" s="119" t="s">
        <v>60</v>
      </c>
      <c r="AM54" s="9">
        <v>97.74</v>
      </c>
      <c r="AN54" s="23">
        <v>16.47</v>
      </c>
      <c r="AO54" s="23">
        <v>56.53</v>
      </c>
      <c r="AP54" s="23" t="s">
        <v>60</v>
      </c>
      <c r="AQ54" s="119" t="s">
        <v>60</v>
      </c>
      <c r="AR54" s="9">
        <v>94.76</v>
      </c>
      <c r="AS54" s="23">
        <v>15.5</v>
      </c>
      <c r="AT54" s="23">
        <v>58.68</v>
      </c>
      <c r="AU54" s="119" t="s">
        <v>60</v>
      </c>
      <c r="AV54" s="9">
        <v>98.34</v>
      </c>
      <c r="AW54" s="23">
        <v>15.1</v>
      </c>
      <c r="AX54" s="23">
        <v>54.2</v>
      </c>
      <c r="AY54" s="9">
        <v>108.55</v>
      </c>
      <c r="AZ54" s="23">
        <v>14.57</v>
      </c>
      <c r="BA54" s="119">
        <v>56.17</v>
      </c>
      <c r="BB54" s="114">
        <v>41.5792401067404</v>
      </c>
      <c r="BC54" s="43">
        <v>94.658818874735204</v>
      </c>
      <c r="BD54" s="23">
        <f t="shared" si="1"/>
        <v>39.358417582130649</v>
      </c>
      <c r="BE54" s="24" t="s">
        <v>60</v>
      </c>
      <c r="BF54" s="119"/>
      <c r="BG54" s="114">
        <v>33.3128323271049</v>
      </c>
      <c r="BH54" s="115">
        <v>2.0448900065352502</v>
      </c>
      <c r="BI54" s="141">
        <v>0.77401342100232395</v>
      </c>
      <c r="BJ54" s="9">
        <v>0.5</v>
      </c>
      <c r="BK54" s="23">
        <v>29.6</v>
      </c>
      <c r="BL54" s="23">
        <v>146</v>
      </c>
      <c r="BM54" s="23">
        <v>173</v>
      </c>
      <c r="BN54" s="119">
        <v>27</v>
      </c>
      <c r="BO54" s="114" t="s">
        <v>60</v>
      </c>
      <c r="BP54" s="43" t="s">
        <v>60</v>
      </c>
      <c r="BQ54" s="43" t="s">
        <v>60</v>
      </c>
      <c r="BR54" s="43" t="s">
        <v>60</v>
      </c>
      <c r="BS54" s="43" t="s">
        <v>60</v>
      </c>
      <c r="BT54" s="43" t="s">
        <v>60</v>
      </c>
      <c r="BU54" s="43" t="s">
        <v>60</v>
      </c>
      <c r="BV54" s="115" t="s">
        <v>60</v>
      </c>
    </row>
    <row r="55" spans="1:74" x14ac:dyDescent="0.25">
      <c r="A55" s="9">
        <v>114</v>
      </c>
      <c r="B55" s="23" t="s">
        <v>206</v>
      </c>
      <c r="C55" s="132"/>
      <c r="D55" s="132" t="s">
        <v>198</v>
      </c>
      <c r="E55" s="23" t="s">
        <v>55</v>
      </c>
      <c r="F55" s="23">
        <v>322041</v>
      </c>
      <c r="G55" s="23" t="s">
        <v>199</v>
      </c>
      <c r="H55" s="150" t="s">
        <v>63</v>
      </c>
      <c r="I55" s="130" t="s">
        <v>65</v>
      </c>
      <c r="J55" s="131" t="s">
        <v>59</v>
      </c>
      <c r="K55" s="123">
        <v>93.07</v>
      </c>
      <c r="L55" s="44">
        <v>14.37</v>
      </c>
      <c r="M55" s="124">
        <v>57.93</v>
      </c>
      <c r="N55" s="9" t="s">
        <v>60</v>
      </c>
      <c r="O55" s="119" t="s">
        <v>60</v>
      </c>
      <c r="P55" s="9">
        <v>76.77</v>
      </c>
      <c r="Q55" s="23">
        <v>14.32</v>
      </c>
      <c r="R55" s="23">
        <v>57.19</v>
      </c>
      <c r="S55" s="23" t="s">
        <v>60</v>
      </c>
      <c r="T55" s="119" t="s">
        <v>60</v>
      </c>
      <c r="U55" s="23">
        <v>107.86</v>
      </c>
      <c r="V55" s="23">
        <v>13.96</v>
      </c>
      <c r="W55" s="23">
        <v>58.63</v>
      </c>
      <c r="X55" s="9">
        <v>102.73</v>
      </c>
      <c r="Y55" s="23">
        <v>13.9</v>
      </c>
      <c r="Z55" s="23">
        <v>59.6</v>
      </c>
      <c r="AA55" s="23" t="s">
        <v>60</v>
      </c>
      <c r="AB55" s="119" t="s">
        <v>60</v>
      </c>
      <c r="AC55" s="9">
        <v>89.57</v>
      </c>
      <c r="AD55" s="23">
        <v>14.3</v>
      </c>
      <c r="AE55" s="23">
        <v>58.5</v>
      </c>
      <c r="AF55" s="23" t="s">
        <v>60</v>
      </c>
      <c r="AG55" s="119" t="s">
        <v>60</v>
      </c>
      <c r="AH55" s="9">
        <v>63.77</v>
      </c>
      <c r="AI55" s="23">
        <v>12.58</v>
      </c>
      <c r="AJ55" s="23">
        <v>59.25</v>
      </c>
      <c r="AK55" s="23" t="s">
        <v>60</v>
      </c>
      <c r="AL55" s="119" t="s">
        <v>60</v>
      </c>
      <c r="AM55" s="9">
        <v>93.39</v>
      </c>
      <c r="AN55" s="23">
        <v>15.3</v>
      </c>
      <c r="AO55" s="23">
        <v>56.5</v>
      </c>
      <c r="AP55" s="23" t="s">
        <v>60</v>
      </c>
      <c r="AQ55" s="119" t="s">
        <v>60</v>
      </c>
      <c r="AR55" s="9">
        <v>93.15</v>
      </c>
      <c r="AS55" s="23">
        <v>15.63</v>
      </c>
      <c r="AT55" s="23">
        <v>58.35</v>
      </c>
      <c r="AU55" s="119" t="s">
        <v>60</v>
      </c>
      <c r="AV55" s="9">
        <v>101.35</v>
      </c>
      <c r="AW55" s="23">
        <v>15.1</v>
      </c>
      <c r="AX55" s="23">
        <v>54.7</v>
      </c>
      <c r="AY55" s="9">
        <v>112.41</v>
      </c>
      <c r="AZ55" s="23">
        <v>14.73</v>
      </c>
      <c r="BA55" s="119">
        <v>56.07</v>
      </c>
      <c r="BB55" s="114">
        <v>43.164460829500101</v>
      </c>
      <c r="BC55" s="43">
        <v>94.686206419137307</v>
      </c>
      <c r="BD55" s="23">
        <f t="shared" si="1"/>
        <v>40.870790480728132</v>
      </c>
      <c r="BE55" s="24" t="s">
        <v>60</v>
      </c>
      <c r="BF55" s="119"/>
      <c r="BG55" s="114">
        <v>51.735493583249003</v>
      </c>
      <c r="BH55" s="115">
        <v>1.9051723871086801</v>
      </c>
      <c r="BI55" s="141">
        <v>1.2740134210023299</v>
      </c>
      <c r="BJ55" s="9">
        <v>2</v>
      </c>
      <c r="BK55" s="23">
        <v>30</v>
      </c>
      <c r="BL55" s="23">
        <v>147</v>
      </c>
      <c r="BM55" s="23">
        <v>173</v>
      </c>
      <c r="BN55" s="119">
        <v>26</v>
      </c>
      <c r="BO55" s="114" t="s">
        <v>60</v>
      </c>
      <c r="BP55" s="43" t="s">
        <v>60</v>
      </c>
      <c r="BQ55" s="43" t="s">
        <v>60</v>
      </c>
      <c r="BR55" s="43" t="s">
        <v>60</v>
      </c>
      <c r="BS55" s="43" t="s">
        <v>60</v>
      </c>
      <c r="BT55" s="43" t="s">
        <v>60</v>
      </c>
      <c r="BU55" s="43" t="s">
        <v>60</v>
      </c>
      <c r="BV55" s="115" t="s">
        <v>60</v>
      </c>
    </row>
    <row r="56" spans="1:74" x14ac:dyDescent="0.25">
      <c r="A56" s="9">
        <v>31</v>
      </c>
      <c r="B56" s="23" t="s">
        <v>105</v>
      </c>
      <c r="C56" s="24"/>
      <c r="D56" s="24" t="s">
        <v>103</v>
      </c>
      <c r="E56" s="23" t="s">
        <v>55</v>
      </c>
      <c r="F56" s="23">
        <v>32846</v>
      </c>
      <c r="G56" s="24" t="s">
        <v>104</v>
      </c>
      <c r="H56" s="151" t="s">
        <v>63</v>
      </c>
      <c r="I56" s="130" t="s">
        <v>65</v>
      </c>
      <c r="J56" s="131" t="s">
        <v>59</v>
      </c>
      <c r="K56" s="123">
        <v>93.05</v>
      </c>
      <c r="L56" s="44">
        <v>14.2</v>
      </c>
      <c r="M56" s="124">
        <v>57.85</v>
      </c>
      <c r="N56" s="9">
        <v>98.21</v>
      </c>
      <c r="O56" s="119">
        <v>95.55</v>
      </c>
      <c r="P56" s="9">
        <v>74.75</v>
      </c>
      <c r="Q56" s="23">
        <v>14.63</v>
      </c>
      <c r="R56" s="23">
        <v>56.63</v>
      </c>
      <c r="S56" s="23">
        <v>78.25</v>
      </c>
      <c r="T56" s="119">
        <v>83.1</v>
      </c>
      <c r="U56" s="23">
        <v>105.19</v>
      </c>
      <c r="V56" s="23">
        <v>13.77</v>
      </c>
      <c r="W56" s="23">
        <v>58.76</v>
      </c>
      <c r="X56" s="9">
        <v>106.86</v>
      </c>
      <c r="Y56" s="23">
        <v>13.77</v>
      </c>
      <c r="Z56" s="23">
        <v>60.07</v>
      </c>
      <c r="AA56" s="23">
        <v>103.3</v>
      </c>
      <c r="AB56" s="119">
        <v>108.48</v>
      </c>
      <c r="AC56" s="9">
        <v>87.04</v>
      </c>
      <c r="AD56" s="23">
        <v>14</v>
      </c>
      <c r="AE56" s="23">
        <v>58.3</v>
      </c>
      <c r="AF56" s="23">
        <v>90.41</v>
      </c>
      <c r="AG56" s="119">
        <v>96.28</v>
      </c>
      <c r="AH56" s="9">
        <v>74.84</v>
      </c>
      <c r="AI56" s="23">
        <v>12.77</v>
      </c>
      <c r="AJ56" s="23">
        <v>58.84</v>
      </c>
      <c r="AK56" s="23">
        <v>92.85</v>
      </c>
      <c r="AL56" s="119">
        <v>99.37</v>
      </c>
      <c r="AM56" s="9">
        <v>98.94</v>
      </c>
      <c r="AN56" s="23">
        <v>14.67</v>
      </c>
      <c r="AO56" s="23">
        <v>56.6</v>
      </c>
      <c r="AP56" s="23">
        <v>106.32</v>
      </c>
      <c r="AQ56" s="119">
        <v>101.88</v>
      </c>
      <c r="AR56" s="9">
        <v>84</v>
      </c>
      <c r="AS56" s="23">
        <v>14.4</v>
      </c>
      <c r="AT56" s="23">
        <v>58.36</v>
      </c>
      <c r="AU56" s="119">
        <v>97.04</v>
      </c>
      <c r="AV56" s="9">
        <v>96.66</v>
      </c>
      <c r="AW56" s="23">
        <v>15.9</v>
      </c>
      <c r="AX56" s="23">
        <v>53.9</v>
      </c>
      <c r="AY56" s="9">
        <v>107.57</v>
      </c>
      <c r="AZ56" s="23">
        <v>15.07</v>
      </c>
      <c r="BA56" s="119">
        <v>55.6</v>
      </c>
      <c r="BB56" s="114">
        <v>36.199214288134598</v>
      </c>
      <c r="BC56" s="43">
        <v>94.222997969075195</v>
      </c>
      <c r="BD56" s="23">
        <f t="shared" si="1"/>
        <v>34.107984943530241</v>
      </c>
      <c r="BE56" s="24">
        <v>30.2</v>
      </c>
      <c r="BF56" s="119"/>
      <c r="BG56" s="114">
        <v>62.423929690737801</v>
      </c>
      <c r="BH56" s="115">
        <v>1.77681118865743</v>
      </c>
      <c r="BI56" s="141">
        <v>3.6625484905694998</v>
      </c>
      <c r="BJ56" s="9">
        <v>2</v>
      </c>
      <c r="BK56" s="23">
        <v>31.7</v>
      </c>
      <c r="BL56" s="23">
        <v>146</v>
      </c>
      <c r="BM56" s="23">
        <v>175</v>
      </c>
      <c r="BN56" s="119">
        <v>29</v>
      </c>
      <c r="BO56" s="114">
        <v>9.14</v>
      </c>
      <c r="BP56" s="43">
        <v>28.223500000000001</v>
      </c>
      <c r="BQ56" s="43">
        <v>66.657740683476021</v>
      </c>
      <c r="BR56" s="43">
        <v>57.723086214706321</v>
      </c>
      <c r="BS56" s="43">
        <v>7.39</v>
      </c>
      <c r="BT56" s="43">
        <v>114.494</v>
      </c>
      <c r="BU56" s="43">
        <v>67.137699999999995</v>
      </c>
      <c r="BV56" s="115">
        <v>19.2393</v>
      </c>
    </row>
    <row r="57" spans="1:74" x14ac:dyDescent="0.25">
      <c r="A57" s="9">
        <v>101</v>
      </c>
      <c r="B57" s="23" t="s">
        <v>184</v>
      </c>
      <c r="C57" s="132"/>
      <c r="D57" s="132" t="s">
        <v>182</v>
      </c>
      <c r="E57" s="23" t="s">
        <v>55</v>
      </c>
      <c r="F57" s="23">
        <v>179234</v>
      </c>
      <c r="G57" s="23" t="s">
        <v>183</v>
      </c>
      <c r="H57" s="150" t="s">
        <v>63</v>
      </c>
      <c r="I57" s="130" t="s">
        <v>67</v>
      </c>
      <c r="J57" s="131" t="s">
        <v>59</v>
      </c>
      <c r="K57" s="123">
        <v>92.97</v>
      </c>
      <c r="L57" s="44">
        <v>14.69</v>
      </c>
      <c r="M57" s="124">
        <v>57.95</v>
      </c>
      <c r="N57" s="9" t="s">
        <v>60</v>
      </c>
      <c r="O57" s="119">
        <v>95.88</v>
      </c>
      <c r="P57" s="9">
        <v>73.06</v>
      </c>
      <c r="Q57" s="23">
        <v>14.5</v>
      </c>
      <c r="R57" s="23">
        <v>56.51</v>
      </c>
      <c r="S57" s="23">
        <v>81.819999999999993</v>
      </c>
      <c r="T57" s="119" t="s">
        <v>60</v>
      </c>
      <c r="U57" s="23">
        <v>106.86</v>
      </c>
      <c r="V57" s="23">
        <v>13.8</v>
      </c>
      <c r="W57" s="23">
        <v>58.83</v>
      </c>
      <c r="X57" s="9">
        <v>104.09</v>
      </c>
      <c r="Y57" s="23">
        <v>13.73</v>
      </c>
      <c r="Z57" s="23">
        <v>59.73</v>
      </c>
      <c r="AA57" s="23">
        <v>100.53</v>
      </c>
      <c r="AB57" s="119" t="s">
        <v>60</v>
      </c>
      <c r="AC57" s="9">
        <v>84.54</v>
      </c>
      <c r="AD57" s="23">
        <v>14.2</v>
      </c>
      <c r="AE57" s="23">
        <v>59</v>
      </c>
      <c r="AF57" s="23">
        <v>89.32</v>
      </c>
      <c r="AG57" s="119" t="s">
        <v>60</v>
      </c>
      <c r="AH57" s="9">
        <v>72.5</v>
      </c>
      <c r="AI57" s="23">
        <v>13.62</v>
      </c>
      <c r="AJ57" s="23">
        <v>58.84</v>
      </c>
      <c r="AK57" s="23">
        <v>90.7</v>
      </c>
      <c r="AL57" s="119" t="s">
        <v>60</v>
      </c>
      <c r="AM57" s="9">
        <v>99.95</v>
      </c>
      <c r="AN57" s="23">
        <v>16.93</v>
      </c>
      <c r="AO57" s="23">
        <v>57.03</v>
      </c>
      <c r="AP57" s="23">
        <v>101.42</v>
      </c>
      <c r="AQ57" s="119" t="s">
        <v>60</v>
      </c>
      <c r="AR57" s="9">
        <v>91.85</v>
      </c>
      <c r="AS57" s="23">
        <v>14.62</v>
      </c>
      <c r="AT57" s="23">
        <v>58.61</v>
      </c>
      <c r="AU57" s="119">
        <v>104.92</v>
      </c>
      <c r="AV57" s="9">
        <v>95.62</v>
      </c>
      <c r="AW57" s="23">
        <v>15.6</v>
      </c>
      <c r="AX57" s="23">
        <v>54.7</v>
      </c>
      <c r="AY57" s="9">
        <v>103.57</v>
      </c>
      <c r="AZ57" s="23">
        <v>15.37</v>
      </c>
      <c r="BA57" s="119">
        <v>56.43</v>
      </c>
      <c r="BB57" s="114">
        <v>37.1502137345759</v>
      </c>
      <c r="BC57" s="43">
        <v>94.597780737396704</v>
      </c>
      <c r="BD57" s="23">
        <f t="shared" si="1"/>
        <v>35.143277732108345</v>
      </c>
      <c r="BE57" s="24">
        <v>9.8000000000000007</v>
      </c>
      <c r="BF57" s="119"/>
      <c r="BG57" s="114">
        <v>58.667170400680803</v>
      </c>
      <c r="BH57" s="115">
        <v>2.4296568203055098</v>
      </c>
      <c r="BI57" s="141">
        <v>0.80367435595736902</v>
      </c>
      <c r="BJ57" s="9">
        <v>4</v>
      </c>
      <c r="BK57" s="23">
        <v>33.799999999999997</v>
      </c>
      <c r="BL57" s="23">
        <v>148</v>
      </c>
      <c r="BM57" s="23">
        <v>172</v>
      </c>
      <c r="BN57" s="119">
        <v>24</v>
      </c>
      <c r="BO57" s="114">
        <v>9.77</v>
      </c>
      <c r="BP57" s="43">
        <v>32.086500000000001</v>
      </c>
      <c r="BQ57" s="43">
        <v>68.131294070073977</v>
      </c>
      <c r="BR57" s="43">
        <v>53.524309351993587</v>
      </c>
      <c r="BS57" s="43">
        <v>7.78</v>
      </c>
      <c r="BT57" s="43">
        <v>105.911</v>
      </c>
      <c r="BU57" s="43">
        <v>68.373400000000004</v>
      </c>
      <c r="BV57" s="115">
        <v>19.456499999999998</v>
      </c>
    </row>
    <row r="58" spans="1:74" x14ac:dyDescent="0.25">
      <c r="A58" s="9">
        <v>91</v>
      </c>
      <c r="B58" s="23" t="s">
        <v>171</v>
      </c>
      <c r="C58" s="132"/>
      <c r="D58" s="132" t="s">
        <v>82</v>
      </c>
      <c r="E58" s="23" t="s">
        <v>55</v>
      </c>
      <c r="F58" s="23">
        <v>286244</v>
      </c>
      <c r="G58" s="23" t="s">
        <v>164</v>
      </c>
      <c r="H58" s="150" t="s">
        <v>63</v>
      </c>
      <c r="I58" s="130" t="s">
        <v>58</v>
      </c>
      <c r="J58" s="131" t="s">
        <v>59</v>
      </c>
      <c r="K58" s="123">
        <v>92.89</v>
      </c>
      <c r="L58" s="44">
        <v>14.31</v>
      </c>
      <c r="M58" s="124">
        <v>57.56</v>
      </c>
      <c r="N58" s="9" t="s">
        <v>60</v>
      </c>
      <c r="O58" s="119">
        <v>98.2</v>
      </c>
      <c r="P58" s="9">
        <v>74.09</v>
      </c>
      <c r="Q58" s="23">
        <v>14.62</v>
      </c>
      <c r="R58" s="23">
        <v>56.06</v>
      </c>
      <c r="S58" s="23">
        <v>74.94</v>
      </c>
      <c r="T58" s="119" t="s">
        <v>60</v>
      </c>
      <c r="U58" s="23">
        <v>103.22</v>
      </c>
      <c r="V58" s="23">
        <v>14.09</v>
      </c>
      <c r="W58" s="23">
        <v>58.81</v>
      </c>
      <c r="X58" s="9">
        <v>103.14</v>
      </c>
      <c r="Y58" s="23">
        <v>14.17</v>
      </c>
      <c r="Z58" s="23">
        <v>58.77</v>
      </c>
      <c r="AA58" s="23">
        <v>103.5</v>
      </c>
      <c r="AB58" s="119" t="s">
        <v>60</v>
      </c>
      <c r="AC58" s="9">
        <v>88.17</v>
      </c>
      <c r="AD58" s="23">
        <v>13.9</v>
      </c>
      <c r="AE58" s="23">
        <v>58.4</v>
      </c>
      <c r="AF58" s="23">
        <v>92.43</v>
      </c>
      <c r="AG58" s="119" t="s">
        <v>60</v>
      </c>
      <c r="AH58" s="9">
        <v>75.86</v>
      </c>
      <c r="AI58" s="23">
        <v>12.67</v>
      </c>
      <c r="AJ58" s="23">
        <v>58.85</v>
      </c>
      <c r="AK58" s="23">
        <v>97.71</v>
      </c>
      <c r="AL58" s="119" t="s">
        <v>60</v>
      </c>
      <c r="AM58" s="9">
        <v>92.81</v>
      </c>
      <c r="AN58" s="23">
        <v>15.03</v>
      </c>
      <c r="AO58" s="23">
        <v>56.47</v>
      </c>
      <c r="AP58" s="23">
        <v>109.14</v>
      </c>
      <c r="AQ58" s="119" t="s">
        <v>60</v>
      </c>
      <c r="AR58" s="9">
        <v>93.42</v>
      </c>
      <c r="AS58" s="23">
        <v>15.03</v>
      </c>
      <c r="AT58" s="23">
        <v>57.88</v>
      </c>
      <c r="AU58" s="119">
        <v>105.69</v>
      </c>
      <c r="AV58" s="9">
        <v>97.67</v>
      </c>
      <c r="AW58" s="23">
        <v>15.3</v>
      </c>
      <c r="AX58" s="23">
        <v>54.6</v>
      </c>
      <c r="AY58" s="9">
        <v>106.69</v>
      </c>
      <c r="AZ58" s="23">
        <v>14.63</v>
      </c>
      <c r="BA58" s="119">
        <v>56.27</v>
      </c>
      <c r="BB58" s="114">
        <v>55.6480138585802</v>
      </c>
      <c r="BC58" s="43">
        <v>94.749480193784805</v>
      </c>
      <c r="BD58" s="23">
        <f t="shared" si="1"/>
        <v>52.726203869170064</v>
      </c>
      <c r="BE58" s="24">
        <v>27.3</v>
      </c>
      <c r="BF58" s="119"/>
      <c r="BG58" s="114">
        <v>64.743123200305604</v>
      </c>
      <c r="BH58" s="115">
        <v>1.86102109752677</v>
      </c>
      <c r="BI58" s="141">
        <v>1.50607387003066</v>
      </c>
      <c r="BJ58" s="9">
        <v>1</v>
      </c>
      <c r="BK58" s="23">
        <v>27.4</v>
      </c>
      <c r="BL58" s="23">
        <v>146</v>
      </c>
      <c r="BM58" s="23">
        <v>174</v>
      </c>
      <c r="BN58" s="119">
        <v>28</v>
      </c>
      <c r="BO58" s="114" t="s">
        <v>60</v>
      </c>
      <c r="BP58" s="43" t="s">
        <v>60</v>
      </c>
      <c r="BQ58" s="43" t="s">
        <v>60</v>
      </c>
      <c r="BR58" s="43" t="s">
        <v>60</v>
      </c>
      <c r="BS58" s="43" t="s">
        <v>60</v>
      </c>
      <c r="BT58" s="43" t="s">
        <v>60</v>
      </c>
      <c r="BU58" s="43" t="s">
        <v>60</v>
      </c>
      <c r="BV58" s="115" t="s">
        <v>60</v>
      </c>
    </row>
    <row r="59" spans="1:74" x14ac:dyDescent="0.25">
      <c r="A59" s="9">
        <v>28</v>
      </c>
      <c r="B59" s="23" t="s">
        <v>100</v>
      </c>
      <c r="C59" s="23"/>
      <c r="D59" s="23" t="s">
        <v>87</v>
      </c>
      <c r="E59" s="23" t="s">
        <v>55</v>
      </c>
      <c r="F59" s="23">
        <v>322011</v>
      </c>
      <c r="G59" s="23" t="s">
        <v>88</v>
      </c>
      <c r="H59" s="149" t="s">
        <v>63</v>
      </c>
      <c r="I59" s="130" t="s">
        <v>65</v>
      </c>
      <c r="J59" s="131" t="s">
        <v>59</v>
      </c>
      <c r="K59" s="123">
        <v>92.85</v>
      </c>
      <c r="L59" s="44">
        <v>14.15</v>
      </c>
      <c r="M59" s="124">
        <v>56.15</v>
      </c>
      <c r="N59" s="9" t="s">
        <v>60</v>
      </c>
      <c r="O59" s="119" t="s">
        <v>60</v>
      </c>
      <c r="P59" s="9">
        <v>72.459999999999994</v>
      </c>
      <c r="Q59" s="23">
        <v>13.4</v>
      </c>
      <c r="R59" s="23">
        <v>54.62</v>
      </c>
      <c r="S59" s="23" t="s">
        <v>60</v>
      </c>
      <c r="T59" s="119" t="s">
        <v>60</v>
      </c>
      <c r="U59" s="23">
        <v>108.46</v>
      </c>
      <c r="V59" s="23">
        <v>13.99</v>
      </c>
      <c r="W59" s="23">
        <v>56.99</v>
      </c>
      <c r="X59" s="9">
        <v>97.45</v>
      </c>
      <c r="Y59" s="23">
        <v>14.03</v>
      </c>
      <c r="Z59" s="23">
        <v>57.13</v>
      </c>
      <c r="AA59" s="23" t="s">
        <v>60</v>
      </c>
      <c r="AB59" s="119" t="s">
        <v>60</v>
      </c>
      <c r="AC59" s="9">
        <v>92.14</v>
      </c>
      <c r="AD59" s="23">
        <v>14</v>
      </c>
      <c r="AE59" s="23">
        <v>56.8</v>
      </c>
      <c r="AF59" s="23" t="s">
        <v>60</v>
      </c>
      <c r="AG59" s="119" t="s">
        <v>60</v>
      </c>
      <c r="AH59" s="9">
        <v>64.47</v>
      </c>
      <c r="AI59" s="23">
        <v>12.16</v>
      </c>
      <c r="AJ59" s="23">
        <v>57.27</v>
      </c>
      <c r="AK59" s="23" t="s">
        <v>60</v>
      </c>
      <c r="AL59" s="119" t="s">
        <v>60</v>
      </c>
      <c r="AM59" s="9">
        <v>99.89</v>
      </c>
      <c r="AN59" s="23">
        <v>15.83</v>
      </c>
      <c r="AO59" s="23">
        <v>55.4</v>
      </c>
      <c r="AP59" s="23" t="s">
        <v>60</v>
      </c>
      <c r="AQ59" s="119" t="s">
        <v>60</v>
      </c>
      <c r="AR59" s="9">
        <v>98.16</v>
      </c>
      <c r="AS59" s="23">
        <v>15.16</v>
      </c>
      <c r="AT59" s="23">
        <v>57.9</v>
      </c>
      <c r="AU59" s="119" t="s">
        <v>60</v>
      </c>
      <c r="AV59" s="9">
        <v>99.16</v>
      </c>
      <c r="AW59" s="23">
        <v>14.6</v>
      </c>
      <c r="AX59" s="23">
        <v>52.8</v>
      </c>
      <c r="AY59" s="9">
        <v>110.28</v>
      </c>
      <c r="AZ59" s="23">
        <v>14.27</v>
      </c>
      <c r="BA59" s="119">
        <v>53.93</v>
      </c>
      <c r="BB59" s="114">
        <v>49.743043766963098</v>
      </c>
      <c r="BC59" s="43">
        <v>94.846580319335104</v>
      </c>
      <c r="BD59" s="23">
        <f t="shared" si="1"/>
        <v>47.179575959714668</v>
      </c>
      <c r="BE59" s="24" t="s">
        <v>60</v>
      </c>
      <c r="BF59" s="119"/>
      <c r="BG59" s="114">
        <v>26.202973437185602</v>
      </c>
      <c r="BH59" s="115">
        <v>2.16426149070386</v>
      </c>
      <c r="BI59" s="141">
        <v>0.77401342100232995</v>
      </c>
      <c r="BJ59" s="9">
        <v>5.5</v>
      </c>
      <c r="BK59" s="23">
        <v>30.8</v>
      </c>
      <c r="BL59" s="23">
        <v>146</v>
      </c>
      <c r="BM59" s="23">
        <v>173</v>
      </c>
      <c r="BN59" s="119">
        <v>27</v>
      </c>
      <c r="BO59" s="114" t="s">
        <v>60</v>
      </c>
      <c r="BP59" s="43" t="s">
        <v>60</v>
      </c>
      <c r="BQ59" s="43" t="s">
        <v>60</v>
      </c>
      <c r="BR59" s="43" t="s">
        <v>60</v>
      </c>
      <c r="BS59" s="43" t="s">
        <v>60</v>
      </c>
      <c r="BT59" s="43" t="s">
        <v>60</v>
      </c>
      <c r="BU59" s="43" t="s">
        <v>60</v>
      </c>
      <c r="BV59" s="115" t="s">
        <v>60</v>
      </c>
    </row>
    <row r="60" spans="1:74" x14ac:dyDescent="0.25">
      <c r="A60" s="9">
        <v>56</v>
      </c>
      <c r="B60" s="23" t="s">
        <v>138</v>
      </c>
      <c r="C60" s="132"/>
      <c r="D60" s="132" t="s">
        <v>131</v>
      </c>
      <c r="E60" s="23" t="s">
        <v>55</v>
      </c>
      <c r="F60" s="23">
        <v>306319</v>
      </c>
      <c r="G60" s="23" t="s">
        <v>132</v>
      </c>
      <c r="H60" s="150" t="s">
        <v>63</v>
      </c>
      <c r="I60" s="130" t="s">
        <v>58</v>
      </c>
      <c r="J60" s="131" t="s">
        <v>59</v>
      </c>
      <c r="K60" s="123">
        <v>92.85</v>
      </c>
      <c r="L60" s="44">
        <v>14.46</v>
      </c>
      <c r="M60" s="124">
        <v>59.63</v>
      </c>
      <c r="N60" s="9" t="s">
        <v>60</v>
      </c>
      <c r="O60" s="119" t="s">
        <v>60</v>
      </c>
      <c r="P60" s="9">
        <v>76.31</v>
      </c>
      <c r="Q60" s="23">
        <v>14.27</v>
      </c>
      <c r="R60" s="23">
        <v>58.15</v>
      </c>
      <c r="S60" s="23" t="s">
        <v>60</v>
      </c>
      <c r="T60" s="119" t="s">
        <v>60</v>
      </c>
      <c r="U60" s="23">
        <v>102.63</v>
      </c>
      <c r="V60" s="23">
        <v>13.89</v>
      </c>
      <c r="W60" s="23">
        <v>60.08</v>
      </c>
      <c r="X60" s="9">
        <v>93.15</v>
      </c>
      <c r="Y60" s="23">
        <v>14.07</v>
      </c>
      <c r="Z60" s="23">
        <v>61.37</v>
      </c>
      <c r="AA60" s="23" t="s">
        <v>60</v>
      </c>
      <c r="AB60" s="119" t="s">
        <v>60</v>
      </c>
      <c r="AC60" s="9">
        <v>94.74</v>
      </c>
      <c r="AD60" s="23">
        <v>14.5</v>
      </c>
      <c r="AE60" s="23">
        <v>60.7</v>
      </c>
      <c r="AF60" s="23" t="s">
        <v>60</v>
      </c>
      <c r="AG60" s="119" t="s">
        <v>60</v>
      </c>
      <c r="AH60" s="9">
        <v>75.319999999999993</v>
      </c>
      <c r="AI60" s="23">
        <v>13.08</v>
      </c>
      <c r="AJ60" s="23">
        <v>61.66</v>
      </c>
      <c r="AK60" s="23" t="s">
        <v>60</v>
      </c>
      <c r="AL60" s="119" t="s">
        <v>60</v>
      </c>
      <c r="AM60" s="9">
        <v>99.1</v>
      </c>
      <c r="AN60" s="23">
        <v>15.4</v>
      </c>
      <c r="AO60" s="23">
        <v>59.33</v>
      </c>
      <c r="AP60" s="23" t="s">
        <v>60</v>
      </c>
      <c r="AQ60" s="119" t="s">
        <v>60</v>
      </c>
      <c r="AR60" s="9">
        <v>97.95</v>
      </c>
      <c r="AS60" s="23">
        <v>15.52</v>
      </c>
      <c r="AT60" s="23">
        <v>58.97</v>
      </c>
      <c r="AU60" s="119" t="s">
        <v>60</v>
      </c>
      <c r="AV60" s="9">
        <v>98.06</v>
      </c>
      <c r="AW60" s="23">
        <v>15.8</v>
      </c>
      <c r="AX60" s="23">
        <v>56.5</v>
      </c>
      <c r="AY60" s="9">
        <v>106.13</v>
      </c>
      <c r="AZ60" s="23">
        <v>14.87</v>
      </c>
      <c r="BA60" s="119">
        <v>58.1</v>
      </c>
      <c r="BB60" s="114">
        <v>46.642752401826897</v>
      </c>
      <c r="BC60" s="43">
        <v>93.644955406308995</v>
      </c>
      <c r="BD60" s="23">
        <f t="shared" si="1"/>
        <v>43.678584686965912</v>
      </c>
      <c r="BE60" s="24" t="s">
        <v>60</v>
      </c>
      <c r="BF60" s="119"/>
      <c r="BG60" s="114">
        <v>42.243366784122301</v>
      </c>
      <c r="BH60" s="115">
        <v>2.0675183711755798</v>
      </c>
      <c r="BI60" s="141">
        <v>0.22422336919010899</v>
      </c>
      <c r="BJ60" s="9">
        <v>3</v>
      </c>
      <c r="BK60" s="23">
        <v>31.9</v>
      </c>
      <c r="BL60" s="23">
        <v>146</v>
      </c>
      <c r="BM60" s="23">
        <v>175</v>
      </c>
      <c r="BN60" s="119">
        <v>29</v>
      </c>
      <c r="BO60" s="114" t="s">
        <v>60</v>
      </c>
      <c r="BP60" s="43" t="s">
        <v>60</v>
      </c>
      <c r="BQ60" s="43" t="s">
        <v>60</v>
      </c>
      <c r="BR60" s="43" t="s">
        <v>60</v>
      </c>
      <c r="BS60" s="43" t="s">
        <v>60</v>
      </c>
      <c r="BT60" s="43" t="s">
        <v>60</v>
      </c>
      <c r="BU60" s="43" t="s">
        <v>60</v>
      </c>
      <c r="BV60" s="115" t="s">
        <v>60</v>
      </c>
    </row>
    <row r="61" spans="1:74" x14ac:dyDescent="0.25">
      <c r="A61" s="9">
        <v>58</v>
      </c>
      <c r="B61" s="23" t="s">
        <v>141</v>
      </c>
      <c r="C61" s="132"/>
      <c r="D61" s="132" t="s">
        <v>131</v>
      </c>
      <c r="E61" s="23" t="s">
        <v>55</v>
      </c>
      <c r="F61" s="23">
        <v>306610</v>
      </c>
      <c r="G61" s="23" t="s">
        <v>132</v>
      </c>
      <c r="H61" s="150" t="s">
        <v>63</v>
      </c>
      <c r="I61" s="130" t="s">
        <v>67</v>
      </c>
      <c r="J61" s="131" t="s">
        <v>59</v>
      </c>
      <c r="K61" s="123">
        <v>92.84</v>
      </c>
      <c r="L61" s="44">
        <v>14.1</v>
      </c>
      <c r="M61" s="124">
        <v>58.02</v>
      </c>
      <c r="N61" s="9" t="s">
        <v>60</v>
      </c>
      <c r="O61" s="119" t="s">
        <v>60</v>
      </c>
      <c r="P61" s="9">
        <v>71.63</v>
      </c>
      <c r="Q61" s="23">
        <v>14.12</v>
      </c>
      <c r="R61" s="23">
        <v>56.22</v>
      </c>
      <c r="S61" s="23" t="s">
        <v>60</v>
      </c>
      <c r="T61" s="119" t="s">
        <v>60</v>
      </c>
      <c r="U61" s="23">
        <v>102.05</v>
      </c>
      <c r="V61" s="23">
        <v>13.87</v>
      </c>
      <c r="W61" s="23">
        <v>58.04</v>
      </c>
      <c r="X61" s="9">
        <v>107.67</v>
      </c>
      <c r="Y61" s="23">
        <v>13.33</v>
      </c>
      <c r="Z61" s="23">
        <v>58.97</v>
      </c>
      <c r="AA61" s="23" t="s">
        <v>60</v>
      </c>
      <c r="AB61" s="119" t="s">
        <v>60</v>
      </c>
      <c r="AC61" s="9">
        <v>92.58</v>
      </c>
      <c r="AD61" s="23">
        <v>14.2</v>
      </c>
      <c r="AE61" s="23">
        <v>58.7</v>
      </c>
      <c r="AF61" s="23" t="s">
        <v>60</v>
      </c>
      <c r="AG61" s="119" t="s">
        <v>60</v>
      </c>
      <c r="AH61" s="9">
        <v>76.42</v>
      </c>
      <c r="AI61" s="23">
        <v>11.67</v>
      </c>
      <c r="AJ61" s="23">
        <v>59.96</v>
      </c>
      <c r="AK61" s="23" t="s">
        <v>60</v>
      </c>
      <c r="AL61" s="119" t="s">
        <v>60</v>
      </c>
      <c r="AM61" s="9">
        <v>95.34</v>
      </c>
      <c r="AN61" s="23">
        <v>15.9</v>
      </c>
      <c r="AO61" s="23">
        <v>57.8</v>
      </c>
      <c r="AP61" s="23" t="s">
        <v>60</v>
      </c>
      <c r="AQ61" s="119" t="s">
        <v>60</v>
      </c>
      <c r="AR61" s="9">
        <v>90.12</v>
      </c>
      <c r="AS61" s="23">
        <v>14.97</v>
      </c>
      <c r="AT61" s="23">
        <v>58.2</v>
      </c>
      <c r="AU61" s="119" t="s">
        <v>60</v>
      </c>
      <c r="AV61" s="9">
        <v>99.98</v>
      </c>
      <c r="AW61" s="23">
        <v>15.6</v>
      </c>
      <c r="AX61" s="23">
        <v>55.5</v>
      </c>
      <c r="AY61" s="9">
        <v>105.3</v>
      </c>
      <c r="AZ61" s="23">
        <v>15</v>
      </c>
      <c r="BA61" s="119">
        <v>56.77</v>
      </c>
      <c r="BB61" s="114">
        <v>39.120950722310397</v>
      </c>
      <c r="BC61" s="43">
        <v>94.714730010147306</v>
      </c>
      <c r="BD61" s="23">
        <f t="shared" si="1"/>
        <v>37.053302854039067</v>
      </c>
      <c r="BE61" s="24" t="s">
        <v>60</v>
      </c>
      <c r="BF61" s="119"/>
      <c r="BG61" s="114">
        <v>68.003040282105005</v>
      </c>
      <c r="BH61" s="115">
        <v>2.1658403195909202</v>
      </c>
      <c r="BI61" s="141">
        <v>0.80248505952941196</v>
      </c>
      <c r="BJ61" s="9">
        <v>4.5</v>
      </c>
      <c r="BK61" s="23">
        <v>35</v>
      </c>
      <c r="BL61" s="23">
        <v>147</v>
      </c>
      <c r="BM61" s="23">
        <v>173</v>
      </c>
      <c r="BN61" s="119">
        <v>26</v>
      </c>
      <c r="BO61" s="114" t="s">
        <v>60</v>
      </c>
      <c r="BP61" s="43" t="s">
        <v>60</v>
      </c>
      <c r="BQ61" s="43" t="s">
        <v>60</v>
      </c>
      <c r="BR61" s="43" t="s">
        <v>60</v>
      </c>
      <c r="BS61" s="43" t="s">
        <v>60</v>
      </c>
      <c r="BT61" s="43" t="s">
        <v>60</v>
      </c>
      <c r="BU61" s="43" t="s">
        <v>60</v>
      </c>
      <c r="BV61" s="115" t="s">
        <v>60</v>
      </c>
    </row>
    <row r="62" spans="1:74" x14ac:dyDescent="0.25">
      <c r="A62" s="9">
        <v>72</v>
      </c>
      <c r="B62" s="23" t="s">
        <v>140</v>
      </c>
      <c r="C62" s="132"/>
      <c r="D62" s="132" t="s">
        <v>82</v>
      </c>
      <c r="E62" s="20" t="s">
        <v>83</v>
      </c>
      <c r="F62" s="23">
        <v>322032</v>
      </c>
      <c r="G62" s="135" t="s">
        <v>84</v>
      </c>
      <c r="H62" s="150" t="s">
        <v>63</v>
      </c>
      <c r="I62" s="130" t="s">
        <v>65</v>
      </c>
      <c r="J62" s="131" t="s">
        <v>59</v>
      </c>
      <c r="K62" s="123">
        <v>92.84</v>
      </c>
      <c r="L62" s="44">
        <v>14.37</v>
      </c>
      <c r="M62" s="124">
        <v>57.91</v>
      </c>
      <c r="N62" s="9" t="s">
        <v>60</v>
      </c>
      <c r="O62" s="119" t="s">
        <v>60</v>
      </c>
      <c r="P62" s="9">
        <v>75.55</v>
      </c>
      <c r="Q62" s="23">
        <v>13.98</v>
      </c>
      <c r="R62" s="23">
        <v>57.2</v>
      </c>
      <c r="S62" s="23" t="s">
        <v>60</v>
      </c>
      <c r="T62" s="119" t="s">
        <v>60</v>
      </c>
      <c r="U62" s="23">
        <v>104.43</v>
      </c>
      <c r="V62" s="23">
        <v>13.98</v>
      </c>
      <c r="W62" s="23">
        <v>58.6</v>
      </c>
      <c r="X62" s="9">
        <v>105.24</v>
      </c>
      <c r="Y62" s="23">
        <v>13.73</v>
      </c>
      <c r="Z62" s="23">
        <v>59.87</v>
      </c>
      <c r="AA62" s="23" t="s">
        <v>60</v>
      </c>
      <c r="AB62" s="119" t="s">
        <v>60</v>
      </c>
      <c r="AC62" s="9">
        <v>93.7</v>
      </c>
      <c r="AD62" s="23">
        <v>14.1</v>
      </c>
      <c r="AE62" s="23">
        <v>58.1</v>
      </c>
      <c r="AF62" s="23" t="s">
        <v>60</v>
      </c>
      <c r="AG62" s="119" t="s">
        <v>60</v>
      </c>
      <c r="AH62" s="9">
        <v>73.98</v>
      </c>
      <c r="AI62" s="23">
        <v>13.38</v>
      </c>
      <c r="AJ62" s="23">
        <v>59.54</v>
      </c>
      <c r="AK62" s="23" t="s">
        <v>60</v>
      </c>
      <c r="AL62" s="119" t="s">
        <v>60</v>
      </c>
      <c r="AM62" s="9">
        <v>94.91</v>
      </c>
      <c r="AN62" s="23">
        <v>15.87</v>
      </c>
      <c r="AO62" s="23">
        <v>55.93</v>
      </c>
      <c r="AP62" s="23" t="s">
        <v>60</v>
      </c>
      <c r="AQ62" s="119" t="s">
        <v>60</v>
      </c>
      <c r="AR62" s="9">
        <v>90.78</v>
      </c>
      <c r="AS62" s="23">
        <v>14.92</v>
      </c>
      <c r="AT62" s="23">
        <v>58.24</v>
      </c>
      <c r="AU62" s="119" t="s">
        <v>60</v>
      </c>
      <c r="AV62" s="9">
        <v>107.95</v>
      </c>
      <c r="AW62" s="23">
        <v>15.5</v>
      </c>
      <c r="AX62" s="23">
        <v>54.5</v>
      </c>
      <c r="AY62" s="9">
        <v>103.94</v>
      </c>
      <c r="AZ62" s="23">
        <v>14.77</v>
      </c>
      <c r="BA62" s="119">
        <v>55.9</v>
      </c>
      <c r="BB62" s="114">
        <v>47.1881790702652</v>
      </c>
      <c r="BC62" s="43">
        <v>94.644174864118696</v>
      </c>
      <c r="BD62" s="23">
        <f t="shared" si="1"/>
        <v>44.660862714455249</v>
      </c>
      <c r="BE62" s="24" t="s">
        <v>60</v>
      </c>
      <c r="BF62" s="119"/>
      <c r="BG62" s="114">
        <v>32.875483735911203</v>
      </c>
      <c r="BH62" s="115">
        <v>1.9347682941083999</v>
      </c>
      <c r="BI62" s="141">
        <v>1.58297324937518</v>
      </c>
      <c r="BJ62" s="9">
        <v>6.5</v>
      </c>
      <c r="BK62" s="23">
        <v>29.6</v>
      </c>
      <c r="BL62" s="23">
        <v>146</v>
      </c>
      <c r="BM62" s="23">
        <v>174</v>
      </c>
      <c r="BN62" s="119">
        <v>28</v>
      </c>
      <c r="BO62" s="114" t="s">
        <v>60</v>
      </c>
      <c r="BP62" s="43" t="s">
        <v>60</v>
      </c>
      <c r="BQ62" s="43" t="s">
        <v>60</v>
      </c>
      <c r="BR62" s="43" t="s">
        <v>60</v>
      </c>
      <c r="BS62" s="43" t="s">
        <v>60</v>
      </c>
      <c r="BT62" s="43" t="s">
        <v>60</v>
      </c>
      <c r="BU62" s="43" t="s">
        <v>60</v>
      </c>
      <c r="BV62" s="115" t="s">
        <v>60</v>
      </c>
    </row>
    <row r="63" spans="1:74" x14ac:dyDescent="0.25">
      <c r="A63" s="9">
        <v>39</v>
      </c>
      <c r="B63" s="23" t="s">
        <v>116</v>
      </c>
      <c r="C63" s="133"/>
      <c r="D63" s="133" t="s">
        <v>103</v>
      </c>
      <c r="E63" s="23" t="s">
        <v>55</v>
      </c>
      <c r="F63" s="23">
        <v>322014</v>
      </c>
      <c r="G63" s="134" t="s">
        <v>104</v>
      </c>
      <c r="H63" s="150" t="s">
        <v>63</v>
      </c>
      <c r="I63" s="130" t="s">
        <v>65</v>
      </c>
      <c r="J63" s="131" t="s">
        <v>59</v>
      </c>
      <c r="K63" s="123">
        <v>92.83</v>
      </c>
      <c r="L63" s="44">
        <v>14.58</v>
      </c>
      <c r="M63" s="124">
        <v>58.31</v>
      </c>
      <c r="N63" s="9" t="s">
        <v>60</v>
      </c>
      <c r="O63" s="119" t="s">
        <v>60</v>
      </c>
      <c r="P63" s="9">
        <v>76.2</v>
      </c>
      <c r="Q63" s="23">
        <v>14.25</v>
      </c>
      <c r="R63" s="23">
        <v>57.35</v>
      </c>
      <c r="S63" s="23" t="s">
        <v>60</v>
      </c>
      <c r="T63" s="119" t="s">
        <v>60</v>
      </c>
      <c r="U63" s="23">
        <v>107.26</v>
      </c>
      <c r="V63" s="23">
        <v>14.16</v>
      </c>
      <c r="W63" s="23">
        <v>59.63</v>
      </c>
      <c r="X63" s="9">
        <v>100.73</v>
      </c>
      <c r="Y63" s="23">
        <v>13.7</v>
      </c>
      <c r="Z63" s="23">
        <v>59.87</v>
      </c>
      <c r="AA63" s="23" t="s">
        <v>60</v>
      </c>
      <c r="AB63" s="119" t="s">
        <v>60</v>
      </c>
      <c r="AC63" s="9">
        <v>92.74</v>
      </c>
      <c r="AD63" s="23">
        <v>14.5</v>
      </c>
      <c r="AE63" s="23">
        <v>58.7</v>
      </c>
      <c r="AF63" s="23" t="s">
        <v>60</v>
      </c>
      <c r="AG63" s="119" t="s">
        <v>60</v>
      </c>
      <c r="AH63" s="9">
        <v>76.16</v>
      </c>
      <c r="AI63" s="23">
        <v>13.42</v>
      </c>
      <c r="AJ63" s="23">
        <v>59.93</v>
      </c>
      <c r="AK63" s="23" t="s">
        <v>60</v>
      </c>
      <c r="AL63" s="119" t="s">
        <v>60</v>
      </c>
      <c r="AM63" s="9">
        <v>98.78</v>
      </c>
      <c r="AN63" s="23">
        <v>16.2</v>
      </c>
      <c r="AO63" s="23">
        <v>57.13</v>
      </c>
      <c r="AP63" s="23" t="s">
        <v>60</v>
      </c>
      <c r="AQ63" s="119" t="s">
        <v>60</v>
      </c>
      <c r="AR63" s="9">
        <v>86.33</v>
      </c>
      <c r="AS63" s="23">
        <v>15.11</v>
      </c>
      <c r="AT63" s="23">
        <v>58.33</v>
      </c>
      <c r="AU63" s="119" t="s">
        <v>60</v>
      </c>
      <c r="AV63" s="9">
        <v>101.02</v>
      </c>
      <c r="AW63" s="23">
        <v>16</v>
      </c>
      <c r="AX63" s="23">
        <v>54.9</v>
      </c>
      <c r="AY63" s="9">
        <v>105.43</v>
      </c>
      <c r="AZ63" s="23">
        <v>15.2</v>
      </c>
      <c r="BA63" s="119">
        <v>56.2</v>
      </c>
      <c r="BB63" s="114">
        <v>51.939065816184502</v>
      </c>
      <c r="BC63" s="43">
        <v>94.5766110405402</v>
      </c>
      <c r="BD63" s="23">
        <f t="shared" si="1"/>
        <v>49.122208255062993</v>
      </c>
      <c r="BE63" s="24" t="s">
        <v>60</v>
      </c>
      <c r="BF63" s="119"/>
      <c r="BG63" s="114">
        <v>70.857242952136403</v>
      </c>
      <c r="BH63" s="115">
        <v>1.81759217104888</v>
      </c>
      <c r="BI63" s="141">
        <v>1.98530938303209</v>
      </c>
      <c r="BJ63" s="9">
        <v>2</v>
      </c>
      <c r="BK63" s="23">
        <v>30.3</v>
      </c>
      <c r="BL63" s="23">
        <v>146</v>
      </c>
      <c r="BM63" s="23">
        <v>174</v>
      </c>
      <c r="BN63" s="119">
        <v>28</v>
      </c>
      <c r="BO63" s="114" t="s">
        <v>60</v>
      </c>
      <c r="BP63" s="43" t="s">
        <v>60</v>
      </c>
      <c r="BQ63" s="43" t="s">
        <v>60</v>
      </c>
      <c r="BR63" s="43" t="s">
        <v>60</v>
      </c>
      <c r="BS63" s="43" t="s">
        <v>60</v>
      </c>
      <c r="BT63" s="43" t="s">
        <v>60</v>
      </c>
      <c r="BU63" s="43" t="s">
        <v>60</v>
      </c>
      <c r="BV63" s="115" t="s">
        <v>60</v>
      </c>
    </row>
    <row r="64" spans="1:74" x14ac:dyDescent="0.25">
      <c r="A64" s="9">
        <v>10</v>
      </c>
      <c r="B64" s="23" t="s">
        <v>72</v>
      </c>
      <c r="C64" s="132"/>
      <c r="D64" s="132" t="s">
        <v>73</v>
      </c>
      <c r="E64" s="23" t="s">
        <v>55</v>
      </c>
      <c r="F64" s="23">
        <v>152305</v>
      </c>
      <c r="G64" s="23" t="s">
        <v>74</v>
      </c>
      <c r="H64" s="150" t="s">
        <v>63</v>
      </c>
      <c r="I64" s="130" t="s">
        <v>58</v>
      </c>
      <c r="J64" s="131" t="s">
        <v>59</v>
      </c>
      <c r="K64" s="123">
        <v>92.66</v>
      </c>
      <c r="L64" s="44">
        <v>14.19</v>
      </c>
      <c r="M64" s="124">
        <v>56.33</v>
      </c>
      <c r="N64" s="9">
        <v>99.98</v>
      </c>
      <c r="O64" s="119">
        <v>95.09</v>
      </c>
      <c r="P64" s="9">
        <v>75.510000000000005</v>
      </c>
      <c r="Q64" s="23">
        <v>13.68</v>
      </c>
      <c r="R64" s="23">
        <v>55.19</v>
      </c>
      <c r="S64" s="23">
        <v>81.13</v>
      </c>
      <c r="T64" s="119">
        <v>88.43</v>
      </c>
      <c r="U64" s="23">
        <v>103.62</v>
      </c>
      <c r="V64" s="23">
        <v>14.13</v>
      </c>
      <c r="W64" s="23">
        <v>57.37</v>
      </c>
      <c r="X64" s="9">
        <v>105.99</v>
      </c>
      <c r="Y64" s="23">
        <v>13.4</v>
      </c>
      <c r="Z64" s="23">
        <v>57.53</v>
      </c>
      <c r="AA64" s="23">
        <v>102.28</v>
      </c>
      <c r="AB64" s="119">
        <v>110.33</v>
      </c>
      <c r="AC64" s="9">
        <v>99.33</v>
      </c>
      <c r="AD64" s="23">
        <v>14.3</v>
      </c>
      <c r="AE64" s="23">
        <v>56.6</v>
      </c>
      <c r="AF64" s="23">
        <v>96.74</v>
      </c>
      <c r="AG64" s="119">
        <v>100.38</v>
      </c>
      <c r="AH64" s="9">
        <v>68.14</v>
      </c>
      <c r="AI64" s="23">
        <v>12.32</v>
      </c>
      <c r="AJ64" s="23">
        <v>57.24</v>
      </c>
      <c r="AK64" s="23">
        <v>86.97</v>
      </c>
      <c r="AL64" s="119">
        <v>98.27</v>
      </c>
      <c r="AM64" s="9">
        <v>94.19</v>
      </c>
      <c r="AN64" s="23">
        <v>15.27</v>
      </c>
      <c r="AO64" s="23">
        <v>55.77</v>
      </c>
      <c r="AP64" s="23">
        <v>102.8</v>
      </c>
      <c r="AQ64" s="119">
        <v>102.88</v>
      </c>
      <c r="AR64" s="9">
        <v>94.56</v>
      </c>
      <c r="AS64" s="23">
        <v>16.239999999999998</v>
      </c>
      <c r="AT64" s="23">
        <v>57.81</v>
      </c>
      <c r="AU64" s="119">
        <v>102.26</v>
      </c>
      <c r="AV64" s="9">
        <v>99.97</v>
      </c>
      <c r="AW64" s="23">
        <v>15.5</v>
      </c>
      <c r="AX64" s="23">
        <v>52</v>
      </c>
      <c r="AY64" s="9">
        <v>104.99</v>
      </c>
      <c r="AZ64" s="23">
        <v>14.37</v>
      </c>
      <c r="BA64" s="119">
        <v>53.63</v>
      </c>
      <c r="BB64" s="114">
        <v>58.599725041327801</v>
      </c>
      <c r="BC64" s="43">
        <v>94.662946093899293</v>
      </c>
      <c r="BD64" s="23">
        <f t="shared" si="1"/>
        <v>55.472226127045339</v>
      </c>
      <c r="BE64" s="24">
        <v>27.7</v>
      </c>
      <c r="BF64" s="119"/>
      <c r="BG64" s="114">
        <v>37.710813219565097</v>
      </c>
      <c r="BH64" s="115">
        <v>2.3314822758284999</v>
      </c>
      <c r="BI64" s="141">
        <v>2.6976773559290699</v>
      </c>
      <c r="BJ64" s="9">
        <v>4</v>
      </c>
      <c r="BK64" s="23">
        <v>30.7</v>
      </c>
      <c r="BL64" s="23">
        <v>146</v>
      </c>
      <c r="BM64" s="23">
        <v>177</v>
      </c>
      <c r="BN64" s="119">
        <v>31</v>
      </c>
      <c r="BO64" s="114">
        <v>9.09</v>
      </c>
      <c r="BP64" s="43">
        <v>18.994399999999999</v>
      </c>
      <c r="BQ64" s="43">
        <v>68.362030691469499</v>
      </c>
      <c r="BR64" s="43">
        <v>59.256500037249502</v>
      </c>
      <c r="BS64" s="43">
        <v>7.19</v>
      </c>
      <c r="BT64" s="43">
        <v>97.972700000000003</v>
      </c>
      <c r="BU64" s="43">
        <v>67.710400000000007</v>
      </c>
      <c r="BV64" s="115">
        <v>19.577500000000001</v>
      </c>
    </row>
    <row r="65" spans="1:74" x14ac:dyDescent="0.25">
      <c r="A65" s="9">
        <v>100</v>
      </c>
      <c r="B65" s="23" t="s">
        <v>181</v>
      </c>
      <c r="C65" s="23"/>
      <c r="D65" s="23" t="s">
        <v>182</v>
      </c>
      <c r="E65" s="23" t="s">
        <v>55</v>
      </c>
      <c r="F65" s="23">
        <v>32875</v>
      </c>
      <c r="G65" s="23" t="s">
        <v>183</v>
      </c>
      <c r="H65" s="150" t="s">
        <v>63</v>
      </c>
      <c r="I65" s="130" t="s">
        <v>65</v>
      </c>
      <c r="J65" s="131" t="s">
        <v>59</v>
      </c>
      <c r="K65" s="123">
        <v>92.62</v>
      </c>
      <c r="L65" s="44">
        <v>14.14</v>
      </c>
      <c r="M65" s="124">
        <v>58.4</v>
      </c>
      <c r="N65" s="9">
        <v>96.8</v>
      </c>
      <c r="O65" s="119">
        <v>92.41</v>
      </c>
      <c r="P65" s="9">
        <v>71.77</v>
      </c>
      <c r="Q65" s="23">
        <v>13.8</v>
      </c>
      <c r="R65" s="23">
        <v>58.34</v>
      </c>
      <c r="S65" s="23">
        <v>81.59</v>
      </c>
      <c r="T65" s="119">
        <v>85.91</v>
      </c>
      <c r="U65" s="23">
        <v>110.15</v>
      </c>
      <c r="V65" s="23">
        <v>14.04</v>
      </c>
      <c r="W65" s="23">
        <v>59.81</v>
      </c>
      <c r="X65" s="9">
        <v>96.41</v>
      </c>
      <c r="Y65" s="23">
        <v>14.03</v>
      </c>
      <c r="Z65" s="23">
        <v>59.93</v>
      </c>
      <c r="AA65" s="23">
        <v>95.73</v>
      </c>
      <c r="AB65" s="119">
        <v>105.63</v>
      </c>
      <c r="AC65" s="9">
        <v>87.28</v>
      </c>
      <c r="AD65" s="23">
        <v>14</v>
      </c>
      <c r="AE65" s="23">
        <v>59.5</v>
      </c>
      <c r="AF65" s="23">
        <v>89.89</v>
      </c>
      <c r="AG65" s="119">
        <v>96.15</v>
      </c>
      <c r="AH65" s="9">
        <v>70.959999999999994</v>
      </c>
      <c r="AI65" s="23">
        <v>11.87</v>
      </c>
      <c r="AJ65" s="23">
        <v>58.87</v>
      </c>
      <c r="AK65" s="23">
        <v>89.32</v>
      </c>
      <c r="AL65" s="119">
        <v>99.16</v>
      </c>
      <c r="AM65" s="9">
        <v>103.19</v>
      </c>
      <c r="AN65" s="23">
        <v>15.37</v>
      </c>
      <c r="AO65" s="23">
        <v>57.57</v>
      </c>
      <c r="AP65" s="23">
        <v>92.73</v>
      </c>
      <c r="AQ65" s="119">
        <v>96.5</v>
      </c>
      <c r="AR65" s="9">
        <v>90.27</v>
      </c>
      <c r="AS65" s="23">
        <v>14.92</v>
      </c>
      <c r="AT65" s="23">
        <v>58.4</v>
      </c>
      <c r="AU65" s="119">
        <v>102.67</v>
      </c>
      <c r="AV65" s="9">
        <v>96.12</v>
      </c>
      <c r="AW65" s="23">
        <v>15.6</v>
      </c>
      <c r="AX65" s="23">
        <v>55</v>
      </c>
      <c r="AY65" s="9">
        <v>107.36</v>
      </c>
      <c r="AZ65" s="23">
        <v>14.8</v>
      </c>
      <c r="BA65" s="119">
        <v>56</v>
      </c>
      <c r="BB65" s="114">
        <v>39.143612566772198</v>
      </c>
      <c r="BC65" s="43">
        <v>94.570747341619096</v>
      </c>
      <c r="BD65" s="23">
        <f t="shared" si="1"/>
        <v>37.018406940904399</v>
      </c>
      <c r="BE65" s="24">
        <v>15.1</v>
      </c>
      <c r="BF65" s="119"/>
      <c r="BG65" s="114">
        <v>24.019445907706</v>
      </c>
      <c r="BH65" s="115">
        <v>2.1477130844536001</v>
      </c>
      <c r="BI65" s="141">
        <v>0.22422336919010499</v>
      </c>
      <c r="BJ65" s="9">
        <v>0.5</v>
      </c>
      <c r="BK65" s="23">
        <v>31.2</v>
      </c>
      <c r="BL65" s="23">
        <v>146</v>
      </c>
      <c r="BM65" s="23">
        <v>175</v>
      </c>
      <c r="BN65" s="119">
        <v>29</v>
      </c>
      <c r="BO65" s="114">
        <v>9.9</v>
      </c>
      <c r="BP65" s="43">
        <v>21.043700000000001</v>
      </c>
      <c r="BQ65" s="43">
        <v>69.870482026168617</v>
      </c>
      <c r="BR65" s="43">
        <v>61.230969045385677</v>
      </c>
      <c r="BS65" s="43">
        <v>7.77</v>
      </c>
      <c r="BT65" s="43">
        <v>102.889</v>
      </c>
      <c r="BU65" s="43">
        <v>66.547499999999999</v>
      </c>
      <c r="BV65" s="115">
        <v>19.860800000000001</v>
      </c>
    </row>
    <row r="66" spans="1:74" x14ac:dyDescent="0.25">
      <c r="A66" s="9">
        <v>7</v>
      </c>
      <c r="B66" s="23" t="s">
        <v>69</v>
      </c>
      <c r="C66" s="23"/>
      <c r="D66" s="23" t="s">
        <v>54</v>
      </c>
      <c r="E66" s="23" t="s">
        <v>55</v>
      </c>
      <c r="F66" s="23">
        <v>322002</v>
      </c>
      <c r="G66" s="23" t="s">
        <v>56</v>
      </c>
      <c r="H66" s="149" t="s">
        <v>63</v>
      </c>
      <c r="I66" s="130" t="s">
        <v>65</v>
      </c>
      <c r="J66" s="131" t="s">
        <v>59</v>
      </c>
      <c r="K66" s="123">
        <v>92.57</v>
      </c>
      <c r="L66" s="44">
        <v>14.23</v>
      </c>
      <c r="M66" s="124">
        <v>58.5</v>
      </c>
      <c r="N66" s="9" t="s">
        <v>60</v>
      </c>
      <c r="O66" s="119" t="s">
        <v>60</v>
      </c>
      <c r="P66" s="9">
        <v>76.28</v>
      </c>
      <c r="Q66" s="23">
        <v>14.53</v>
      </c>
      <c r="R66" s="23">
        <v>56.68</v>
      </c>
      <c r="S66" s="23" t="s">
        <v>60</v>
      </c>
      <c r="T66" s="119" t="s">
        <v>60</v>
      </c>
      <c r="U66" s="23">
        <v>105.7</v>
      </c>
      <c r="V66" s="23">
        <v>13.72</v>
      </c>
      <c r="W66" s="23">
        <v>59.63</v>
      </c>
      <c r="X66" s="9">
        <v>97.27</v>
      </c>
      <c r="Y66" s="23">
        <v>13.73</v>
      </c>
      <c r="Z66" s="23">
        <v>60.7</v>
      </c>
      <c r="AA66" s="23" t="s">
        <v>60</v>
      </c>
      <c r="AB66" s="119" t="s">
        <v>60</v>
      </c>
      <c r="AC66" s="9">
        <v>94.99</v>
      </c>
      <c r="AD66" s="23">
        <v>14.1</v>
      </c>
      <c r="AE66" s="23">
        <v>59.5</v>
      </c>
      <c r="AF66" s="23" t="s">
        <v>60</v>
      </c>
      <c r="AG66" s="119" t="s">
        <v>60</v>
      </c>
      <c r="AH66" s="9">
        <v>74.12</v>
      </c>
      <c r="AI66" s="23">
        <v>12.31</v>
      </c>
      <c r="AJ66" s="23">
        <v>60.29</v>
      </c>
      <c r="AK66" s="23" t="s">
        <v>60</v>
      </c>
      <c r="AL66" s="119" t="s">
        <v>60</v>
      </c>
      <c r="AM66" s="9">
        <v>98.99</v>
      </c>
      <c r="AN66" s="23">
        <v>15.57</v>
      </c>
      <c r="AO66" s="23">
        <v>57.37</v>
      </c>
      <c r="AP66" s="23" t="s">
        <v>60</v>
      </c>
      <c r="AQ66" s="119" t="s">
        <v>60</v>
      </c>
      <c r="AR66" s="9">
        <v>92.2</v>
      </c>
      <c r="AS66" s="23">
        <v>15.24</v>
      </c>
      <c r="AT66" s="23">
        <v>58.2</v>
      </c>
      <c r="AU66" s="119" t="s">
        <v>60</v>
      </c>
      <c r="AV66" s="9">
        <v>95.79</v>
      </c>
      <c r="AW66" s="23">
        <v>15.1</v>
      </c>
      <c r="AX66" s="23">
        <v>55.3</v>
      </c>
      <c r="AY66" s="9">
        <v>104.61</v>
      </c>
      <c r="AZ66" s="23">
        <v>14.5</v>
      </c>
      <c r="BA66" s="119">
        <v>56.73</v>
      </c>
      <c r="BB66" s="114">
        <v>39.075137263310097</v>
      </c>
      <c r="BC66" s="43">
        <v>93.538213593767495</v>
      </c>
      <c r="BD66" s="23">
        <f t="shared" si="1"/>
        <v>36.550185355412829</v>
      </c>
      <c r="BE66" s="24" t="s">
        <v>60</v>
      </c>
      <c r="BF66" s="119"/>
      <c r="BG66" s="114">
        <v>53.900702061709403</v>
      </c>
      <c r="BH66" s="115">
        <v>2.3320744148574102</v>
      </c>
      <c r="BI66" s="141">
        <v>0.83227024891150903</v>
      </c>
      <c r="BJ66" s="9">
        <v>5</v>
      </c>
      <c r="BK66" s="23">
        <v>32.700000000000003</v>
      </c>
      <c r="BL66" s="23">
        <v>147</v>
      </c>
      <c r="BM66" s="23">
        <v>175</v>
      </c>
      <c r="BN66" s="119">
        <v>28</v>
      </c>
      <c r="BO66" s="114" t="s">
        <v>60</v>
      </c>
      <c r="BP66" s="43" t="s">
        <v>60</v>
      </c>
      <c r="BQ66" s="43" t="s">
        <v>60</v>
      </c>
      <c r="BR66" s="43" t="s">
        <v>60</v>
      </c>
      <c r="BS66" s="43" t="s">
        <v>60</v>
      </c>
      <c r="BT66" s="43" t="s">
        <v>60</v>
      </c>
      <c r="BU66" s="43" t="s">
        <v>60</v>
      </c>
      <c r="BV66" s="115" t="s">
        <v>60</v>
      </c>
    </row>
    <row r="67" spans="1:74" x14ac:dyDescent="0.25">
      <c r="A67" s="9">
        <v>6</v>
      </c>
      <c r="B67" s="23" t="s">
        <v>68</v>
      </c>
      <c r="C67" s="23"/>
      <c r="D67" s="23" t="s">
        <v>54</v>
      </c>
      <c r="E67" s="23" t="s">
        <v>55</v>
      </c>
      <c r="F67" s="23">
        <v>179203</v>
      </c>
      <c r="G67" s="23" t="s">
        <v>56</v>
      </c>
      <c r="H67" s="149" t="s">
        <v>63</v>
      </c>
      <c r="I67" s="130" t="s">
        <v>65</v>
      </c>
      <c r="J67" s="131" t="s">
        <v>59</v>
      </c>
      <c r="K67" s="123">
        <v>92.55</v>
      </c>
      <c r="L67" s="44">
        <v>14.12</v>
      </c>
      <c r="M67" s="124">
        <v>59.34</v>
      </c>
      <c r="N67" s="9" t="s">
        <v>60</v>
      </c>
      <c r="O67" s="119">
        <v>94.09</v>
      </c>
      <c r="P67" s="9">
        <v>72.08</v>
      </c>
      <c r="Q67" s="23">
        <v>14.25</v>
      </c>
      <c r="R67" s="23">
        <v>58</v>
      </c>
      <c r="S67" s="23">
        <v>80.709999999999994</v>
      </c>
      <c r="T67" s="119" t="s">
        <v>60</v>
      </c>
      <c r="U67" s="23">
        <v>106.85</v>
      </c>
      <c r="V67" s="23">
        <v>14</v>
      </c>
      <c r="W67" s="23">
        <v>60.99</v>
      </c>
      <c r="X67" s="9">
        <v>101.93</v>
      </c>
      <c r="Y67" s="23">
        <v>13.63</v>
      </c>
      <c r="Z67" s="23">
        <v>61.37</v>
      </c>
      <c r="AA67" s="23">
        <v>98.1</v>
      </c>
      <c r="AB67" s="119" t="s">
        <v>60</v>
      </c>
      <c r="AC67" s="9">
        <v>100.42</v>
      </c>
      <c r="AD67" s="23">
        <v>13.7</v>
      </c>
      <c r="AE67" s="23">
        <v>61.2</v>
      </c>
      <c r="AF67" s="23">
        <v>96.23</v>
      </c>
      <c r="AG67" s="119" t="s">
        <v>60</v>
      </c>
      <c r="AH67" s="9">
        <v>71.91</v>
      </c>
      <c r="AI67" s="23">
        <v>12.49</v>
      </c>
      <c r="AJ67" s="23">
        <v>61.17</v>
      </c>
      <c r="AK67" s="23">
        <v>90.12</v>
      </c>
      <c r="AL67" s="119" t="s">
        <v>60</v>
      </c>
      <c r="AM67" s="9">
        <v>99.29</v>
      </c>
      <c r="AN67" s="23">
        <v>15.4</v>
      </c>
      <c r="AO67" s="23">
        <v>58.33</v>
      </c>
      <c r="AP67" s="23">
        <v>100.35</v>
      </c>
      <c r="AQ67" s="119" t="s">
        <v>60</v>
      </c>
      <c r="AR67" s="9">
        <v>91.05</v>
      </c>
      <c r="AS67" s="23">
        <v>14.55</v>
      </c>
      <c r="AT67" s="23">
        <v>58.73</v>
      </c>
      <c r="AU67" s="119">
        <v>101.19</v>
      </c>
      <c r="AV67" s="9">
        <v>94.01</v>
      </c>
      <c r="AW67" s="23">
        <v>14.6</v>
      </c>
      <c r="AX67" s="23">
        <v>55.4</v>
      </c>
      <c r="AY67" s="9">
        <v>104.2</v>
      </c>
      <c r="AZ67" s="23">
        <v>14.57</v>
      </c>
      <c r="BA67" s="119">
        <v>57.1</v>
      </c>
      <c r="BB67" s="114">
        <v>46.652283317832101</v>
      </c>
      <c r="BC67" s="43">
        <v>94.673835664496295</v>
      </c>
      <c r="BD67" s="23">
        <f t="shared" ref="BD67:BD98" si="2">($BC67*$BB67)/100</f>
        <v>44.167506042059586</v>
      </c>
      <c r="BE67" s="24">
        <v>13</v>
      </c>
      <c r="BF67" s="119"/>
      <c r="BG67" s="114">
        <v>61.849374842931702</v>
      </c>
      <c r="BH67" s="115">
        <v>2.0710971087528698</v>
      </c>
      <c r="BI67" s="141">
        <v>1.3322702489115099</v>
      </c>
      <c r="BJ67" s="9">
        <v>1.5</v>
      </c>
      <c r="BK67" s="23">
        <v>30.3</v>
      </c>
      <c r="BL67" s="23">
        <v>148</v>
      </c>
      <c r="BM67" s="23">
        <v>175</v>
      </c>
      <c r="BN67" s="119">
        <v>27</v>
      </c>
      <c r="BO67" s="114">
        <v>10.050000000000001</v>
      </c>
      <c r="BP67" s="43">
        <v>26.6144</v>
      </c>
      <c r="BQ67" s="43">
        <v>64.283440964495668</v>
      </c>
      <c r="BR67" s="43">
        <v>58.051815103551462</v>
      </c>
      <c r="BS67" s="43">
        <v>8.3000000000000007</v>
      </c>
      <c r="BT67" s="43">
        <v>137.471</v>
      </c>
      <c r="BU67" s="43">
        <v>77.682299999999998</v>
      </c>
      <c r="BV67" s="115">
        <v>18.527799999999999</v>
      </c>
    </row>
    <row r="68" spans="1:74" x14ac:dyDescent="0.25">
      <c r="A68" s="9">
        <v>109</v>
      </c>
      <c r="B68" s="23" t="s">
        <v>200</v>
      </c>
      <c r="C68" s="132"/>
      <c r="D68" s="132" t="s">
        <v>198</v>
      </c>
      <c r="E68" s="23" t="s">
        <v>55</v>
      </c>
      <c r="F68" s="23">
        <v>32889</v>
      </c>
      <c r="G68" s="23" t="s">
        <v>199</v>
      </c>
      <c r="H68" s="150" t="s">
        <v>63</v>
      </c>
      <c r="I68" s="130" t="s">
        <v>65</v>
      </c>
      <c r="J68" s="131" t="s">
        <v>59</v>
      </c>
      <c r="K68" s="123">
        <v>92.53</v>
      </c>
      <c r="L68" s="44">
        <v>14.45</v>
      </c>
      <c r="M68" s="124">
        <v>58.49</v>
      </c>
      <c r="N68" s="9">
        <v>95.55</v>
      </c>
      <c r="O68" s="119">
        <v>93.11</v>
      </c>
      <c r="P68" s="9">
        <v>77.23</v>
      </c>
      <c r="Q68" s="23">
        <v>14.47</v>
      </c>
      <c r="R68" s="23">
        <v>58.13</v>
      </c>
      <c r="S68" s="23">
        <v>84.5</v>
      </c>
      <c r="T68" s="119">
        <v>87.44</v>
      </c>
      <c r="U68" s="23">
        <v>105.51</v>
      </c>
      <c r="V68" s="23">
        <v>13.72</v>
      </c>
      <c r="W68" s="23">
        <v>59.78</v>
      </c>
      <c r="X68" s="9">
        <v>93.39</v>
      </c>
      <c r="Y68" s="23">
        <v>13.77</v>
      </c>
      <c r="Z68" s="23">
        <v>59.77</v>
      </c>
      <c r="AA68" s="23">
        <v>94.41</v>
      </c>
      <c r="AB68" s="119">
        <v>102.97</v>
      </c>
      <c r="AC68" s="9">
        <v>92.35</v>
      </c>
      <c r="AD68" s="23">
        <v>14.4</v>
      </c>
      <c r="AE68" s="23">
        <v>59.2</v>
      </c>
      <c r="AF68" s="23">
        <v>90.41</v>
      </c>
      <c r="AG68" s="119">
        <v>96.74</v>
      </c>
      <c r="AH68" s="9">
        <v>72.099999999999994</v>
      </c>
      <c r="AI68" s="23">
        <v>12.49</v>
      </c>
      <c r="AJ68" s="23">
        <v>59.88</v>
      </c>
      <c r="AK68" s="23">
        <v>90.74</v>
      </c>
      <c r="AL68" s="119">
        <v>99.88</v>
      </c>
      <c r="AM68" s="9">
        <v>95.56</v>
      </c>
      <c r="AN68" s="23">
        <v>16.2</v>
      </c>
      <c r="AO68" s="23">
        <v>56.87</v>
      </c>
      <c r="AP68" s="23">
        <v>92.12</v>
      </c>
      <c r="AQ68" s="119">
        <v>91.92</v>
      </c>
      <c r="AR68" s="9">
        <v>95.93</v>
      </c>
      <c r="AS68" s="23">
        <v>14.86</v>
      </c>
      <c r="AT68" s="23">
        <v>58.62</v>
      </c>
      <c r="AU68" s="119">
        <v>103.79</v>
      </c>
      <c r="AV68" s="9">
        <v>96.31</v>
      </c>
      <c r="AW68" s="23">
        <v>15.6</v>
      </c>
      <c r="AX68" s="23">
        <v>54.8</v>
      </c>
      <c r="AY68" s="9">
        <v>106.29</v>
      </c>
      <c r="AZ68" s="23">
        <v>15.5</v>
      </c>
      <c r="BA68" s="119">
        <v>56.47</v>
      </c>
      <c r="BB68" s="114">
        <v>37.660445700637297</v>
      </c>
      <c r="BC68" s="43">
        <v>94.631053218485107</v>
      </c>
      <c r="BD68" s="23">
        <f t="shared" si="2"/>
        <v>35.638476413288771</v>
      </c>
      <c r="BE68" s="24">
        <v>17.3</v>
      </c>
      <c r="BF68" s="119"/>
      <c r="BG68" s="114">
        <v>0</v>
      </c>
      <c r="BH68" s="115">
        <v>3.19498536910619</v>
      </c>
      <c r="BI68" s="141">
        <v>0.33785546487680101</v>
      </c>
      <c r="BJ68" s="9">
        <v>1</v>
      </c>
      <c r="BK68" s="23">
        <v>32.799999999999997</v>
      </c>
      <c r="BL68" s="23">
        <v>146</v>
      </c>
      <c r="BM68" s="23">
        <v>176</v>
      </c>
      <c r="BN68" s="119">
        <v>30</v>
      </c>
      <c r="BO68" s="114">
        <v>9.32</v>
      </c>
      <c r="BP68" s="43">
        <v>19.262699999999999</v>
      </c>
      <c r="BQ68" s="43">
        <v>70.282577213884792</v>
      </c>
      <c r="BR68" s="43">
        <v>62.752333405687011</v>
      </c>
      <c r="BS68" s="43">
        <v>7.27</v>
      </c>
      <c r="BT68" s="43">
        <v>93.250900000000001</v>
      </c>
      <c r="BU68" s="43">
        <v>67.210999999999999</v>
      </c>
      <c r="BV68" s="115">
        <v>20.159500000000001</v>
      </c>
    </row>
    <row r="69" spans="1:74" x14ac:dyDescent="0.25">
      <c r="A69" s="9">
        <v>103</v>
      </c>
      <c r="B69" s="23" t="s">
        <v>186</v>
      </c>
      <c r="C69" s="132"/>
      <c r="D69" s="132" t="s">
        <v>182</v>
      </c>
      <c r="E69" s="23" t="s">
        <v>55</v>
      </c>
      <c r="F69" s="23">
        <v>32879</v>
      </c>
      <c r="G69" s="23" t="s">
        <v>183</v>
      </c>
      <c r="H69" s="150" t="s">
        <v>63</v>
      </c>
      <c r="I69" s="130" t="s">
        <v>65</v>
      </c>
      <c r="J69" s="131" t="s">
        <v>59</v>
      </c>
      <c r="K69" s="123">
        <v>92.36</v>
      </c>
      <c r="L69" s="44">
        <v>14.13</v>
      </c>
      <c r="M69" s="124">
        <v>57.62</v>
      </c>
      <c r="N69" s="9">
        <v>96.13</v>
      </c>
      <c r="O69" s="119">
        <v>93.33</v>
      </c>
      <c r="P69" s="9">
        <v>76.599999999999994</v>
      </c>
      <c r="Q69" s="23">
        <v>14.27</v>
      </c>
      <c r="R69" s="23">
        <v>57.01</v>
      </c>
      <c r="S69" s="23">
        <v>86.76</v>
      </c>
      <c r="T69" s="119">
        <v>88.25</v>
      </c>
      <c r="U69" s="23">
        <v>107.48</v>
      </c>
      <c r="V69" s="23">
        <v>13.75</v>
      </c>
      <c r="W69" s="23">
        <v>57.88</v>
      </c>
      <c r="X69" s="9">
        <v>94.64</v>
      </c>
      <c r="Y69" s="23">
        <v>13.43</v>
      </c>
      <c r="Z69" s="23">
        <v>59.5</v>
      </c>
      <c r="AA69" s="23">
        <v>92.63</v>
      </c>
      <c r="AB69" s="119">
        <v>103.44</v>
      </c>
      <c r="AC69" s="9">
        <v>97.51</v>
      </c>
      <c r="AD69" s="23">
        <v>14.3</v>
      </c>
      <c r="AE69" s="23">
        <v>58.3</v>
      </c>
      <c r="AF69" s="23">
        <v>92.82</v>
      </c>
      <c r="AG69" s="119">
        <v>99.68</v>
      </c>
      <c r="AH69" s="9">
        <v>70.489999999999995</v>
      </c>
      <c r="AI69" s="23">
        <v>13.52</v>
      </c>
      <c r="AJ69" s="23">
        <v>59</v>
      </c>
      <c r="AK69" s="23">
        <v>86.91</v>
      </c>
      <c r="AL69" s="119">
        <v>96.48</v>
      </c>
      <c r="AM69" s="9">
        <v>101.99</v>
      </c>
      <c r="AN69" s="23">
        <v>14.77</v>
      </c>
      <c r="AO69" s="23">
        <v>56.37</v>
      </c>
      <c r="AP69" s="23">
        <v>99.4</v>
      </c>
      <c r="AQ69" s="119">
        <v>96.36</v>
      </c>
      <c r="AR69" s="9">
        <v>92.53</v>
      </c>
      <c r="AS69" s="23">
        <v>14.71</v>
      </c>
      <c r="AT69" s="23">
        <v>58.27</v>
      </c>
      <c r="AU69" s="119">
        <v>100.95</v>
      </c>
      <c r="AV69" s="9">
        <v>97.08</v>
      </c>
      <c r="AW69" s="23">
        <v>15.4</v>
      </c>
      <c r="AX69" s="23">
        <v>54</v>
      </c>
      <c r="AY69" s="9">
        <v>103.75</v>
      </c>
      <c r="AZ69" s="23">
        <v>14.3</v>
      </c>
      <c r="BA69" s="119">
        <v>55.5</v>
      </c>
      <c r="BB69" s="114">
        <v>39.2555475144231</v>
      </c>
      <c r="BC69" s="43">
        <v>94.777342526939506</v>
      </c>
      <c r="BD69" s="23">
        <f t="shared" si="2"/>
        <v>37.205364728570274</v>
      </c>
      <c r="BE69" s="24">
        <v>13.5</v>
      </c>
      <c r="BF69" s="119"/>
      <c r="BG69" s="114">
        <v>51.208596161901198</v>
      </c>
      <c r="BH69" s="115">
        <v>1.7742490169682501</v>
      </c>
      <c r="BI69" s="141">
        <v>1.50352027342469</v>
      </c>
      <c r="BJ69" s="9">
        <v>3.5</v>
      </c>
      <c r="BK69" s="23">
        <v>30.9</v>
      </c>
      <c r="BL69" s="23">
        <v>147</v>
      </c>
      <c r="BM69" s="23">
        <v>176</v>
      </c>
      <c r="BN69" s="119">
        <v>29</v>
      </c>
      <c r="BO69" s="114">
        <v>10.3</v>
      </c>
      <c r="BP69" s="43">
        <v>26.4373</v>
      </c>
      <c r="BQ69" s="43">
        <v>68.543528917903728</v>
      </c>
      <c r="BR69" s="43">
        <v>50.545741777969248</v>
      </c>
      <c r="BS69" s="43">
        <v>8.19</v>
      </c>
      <c r="BT69" s="43">
        <v>92.25</v>
      </c>
      <c r="BU69" s="43">
        <v>66.468699999999998</v>
      </c>
      <c r="BV69" s="115">
        <v>19.355699999999999</v>
      </c>
    </row>
    <row r="70" spans="1:74" x14ac:dyDescent="0.25">
      <c r="A70" s="9">
        <v>62</v>
      </c>
      <c r="B70" s="23" t="s">
        <v>147</v>
      </c>
      <c r="C70" s="132"/>
      <c r="D70" s="132" t="s">
        <v>144</v>
      </c>
      <c r="E70" s="23" t="s">
        <v>55</v>
      </c>
      <c r="F70" s="23">
        <v>322026</v>
      </c>
      <c r="G70" s="23" t="s">
        <v>145</v>
      </c>
      <c r="H70" s="150" t="s">
        <v>63</v>
      </c>
      <c r="I70" s="130" t="s">
        <v>65</v>
      </c>
      <c r="J70" s="131" t="s">
        <v>59</v>
      </c>
      <c r="K70" s="123">
        <v>92.2</v>
      </c>
      <c r="L70" s="44">
        <v>14.23</v>
      </c>
      <c r="M70" s="124">
        <v>57.68</v>
      </c>
      <c r="N70" s="9" t="s">
        <v>60</v>
      </c>
      <c r="O70" s="119" t="s">
        <v>60</v>
      </c>
      <c r="P70" s="9">
        <v>68.680000000000007</v>
      </c>
      <c r="Q70" s="23">
        <v>13.95</v>
      </c>
      <c r="R70" s="23">
        <v>55.67</v>
      </c>
      <c r="S70" s="23" t="s">
        <v>60</v>
      </c>
      <c r="T70" s="119" t="s">
        <v>60</v>
      </c>
      <c r="U70" s="23">
        <v>110.25</v>
      </c>
      <c r="V70" s="23">
        <v>14.05</v>
      </c>
      <c r="W70" s="23">
        <v>58.75</v>
      </c>
      <c r="X70" s="9">
        <v>98.62</v>
      </c>
      <c r="Y70" s="23">
        <v>14.13</v>
      </c>
      <c r="Z70" s="23">
        <v>59.37</v>
      </c>
      <c r="AA70" s="23" t="s">
        <v>60</v>
      </c>
      <c r="AB70" s="119" t="s">
        <v>60</v>
      </c>
      <c r="AC70" s="9">
        <v>99.77</v>
      </c>
      <c r="AD70" s="23">
        <v>14.3</v>
      </c>
      <c r="AE70" s="23">
        <v>58.8</v>
      </c>
      <c r="AF70" s="23" t="s">
        <v>60</v>
      </c>
      <c r="AG70" s="119" t="s">
        <v>60</v>
      </c>
      <c r="AH70" s="9">
        <v>67.989999999999995</v>
      </c>
      <c r="AI70" s="23">
        <v>11.75</v>
      </c>
      <c r="AJ70" s="23">
        <v>59.54</v>
      </c>
      <c r="AK70" s="23" t="s">
        <v>60</v>
      </c>
      <c r="AL70" s="119" t="s">
        <v>60</v>
      </c>
      <c r="AM70" s="9">
        <v>101.4</v>
      </c>
      <c r="AN70" s="23">
        <v>14.97</v>
      </c>
      <c r="AO70" s="23">
        <v>56.47</v>
      </c>
      <c r="AP70" s="23" t="s">
        <v>60</v>
      </c>
      <c r="AQ70" s="119" t="s">
        <v>60</v>
      </c>
      <c r="AR70" s="9">
        <v>90.56</v>
      </c>
      <c r="AS70" s="23">
        <v>15.89</v>
      </c>
      <c r="AT70" s="23">
        <v>58.53</v>
      </c>
      <c r="AU70" s="119" t="s">
        <v>60</v>
      </c>
      <c r="AV70" s="9">
        <v>100.3</v>
      </c>
      <c r="AW70" s="23">
        <v>15</v>
      </c>
      <c r="AX70" s="23">
        <v>54.5</v>
      </c>
      <c r="AY70" s="9">
        <v>108.56</v>
      </c>
      <c r="AZ70" s="23">
        <v>14.7</v>
      </c>
      <c r="BA70" s="119">
        <v>55.47</v>
      </c>
      <c r="BB70" s="114">
        <v>41.0576025841819</v>
      </c>
      <c r="BC70" s="43">
        <v>94.700905446568001</v>
      </c>
      <c r="BD70" s="23">
        <f t="shared" si="2"/>
        <v>38.881921401873761</v>
      </c>
      <c r="BE70" s="24" t="s">
        <v>60</v>
      </c>
      <c r="BF70" s="119"/>
      <c r="BG70" s="114">
        <v>43.630309968798599</v>
      </c>
      <c r="BH70" s="115">
        <v>2.61646867915639</v>
      </c>
      <c r="BI70" s="141">
        <v>1.38324959715169</v>
      </c>
      <c r="BJ70" s="9">
        <v>0</v>
      </c>
      <c r="BK70" s="23">
        <v>30</v>
      </c>
      <c r="BL70" s="23">
        <v>147</v>
      </c>
      <c r="BM70" s="23">
        <v>173</v>
      </c>
      <c r="BN70" s="119">
        <v>26</v>
      </c>
      <c r="BO70" s="114" t="s">
        <v>60</v>
      </c>
      <c r="BP70" s="43" t="s">
        <v>60</v>
      </c>
      <c r="BQ70" s="43" t="s">
        <v>60</v>
      </c>
      <c r="BR70" s="43" t="s">
        <v>60</v>
      </c>
      <c r="BS70" s="43" t="s">
        <v>60</v>
      </c>
      <c r="BT70" s="43" t="s">
        <v>60</v>
      </c>
      <c r="BU70" s="43" t="s">
        <v>60</v>
      </c>
      <c r="BV70" s="115" t="s">
        <v>60</v>
      </c>
    </row>
    <row r="71" spans="1:74" x14ac:dyDescent="0.25">
      <c r="A71" s="9">
        <v>61</v>
      </c>
      <c r="B71" s="23" t="s">
        <v>146</v>
      </c>
      <c r="C71" s="132"/>
      <c r="D71" s="132" t="s">
        <v>144</v>
      </c>
      <c r="E71" s="23" t="s">
        <v>55</v>
      </c>
      <c r="F71" s="23">
        <v>322025</v>
      </c>
      <c r="G71" s="23" t="s">
        <v>145</v>
      </c>
      <c r="H71" s="150" t="s">
        <v>63</v>
      </c>
      <c r="I71" s="130" t="s">
        <v>58</v>
      </c>
      <c r="J71" s="131" t="s">
        <v>59</v>
      </c>
      <c r="K71" s="123">
        <v>92.17</v>
      </c>
      <c r="L71" s="44">
        <v>14.47</v>
      </c>
      <c r="M71" s="124">
        <v>57.85</v>
      </c>
      <c r="N71" s="9" t="s">
        <v>60</v>
      </c>
      <c r="O71" s="119" t="s">
        <v>60</v>
      </c>
      <c r="P71" s="9">
        <v>73.709999999999994</v>
      </c>
      <c r="Q71" s="23">
        <v>14.91</v>
      </c>
      <c r="R71" s="23">
        <v>55.56</v>
      </c>
      <c r="S71" s="23" t="s">
        <v>60</v>
      </c>
      <c r="T71" s="119" t="s">
        <v>60</v>
      </c>
      <c r="U71" s="23">
        <v>103.6</v>
      </c>
      <c r="V71" s="23">
        <v>13.9</v>
      </c>
      <c r="W71" s="23">
        <v>58.71</v>
      </c>
      <c r="X71" s="9">
        <v>99.86</v>
      </c>
      <c r="Y71" s="23">
        <v>13.43</v>
      </c>
      <c r="Z71" s="23">
        <v>59.07</v>
      </c>
      <c r="AA71" s="23" t="s">
        <v>60</v>
      </c>
      <c r="AB71" s="119" t="s">
        <v>60</v>
      </c>
      <c r="AC71" s="9">
        <v>92.69</v>
      </c>
      <c r="AD71" s="23">
        <v>14.2</v>
      </c>
      <c r="AE71" s="23">
        <v>59.3</v>
      </c>
      <c r="AF71" s="23" t="s">
        <v>60</v>
      </c>
      <c r="AG71" s="119" t="s">
        <v>60</v>
      </c>
      <c r="AH71" s="9">
        <v>72.489999999999995</v>
      </c>
      <c r="AI71" s="23">
        <v>12.39</v>
      </c>
      <c r="AJ71" s="23">
        <v>59.93</v>
      </c>
      <c r="AK71" s="23" t="s">
        <v>60</v>
      </c>
      <c r="AL71" s="119" t="s">
        <v>60</v>
      </c>
      <c r="AM71" s="9">
        <v>95.97</v>
      </c>
      <c r="AN71" s="23">
        <v>16.829999999999998</v>
      </c>
      <c r="AO71" s="23">
        <v>56.47</v>
      </c>
      <c r="AP71" s="23" t="s">
        <v>60</v>
      </c>
      <c r="AQ71" s="119" t="s">
        <v>60</v>
      </c>
      <c r="AR71" s="9">
        <v>95.06</v>
      </c>
      <c r="AS71" s="23">
        <v>14.79</v>
      </c>
      <c r="AT71" s="23">
        <v>58.36</v>
      </c>
      <c r="AU71" s="119" t="s">
        <v>60</v>
      </c>
      <c r="AV71" s="9">
        <v>96.44</v>
      </c>
      <c r="AW71" s="23">
        <v>15.4</v>
      </c>
      <c r="AX71" s="23">
        <v>55</v>
      </c>
      <c r="AY71" s="9">
        <v>102.95</v>
      </c>
      <c r="AZ71" s="23">
        <v>14.9</v>
      </c>
      <c r="BA71" s="119">
        <v>56.97</v>
      </c>
      <c r="BB71" s="114">
        <v>34.627375813687003</v>
      </c>
      <c r="BC71" s="43">
        <v>94.522566957540207</v>
      </c>
      <c r="BD71" s="23">
        <f t="shared" si="2"/>
        <v>32.730684489131384</v>
      </c>
      <c r="BE71" s="24" t="s">
        <v>60</v>
      </c>
      <c r="BF71" s="119"/>
      <c r="BG71" s="114">
        <v>70.360889722935696</v>
      </c>
      <c r="BH71" s="115">
        <v>3.0192086597191699</v>
      </c>
      <c r="BI71" s="141">
        <v>0</v>
      </c>
      <c r="BJ71" s="9">
        <v>6.5</v>
      </c>
      <c r="BK71" s="23">
        <v>34.299999999999997</v>
      </c>
      <c r="BL71" s="23">
        <v>147</v>
      </c>
      <c r="BM71" s="23">
        <v>174</v>
      </c>
      <c r="BN71" s="119">
        <v>27</v>
      </c>
      <c r="BO71" s="114" t="s">
        <v>60</v>
      </c>
      <c r="BP71" s="43" t="s">
        <v>60</v>
      </c>
      <c r="BQ71" s="43" t="s">
        <v>60</v>
      </c>
      <c r="BR71" s="43" t="s">
        <v>60</v>
      </c>
      <c r="BS71" s="43" t="s">
        <v>60</v>
      </c>
      <c r="BT71" s="43" t="s">
        <v>60</v>
      </c>
      <c r="BU71" s="43" t="s">
        <v>60</v>
      </c>
      <c r="BV71" s="115" t="s">
        <v>60</v>
      </c>
    </row>
    <row r="72" spans="1:74" x14ac:dyDescent="0.25">
      <c r="A72" s="9">
        <v>8</v>
      </c>
      <c r="B72" s="23" t="s">
        <v>70</v>
      </c>
      <c r="C72" s="23"/>
      <c r="D72" s="23" t="s">
        <v>54</v>
      </c>
      <c r="E72" s="23" t="s">
        <v>55</v>
      </c>
      <c r="F72" s="23">
        <v>322003</v>
      </c>
      <c r="G72" s="23" t="s">
        <v>56</v>
      </c>
      <c r="H72" s="149" t="s">
        <v>63</v>
      </c>
      <c r="I72" s="130" t="s">
        <v>65</v>
      </c>
      <c r="J72" s="131" t="s">
        <v>59</v>
      </c>
      <c r="K72" s="123">
        <v>92.14</v>
      </c>
      <c r="L72" s="44">
        <v>14.36</v>
      </c>
      <c r="M72" s="124">
        <v>57.74</v>
      </c>
      <c r="N72" s="9" t="s">
        <v>60</v>
      </c>
      <c r="O72" s="119" t="s">
        <v>60</v>
      </c>
      <c r="P72" s="9">
        <v>68.88</v>
      </c>
      <c r="Q72" s="23">
        <v>13.99</v>
      </c>
      <c r="R72" s="23">
        <v>55.26</v>
      </c>
      <c r="S72" s="23" t="s">
        <v>60</v>
      </c>
      <c r="T72" s="119" t="s">
        <v>60</v>
      </c>
      <c r="U72" s="23">
        <v>105</v>
      </c>
      <c r="V72" s="23">
        <v>14.25</v>
      </c>
      <c r="W72" s="23">
        <v>58.35</v>
      </c>
      <c r="X72" s="9">
        <v>99.96</v>
      </c>
      <c r="Y72" s="23">
        <v>14.1</v>
      </c>
      <c r="Z72" s="23">
        <v>59.27</v>
      </c>
      <c r="AA72" s="23" t="s">
        <v>60</v>
      </c>
      <c r="AB72" s="119" t="s">
        <v>60</v>
      </c>
      <c r="AC72" s="9">
        <v>88.95</v>
      </c>
      <c r="AD72" s="23">
        <v>14.1</v>
      </c>
      <c r="AE72" s="23">
        <v>58.4</v>
      </c>
      <c r="AF72" s="23" t="s">
        <v>60</v>
      </c>
      <c r="AG72" s="119" t="s">
        <v>60</v>
      </c>
      <c r="AH72" s="9">
        <v>73.290000000000006</v>
      </c>
      <c r="AI72" s="23">
        <v>13.38</v>
      </c>
      <c r="AJ72" s="23">
        <v>59.84</v>
      </c>
      <c r="AK72" s="23" t="s">
        <v>60</v>
      </c>
      <c r="AL72" s="119" t="s">
        <v>60</v>
      </c>
      <c r="AM72" s="9">
        <v>94.99</v>
      </c>
      <c r="AN72" s="23">
        <v>15.5</v>
      </c>
      <c r="AO72" s="23">
        <v>57.03</v>
      </c>
      <c r="AP72" s="23" t="s">
        <v>60</v>
      </c>
      <c r="AQ72" s="119" t="s">
        <v>60</v>
      </c>
      <c r="AR72" s="9">
        <v>94.7</v>
      </c>
      <c r="AS72" s="23">
        <v>15.09</v>
      </c>
      <c r="AT72" s="23">
        <v>58.6</v>
      </c>
      <c r="AU72" s="119" t="s">
        <v>60</v>
      </c>
      <c r="AV72" s="9">
        <v>99.8</v>
      </c>
      <c r="AW72" s="23">
        <v>15</v>
      </c>
      <c r="AX72" s="23">
        <v>54.8</v>
      </c>
      <c r="AY72" s="9">
        <v>107.84</v>
      </c>
      <c r="AZ72" s="23">
        <v>14.27</v>
      </c>
      <c r="BA72" s="119">
        <v>55.77</v>
      </c>
      <c r="BB72" s="114">
        <v>45.084943825163897</v>
      </c>
      <c r="BC72" s="43">
        <v>94.482499517115201</v>
      </c>
      <c r="BD72" s="23">
        <f t="shared" si="2"/>
        <v>42.59738183190214</v>
      </c>
      <c r="BE72" s="24" t="s">
        <v>60</v>
      </c>
      <c r="BF72" s="119"/>
      <c r="BG72" s="114">
        <v>78.440706334107801</v>
      </c>
      <c r="BH72" s="115">
        <v>1.6126120557205299</v>
      </c>
      <c r="BI72" s="141">
        <v>0</v>
      </c>
      <c r="BJ72" s="9">
        <v>0</v>
      </c>
      <c r="BK72" s="23">
        <v>31.8</v>
      </c>
      <c r="BL72" s="23">
        <v>147</v>
      </c>
      <c r="BM72" s="23">
        <v>177</v>
      </c>
      <c r="BN72" s="119">
        <v>30</v>
      </c>
      <c r="BO72" s="114" t="s">
        <v>60</v>
      </c>
      <c r="BP72" s="43" t="s">
        <v>60</v>
      </c>
      <c r="BQ72" s="43" t="s">
        <v>60</v>
      </c>
      <c r="BR72" s="43" t="s">
        <v>60</v>
      </c>
      <c r="BS72" s="43" t="s">
        <v>60</v>
      </c>
      <c r="BT72" s="43" t="s">
        <v>60</v>
      </c>
      <c r="BU72" s="43" t="s">
        <v>60</v>
      </c>
      <c r="BV72" s="115" t="s">
        <v>60</v>
      </c>
    </row>
    <row r="73" spans="1:74" x14ac:dyDescent="0.25">
      <c r="A73" s="9">
        <v>42</v>
      </c>
      <c r="B73" s="23" t="s">
        <v>119</v>
      </c>
      <c r="C73" s="132"/>
      <c r="D73" s="132" t="s">
        <v>120</v>
      </c>
      <c r="E73" s="23" t="s">
        <v>55</v>
      </c>
      <c r="F73" s="23">
        <v>179218</v>
      </c>
      <c r="G73" s="23" t="s">
        <v>121</v>
      </c>
      <c r="H73" s="150" t="s">
        <v>63</v>
      </c>
      <c r="I73" s="130" t="s">
        <v>58</v>
      </c>
      <c r="J73" s="131" t="s">
        <v>59</v>
      </c>
      <c r="K73" s="123">
        <v>92.12</v>
      </c>
      <c r="L73" s="44">
        <v>14.49</v>
      </c>
      <c r="M73" s="124">
        <v>58.68</v>
      </c>
      <c r="N73" s="9">
        <v>96</v>
      </c>
      <c r="O73" s="119">
        <v>93.7</v>
      </c>
      <c r="P73" s="9">
        <v>76.84</v>
      </c>
      <c r="Q73" s="23">
        <v>14.36</v>
      </c>
      <c r="R73" s="23">
        <v>58.28</v>
      </c>
      <c r="S73" s="23">
        <v>81.52</v>
      </c>
      <c r="T73" s="119">
        <v>86.31</v>
      </c>
      <c r="U73" s="23">
        <v>102.49</v>
      </c>
      <c r="V73" s="23">
        <v>13.92</v>
      </c>
      <c r="W73" s="23">
        <v>60.47</v>
      </c>
      <c r="X73" s="9">
        <v>97.22</v>
      </c>
      <c r="Y73" s="23">
        <v>14.23</v>
      </c>
      <c r="Z73" s="23">
        <v>59.97</v>
      </c>
      <c r="AA73" s="23">
        <v>99.75</v>
      </c>
      <c r="AB73" s="119">
        <v>104.91</v>
      </c>
      <c r="AC73" s="9">
        <v>94.52</v>
      </c>
      <c r="AD73" s="23">
        <v>14.3</v>
      </c>
      <c r="AE73" s="23">
        <v>59.5</v>
      </c>
      <c r="AF73" s="23">
        <v>93.78</v>
      </c>
      <c r="AG73" s="119" t="s">
        <v>60</v>
      </c>
      <c r="AH73" s="9">
        <v>69.08</v>
      </c>
      <c r="AI73" s="23">
        <v>12.66</v>
      </c>
      <c r="AJ73" s="23">
        <v>59.15</v>
      </c>
      <c r="AK73" s="23">
        <v>88.03</v>
      </c>
      <c r="AL73" s="119">
        <v>93.04</v>
      </c>
      <c r="AM73" s="9">
        <v>101.13</v>
      </c>
      <c r="AN73" s="23">
        <v>16.899999999999999</v>
      </c>
      <c r="AO73" s="23">
        <v>57.33</v>
      </c>
      <c r="AP73" s="23">
        <v>96.16</v>
      </c>
      <c r="AQ73" s="119">
        <v>99.74</v>
      </c>
      <c r="AR73" s="9">
        <v>92.43</v>
      </c>
      <c r="AS73" s="23">
        <v>14.65</v>
      </c>
      <c r="AT73" s="23">
        <v>58.68</v>
      </c>
      <c r="AU73" s="119">
        <v>103.06</v>
      </c>
      <c r="AV73" s="9">
        <v>100.54</v>
      </c>
      <c r="AW73" s="23">
        <v>15.7</v>
      </c>
      <c r="AX73" s="23">
        <v>55.9</v>
      </c>
      <c r="AY73" s="9">
        <v>104.7</v>
      </c>
      <c r="AZ73" s="23">
        <v>14.8</v>
      </c>
      <c r="BA73" s="119">
        <v>57.07</v>
      </c>
      <c r="BB73" s="114">
        <v>37.654682910571402</v>
      </c>
      <c r="BC73" s="43">
        <v>94.760837749367099</v>
      </c>
      <c r="BD73" s="23">
        <f t="shared" si="2"/>
        <v>35.68189297792523</v>
      </c>
      <c r="BE73" s="24">
        <v>10.6</v>
      </c>
      <c r="BF73" s="119"/>
      <c r="BG73" s="114">
        <v>43.963138447124003</v>
      </c>
      <c r="BH73" s="115">
        <v>1.96604399051444</v>
      </c>
      <c r="BI73" s="141">
        <v>0.77401342100232995</v>
      </c>
      <c r="BJ73" s="9">
        <v>8</v>
      </c>
      <c r="BK73" s="23">
        <v>32.299999999999997</v>
      </c>
      <c r="BL73" s="23">
        <v>146</v>
      </c>
      <c r="BM73" s="23">
        <v>173</v>
      </c>
      <c r="BN73" s="119">
        <v>27</v>
      </c>
      <c r="BO73" s="114">
        <v>9.4600000000000009</v>
      </c>
      <c r="BP73" s="43">
        <v>29.1983</v>
      </c>
      <c r="BQ73" s="43">
        <v>69.546136344115837</v>
      </c>
      <c r="BR73" s="43">
        <v>57.12223986145186</v>
      </c>
      <c r="BS73" s="43">
        <v>7.41</v>
      </c>
      <c r="BT73" s="43">
        <v>107.372</v>
      </c>
      <c r="BU73" s="43">
        <v>69.263900000000007</v>
      </c>
      <c r="BV73" s="115">
        <v>19.424499999999998</v>
      </c>
    </row>
    <row r="74" spans="1:74" x14ac:dyDescent="0.25">
      <c r="A74" s="9">
        <v>35</v>
      </c>
      <c r="B74" s="23" t="s">
        <v>109</v>
      </c>
      <c r="C74" s="133"/>
      <c r="D74" s="133" t="s">
        <v>103</v>
      </c>
      <c r="E74" s="23" t="s">
        <v>55</v>
      </c>
      <c r="F74" s="23">
        <v>179214</v>
      </c>
      <c r="G74" s="134" t="s">
        <v>104</v>
      </c>
      <c r="H74" s="150" t="s">
        <v>63</v>
      </c>
      <c r="I74" s="130" t="s">
        <v>67</v>
      </c>
      <c r="J74" s="131" t="s">
        <v>59</v>
      </c>
      <c r="K74" s="123">
        <v>92.04</v>
      </c>
      <c r="L74" s="44">
        <v>14.53</v>
      </c>
      <c r="M74" s="124">
        <v>58.1</v>
      </c>
      <c r="N74" s="9" t="s">
        <v>60</v>
      </c>
      <c r="O74" s="119">
        <v>93.33</v>
      </c>
      <c r="P74" s="9">
        <v>72.81</v>
      </c>
      <c r="Q74" s="23">
        <v>14.48</v>
      </c>
      <c r="R74" s="23">
        <v>56.33</v>
      </c>
      <c r="S74" s="23">
        <v>81.489999999999995</v>
      </c>
      <c r="T74" s="119" t="s">
        <v>60</v>
      </c>
      <c r="U74" s="23">
        <v>102.07</v>
      </c>
      <c r="V74" s="23">
        <v>14.06</v>
      </c>
      <c r="W74" s="23">
        <v>58.89</v>
      </c>
      <c r="X74" s="9">
        <v>94.45</v>
      </c>
      <c r="Y74" s="23">
        <v>14.5</v>
      </c>
      <c r="Z74" s="23">
        <v>59.83</v>
      </c>
      <c r="AA74" s="23">
        <v>93.67</v>
      </c>
      <c r="AB74" s="119" t="s">
        <v>60</v>
      </c>
      <c r="AC74" s="9">
        <v>88.52</v>
      </c>
      <c r="AD74" s="23">
        <v>14.1</v>
      </c>
      <c r="AE74" s="23">
        <v>58.5</v>
      </c>
      <c r="AF74" s="23">
        <v>89.13</v>
      </c>
      <c r="AG74" s="119" t="s">
        <v>60</v>
      </c>
      <c r="AH74" s="9">
        <v>74.56</v>
      </c>
      <c r="AI74" s="23">
        <v>13.35</v>
      </c>
      <c r="AJ74" s="23">
        <v>59.99</v>
      </c>
      <c r="AK74" s="23">
        <v>90.88</v>
      </c>
      <c r="AL74" s="119" t="s">
        <v>60</v>
      </c>
      <c r="AM74" s="9">
        <v>99.63</v>
      </c>
      <c r="AN74" s="23">
        <v>14.87</v>
      </c>
      <c r="AO74" s="23">
        <v>57.73</v>
      </c>
      <c r="AP74" s="23">
        <v>95.85</v>
      </c>
      <c r="AQ74" s="119" t="s">
        <v>60</v>
      </c>
      <c r="AR74" s="9">
        <v>94.15</v>
      </c>
      <c r="AS74" s="23">
        <v>14.94</v>
      </c>
      <c r="AT74" s="23">
        <v>58.39</v>
      </c>
      <c r="AU74" s="119">
        <v>104.77</v>
      </c>
      <c r="AV74" s="9">
        <v>100.37</v>
      </c>
      <c r="AW74" s="23">
        <v>15.5</v>
      </c>
      <c r="AX74" s="23">
        <v>55.4</v>
      </c>
      <c r="AY74" s="9">
        <v>104.47</v>
      </c>
      <c r="AZ74" s="23">
        <v>15.57</v>
      </c>
      <c r="BA74" s="119">
        <v>55.67</v>
      </c>
      <c r="BB74" s="114">
        <v>43.634232708195</v>
      </c>
      <c r="BC74" s="43">
        <v>94.727118325925801</v>
      </c>
      <c r="BD74" s="23">
        <f t="shared" si="2"/>
        <v>41.333451248101689</v>
      </c>
      <c r="BE74" s="24">
        <v>19.3</v>
      </c>
      <c r="BF74" s="119"/>
      <c r="BG74" s="114">
        <v>52.733124907439198</v>
      </c>
      <c r="BH74" s="115">
        <v>2.2859959774623899</v>
      </c>
      <c r="BI74" s="141">
        <v>1.1265595028470199</v>
      </c>
      <c r="BJ74" s="9">
        <v>2</v>
      </c>
      <c r="BK74" s="23">
        <v>33</v>
      </c>
      <c r="BL74" s="23">
        <v>147</v>
      </c>
      <c r="BM74" s="23">
        <v>175</v>
      </c>
      <c r="BN74" s="119">
        <v>28</v>
      </c>
      <c r="BO74" s="114">
        <v>9.92</v>
      </c>
      <c r="BP74" s="43">
        <v>32.263300000000001</v>
      </c>
      <c r="BQ74" s="43">
        <v>67.961592599392191</v>
      </c>
      <c r="BR74" s="43">
        <v>53.706959706959708</v>
      </c>
      <c r="BS74" s="43">
        <v>8.09</v>
      </c>
      <c r="BT74" s="43">
        <v>106.511</v>
      </c>
      <c r="BU74" s="43">
        <v>67.653899999999993</v>
      </c>
      <c r="BV74" s="115">
        <v>18.683299999999999</v>
      </c>
    </row>
    <row r="75" spans="1:74" x14ac:dyDescent="0.25">
      <c r="A75" s="9">
        <v>82</v>
      </c>
      <c r="B75" s="23" t="s">
        <v>161</v>
      </c>
      <c r="C75" s="23"/>
      <c r="D75" s="23" t="s">
        <v>82</v>
      </c>
      <c r="E75" s="23" t="s">
        <v>55</v>
      </c>
      <c r="F75" s="23">
        <v>102213</v>
      </c>
      <c r="G75" s="135" t="s">
        <v>84</v>
      </c>
      <c r="H75" s="149" t="s">
        <v>63</v>
      </c>
      <c r="I75" s="130" t="s">
        <v>67</v>
      </c>
      <c r="J75" s="131" t="s">
        <v>59</v>
      </c>
      <c r="K75" s="123">
        <v>92.01</v>
      </c>
      <c r="L75" s="44">
        <v>14.62</v>
      </c>
      <c r="M75" s="124">
        <v>59.75</v>
      </c>
      <c r="N75" s="9" t="s">
        <v>60</v>
      </c>
      <c r="O75" s="119">
        <v>92.27</v>
      </c>
      <c r="P75" s="9">
        <v>70.66</v>
      </c>
      <c r="Q75" s="23">
        <v>14.18</v>
      </c>
      <c r="R75" s="23">
        <v>57.47</v>
      </c>
      <c r="S75" s="23">
        <v>82.54</v>
      </c>
      <c r="T75" s="119" t="s">
        <v>60</v>
      </c>
      <c r="U75" s="23">
        <v>105.65</v>
      </c>
      <c r="V75" s="23">
        <v>14.05</v>
      </c>
      <c r="W75" s="23">
        <v>61.35</v>
      </c>
      <c r="X75" s="9">
        <v>96.28</v>
      </c>
      <c r="Y75" s="23">
        <v>13.73</v>
      </c>
      <c r="Z75" s="23">
        <v>62.2</v>
      </c>
      <c r="AA75" s="23">
        <v>95.67</v>
      </c>
      <c r="AB75" s="119" t="s">
        <v>60</v>
      </c>
      <c r="AC75" s="9">
        <v>89.19</v>
      </c>
      <c r="AD75" s="23">
        <v>14</v>
      </c>
      <c r="AE75" s="23">
        <v>61.4</v>
      </c>
      <c r="AF75" s="23">
        <v>90.95</v>
      </c>
      <c r="AG75" s="119" t="s">
        <v>60</v>
      </c>
      <c r="AH75" s="9">
        <v>74.95</v>
      </c>
      <c r="AI75" s="23">
        <v>12.34</v>
      </c>
      <c r="AJ75" s="23">
        <v>60.64</v>
      </c>
      <c r="AK75" s="23">
        <v>88.92</v>
      </c>
      <c r="AL75" s="119" t="s">
        <v>60</v>
      </c>
      <c r="AM75" s="9">
        <v>99.58</v>
      </c>
      <c r="AN75" s="23">
        <v>15.5</v>
      </c>
      <c r="AO75" s="23">
        <v>59.47</v>
      </c>
      <c r="AP75" s="23">
        <v>92.19</v>
      </c>
      <c r="AQ75" s="119" t="s">
        <v>60</v>
      </c>
      <c r="AR75" s="9">
        <v>92.29</v>
      </c>
      <c r="AS75" s="23">
        <v>17.18</v>
      </c>
      <c r="AT75" s="23">
        <v>58.37</v>
      </c>
      <c r="AU75" s="119">
        <v>102.02</v>
      </c>
      <c r="AV75" s="9">
        <v>97.22</v>
      </c>
      <c r="AW75" s="23">
        <v>15.8</v>
      </c>
      <c r="AX75" s="23">
        <v>58.2</v>
      </c>
      <c r="AY75" s="9">
        <v>103.49</v>
      </c>
      <c r="AZ75" s="23">
        <v>15.37</v>
      </c>
      <c r="BA75" s="119">
        <v>58.67</v>
      </c>
      <c r="BB75" s="114">
        <v>45.7615596226901</v>
      </c>
      <c r="BC75" s="43">
        <v>94.749019027409801</v>
      </c>
      <c r="BD75" s="23">
        <f t="shared" si="2"/>
        <v>43.358628834142131</v>
      </c>
      <c r="BE75" s="24">
        <v>20.399999999999999</v>
      </c>
      <c r="BF75" s="119"/>
      <c r="BG75" s="114">
        <v>39.999834152750402</v>
      </c>
      <c r="BH75" s="115">
        <v>2.4540669287562298</v>
      </c>
      <c r="BI75" s="141">
        <v>0</v>
      </c>
      <c r="BJ75" s="9">
        <v>1</v>
      </c>
      <c r="BK75" s="23">
        <v>28.5</v>
      </c>
      <c r="BL75" s="23">
        <v>148</v>
      </c>
      <c r="BM75" s="23">
        <v>179</v>
      </c>
      <c r="BN75" s="119">
        <v>31</v>
      </c>
      <c r="BO75" s="114">
        <v>10.039999999999999</v>
      </c>
      <c r="BP75" s="43">
        <v>49.672699999999999</v>
      </c>
      <c r="BQ75" s="43">
        <v>64.191624238157743</v>
      </c>
      <c r="BR75" s="43">
        <v>49.08924624647512</v>
      </c>
      <c r="BS75" s="43">
        <v>8.27</v>
      </c>
      <c r="BT75" s="43">
        <v>98.251000000000005</v>
      </c>
      <c r="BU75" s="43">
        <v>75.385400000000004</v>
      </c>
      <c r="BV75" s="115">
        <v>18.0198</v>
      </c>
    </row>
    <row r="76" spans="1:74" x14ac:dyDescent="0.25">
      <c r="A76" s="9">
        <v>43</v>
      </c>
      <c r="B76" s="23" t="s">
        <v>156</v>
      </c>
      <c r="C76" s="132"/>
      <c r="D76" s="132" t="s">
        <v>123</v>
      </c>
      <c r="E76" s="23" t="s">
        <v>83</v>
      </c>
      <c r="F76" s="23">
        <v>322017</v>
      </c>
      <c r="G76" s="23" t="s">
        <v>124</v>
      </c>
      <c r="H76" s="150" t="s">
        <v>63</v>
      </c>
      <c r="I76" s="130" t="s">
        <v>58</v>
      </c>
      <c r="J76" s="131" t="s">
        <v>59</v>
      </c>
      <c r="K76" s="123">
        <v>91.99</v>
      </c>
      <c r="L76" s="44">
        <v>14.45</v>
      </c>
      <c r="M76" s="124">
        <v>58.21</v>
      </c>
      <c r="N76" s="9" t="s">
        <v>60</v>
      </c>
      <c r="O76" s="119" t="s">
        <v>60</v>
      </c>
      <c r="P76" s="9">
        <v>72.150000000000006</v>
      </c>
      <c r="Q76" s="23">
        <v>13.92</v>
      </c>
      <c r="R76" s="23">
        <v>55.53</v>
      </c>
      <c r="S76" s="23" t="s">
        <v>60</v>
      </c>
      <c r="T76" s="119" t="s">
        <v>60</v>
      </c>
      <c r="U76" s="23">
        <v>102.08</v>
      </c>
      <c r="V76" s="23">
        <v>13.71</v>
      </c>
      <c r="W76" s="23">
        <v>58.57</v>
      </c>
      <c r="X76" s="9">
        <v>96.86</v>
      </c>
      <c r="Y76" s="23">
        <v>13.7</v>
      </c>
      <c r="Z76" s="23">
        <v>60.23</v>
      </c>
      <c r="AA76" s="23" t="s">
        <v>60</v>
      </c>
      <c r="AB76" s="119" t="s">
        <v>60</v>
      </c>
      <c r="AC76" s="9">
        <v>94.88</v>
      </c>
      <c r="AD76" s="23">
        <v>14.4</v>
      </c>
      <c r="AE76" s="23">
        <v>59.8</v>
      </c>
      <c r="AF76" s="23" t="s">
        <v>60</v>
      </c>
      <c r="AG76" s="119" t="s">
        <v>60</v>
      </c>
      <c r="AH76" s="9">
        <v>78.25</v>
      </c>
      <c r="AI76" s="23">
        <v>12.79</v>
      </c>
      <c r="AJ76" s="23">
        <v>59.91</v>
      </c>
      <c r="AK76" s="23" t="s">
        <v>60</v>
      </c>
      <c r="AL76" s="119" t="s">
        <v>60</v>
      </c>
      <c r="AM76" s="9">
        <v>94.54</v>
      </c>
      <c r="AN76" s="23">
        <v>15.57</v>
      </c>
      <c r="AO76" s="23">
        <v>58.33</v>
      </c>
      <c r="AP76" s="23" t="s">
        <v>60</v>
      </c>
      <c r="AQ76" s="119" t="s">
        <v>60</v>
      </c>
      <c r="AR76" s="9">
        <v>99.83</v>
      </c>
      <c r="AS76" s="23">
        <v>16.22</v>
      </c>
      <c r="AT76" s="23">
        <v>58.5</v>
      </c>
      <c r="AU76" s="119" t="s">
        <v>60</v>
      </c>
      <c r="AV76" s="9">
        <v>99.87</v>
      </c>
      <c r="AW76" s="23">
        <v>14.9</v>
      </c>
      <c r="AX76" s="23">
        <v>56.1</v>
      </c>
      <c r="AY76" s="9">
        <v>102.31</v>
      </c>
      <c r="AZ76" s="23">
        <v>14.83</v>
      </c>
      <c r="BA76" s="119">
        <v>56.93</v>
      </c>
      <c r="BB76" s="114">
        <v>41.646149173333797</v>
      </c>
      <c r="BC76" s="43">
        <v>94.394771918123695</v>
      </c>
      <c r="BD76" s="23">
        <f t="shared" si="2"/>
        <v>39.31178752484999</v>
      </c>
      <c r="BE76" s="24" t="s">
        <v>60</v>
      </c>
      <c r="BF76" s="119"/>
      <c r="BG76" s="114">
        <v>26.928169761558699</v>
      </c>
      <c r="BH76" s="115">
        <v>2.3074616246151698</v>
      </c>
      <c r="BI76" s="141">
        <v>0.72422336919010499</v>
      </c>
      <c r="BJ76" s="9">
        <v>5.5</v>
      </c>
      <c r="BK76" s="23">
        <v>29.4</v>
      </c>
      <c r="BL76" s="23">
        <v>147</v>
      </c>
      <c r="BM76" s="23">
        <v>175</v>
      </c>
      <c r="BN76" s="119">
        <v>28</v>
      </c>
      <c r="BO76" s="114" t="s">
        <v>60</v>
      </c>
      <c r="BP76" s="43" t="s">
        <v>60</v>
      </c>
      <c r="BQ76" s="43" t="s">
        <v>60</v>
      </c>
      <c r="BR76" s="43" t="s">
        <v>60</v>
      </c>
      <c r="BS76" s="43" t="s">
        <v>60</v>
      </c>
      <c r="BT76" s="43" t="s">
        <v>60</v>
      </c>
      <c r="BU76" s="43" t="s">
        <v>60</v>
      </c>
      <c r="BV76" s="115" t="s">
        <v>60</v>
      </c>
    </row>
    <row r="77" spans="1:74" x14ac:dyDescent="0.25">
      <c r="A77" s="9">
        <v>86</v>
      </c>
      <c r="B77" s="23" t="s">
        <v>166</v>
      </c>
      <c r="C77" s="132"/>
      <c r="D77" s="132" t="s">
        <v>163</v>
      </c>
      <c r="E77" s="23" t="s">
        <v>55</v>
      </c>
      <c r="F77" s="23">
        <v>286240</v>
      </c>
      <c r="G77" s="23" t="s">
        <v>164</v>
      </c>
      <c r="H77" s="150" t="s">
        <v>63</v>
      </c>
      <c r="I77" s="130" t="s">
        <v>58</v>
      </c>
      <c r="J77" s="131" t="s">
        <v>59</v>
      </c>
      <c r="K77" s="123">
        <v>91.91</v>
      </c>
      <c r="L77" s="44">
        <v>14.28</v>
      </c>
      <c r="M77" s="124">
        <v>56.48</v>
      </c>
      <c r="N77" s="9" t="s">
        <v>60</v>
      </c>
      <c r="O77" s="119">
        <v>91.87</v>
      </c>
      <c r="P77" s="9">
        <v>71.08</v>
      </c>
      <c r="Q77" s="23">
        <v>13.83</v>
      </c>
      <c r="R77" s="23">
        <v>55.38</v>
      </c>
      <c r="S77" s="23">
        <v>73.069999999999993</v>
      </c>
      <c r="T77" s="119" t="s">
        <v>60</v>
      </c>
      <c r="U77" s="23">
        <v>106.5</v>
      </c>
      <c r="V77" s="23">
        <v>13.85</v>
      </c>
      <c r="W77" s="23">
        <v>57.28</v>
      </c>
      <c r="X77" s="9">
        <v>103.37</v>
      </c>
      <c r="Y77" s="23">
        <v>13.77</v>
      </c>
      <c r="Z77" s="23">
        <v>58</v>
      </c>
      <c r="AA77" s="23">
        <v>103.22</v>
      </c>
      <c r="AB77" s="119" t="s">
        <v>60</v>
      </c>
      <c r="AC77" s="9">
        <v>86.37</v>
      </c>
      <c r="AD77" s="23">
        <v>14.3</v>
      </c>
      <c r="AE77" s="23">
        <v>56.9</v>
      </c>
      <c r="AF77" s="23">
        <v>91.44</v>
      </c>
      <c r="AG77" s="119" t="s">
        <v>60</v>
      </c>
      <c r="AH77" s="9">
        <v>71.48</v>
      </c>
      <c r="AI77" s="23">
        <v>13.46</v>
      </c>
      <c r="AJ77" s="23">
        <v>57.31</v>
      </c>
      <c r="AK77" s="23">
        <v>91.97</v>
      </c>
      <c r="AL77" s="119" t="s">
        <v>60</v>
      </c>
      <c r="AM77" s="9">
        <v>94.84</v>
      </c>
      <c r="AN77" s="23">
        <v>15.53</v>
      </c>
      <c r="AO77" s="23">
        <v>55.33</v>
      </c>
      <c r="AP77" s="23">
        <v>89.03</v>
      </c>
      <c r="AQ77" s="119" t="s">
        <v>60</v>
      </c>
      <c r="AR77" s="9">
        <v>94.93</v>
      </c>
      <c r="AS77" s="23">
        <v>14.7</v>
      </c>
      <c r="AT77" s="23">
        <v>57.98</v>
      </c>
      <c r="AU77" s="119">
        <v>102.04</v>
      </c>
      <c r="AV77" s="9">
        <v>100.96</v>
      </c>
      <c r="AW77" s="23">
        <v>15.1</v>
      </c>
      <c r="AX77" s="23">
        <v>53</v>
      </c>
      <c r="AY77" s="9">
        <v>101.01</v>
      </c>
      <c r="AZ77" s="23">
        <v>14.67</v>
      </c>
      <c r="BA77" s="119">
        <v>54.03</v>
      </c>
      <c r="BB77" s="114">
        <v>60.0765877255078</v>
      </c>
      <c r="BC77" s="43">
        <v>94.718226559296994</v>
      </c>
      <c r="BD77" s="23">
        <f t="shared" si="2"/>
        <v>56.903478470941288</v>
      </c>
      <c r="BE77" s="24">
        <v>25</v>
      </c>
      <c r="BF77" s="119"/>
      <c r="BG77" s="114">
        <v>52.565953239197903</v>
      </c>
      <c r="BH77" s="115">
        <v>1.9671744499027499</v>
      </c>
      <c r="BI77" s="141">
        <v>2.4677162470764502</v>
      </c>
      <c r="BJ77" s="9">
        <v>6</v>
      </c>
      <c r="BK77" s="23">
        <v>29.5</v>
      </c>
      <c r="BL77" s="23">
        <v>147</v>
      </c>
      <c r="BM77" s="23">
        <v>171</v>
      </c>
      <c r="BN77" s="119">
        <v>24</v>
      </c>
      <c r="BO77" s="114" t="s">
        <v>60</v>
      </c>
      <c r="BP77" s="43" t="s">
        <v>60</v>
      </c>
      <c r="BQ77" s="43" t="s">
        <v>60</v>
      </c>
      <c r="BR77" s="43" t="s">
        <v>60</v>
      </c>
      <c r="BS77" s="43" t="s">
        <v>60</v>
      </c>
      <c r="BT77" s="43" t="s">
        <v>60</v>
      </c>
      <c r="BU77" s="43" t="s">
        <v>60</v>
      </c>
      <c r="BV77" s="115" t="s">
        <v>60</v>
      </c>
    </row>
    <row r="78" spans="1:74" x14ac:dyDescent="0.25">
      <c r="A78" s="9">
        <v>102</v>
      </c>
      <c r="B78" s="23" t="s">
        <v>185</v>
      </c>
      <c r="C78" s="132"/>
      <c r="D78" s="132" t="s">
        <v>182</v>
      </c>
      <c r="E78" s="23" t="s">
        <v>55</v>
      </c>
      <c r="F78" s="23">
        <v>32876</v>
      </c>
      <c r="G78" s="23" t="s">
        <v>183</v>
      </c>
      <c r="H78" s="150" t="s">
        <v>63</v>
      </c>
      <c r="I78" s="130" t="s">
        <v>58</v>
      </c>
      <c r="J78" s="131" t="s">
        <v>59</v>
      </c>
      <c r="K78" s="123">
        <v>91.84</v>
      </c>
      <c r="L78" s="44">
        <v>14.43</v>
      </c>
      <c r="M78" s="124">
        <v>57.55</v>
      </c>
      <c r="N78" s="9">
        <v>97.12</v>
      </c>
      <c r="O78" s="119">
        <v>94.04</v>
      </c>
      <c r="P78" s="9">
        <v>74.900000000000006</v>
      </c>
      <c r="Q78" s="23">
        <v>14.55</v>
      </c>
      <c r="R78" s="23">
        <v>56.87</v>
      </c>
      <c r="S78" s="23">
        <v>83.9</v>
      </c>
      <c r="T78" s="119">
        <v>90.2</v>
      </c>
      <c r="U78" s="23">
        <v>101.7</v>
      </c>
      <c r="V78" s="23">
        <v>14.28</v>
      </c>
      <c r="W78" s="23">
        <v>58.94</v>
      </c>
      <c r="X78" s="9">
        <v>85</v>
      </c>
      <c r="Y78" s="23">
        <v>13.47</v>
      </c>
      <c r="Z78" s="23">
        <v>59.6</v>
      </c>
      <c r="AA78" s="23">
        <v>89.92</v>
      </c>
      <c r="AB78" s="119">
        <v>98.18</v>
      </c>
      <c r="AC78" s="9">
        <v>82.88</v>
      </c>
      <c r="AD78" s="23">
        <v>14.2</v>
      </c>
      <c r="AE78" s="23">
        <v>59.1</v>
      </c>
      <c r="AF78" s="23">
        <v>86.64</v>
      </c>
      <c r="AG78" s="119">
        <v>88.29</v>
      </c>
      <c r="AH78" s="9">
        <v>75.959999999999994</v>
      </c>
      <c r="AI78" s="23">
        <v>13.19</v>
      </c>
      <c r="AJ78" s="23">
        <v>59.27</v>
      </c>
      <c r="AK78" s="23">
        <v>89.8</v>
      </c>
      <c r="AL78" s="119">
        <v>96.49</v>
      </c>
      <c r="AM78" s="9">
        <v>100.45</v>
      </c>
      <c r="AN78" s="23">
        <v>16.37</v>
      </c>
      <c r="AO78" s="23">
        <v>57.17</v>
      </c>
      <c r="AP78" s="23">
        <v>107.37</v>
      </c>
      <c r="AQ78" s="119">
        <v>103.59</v>
      </c>
      <c r="AR78" s="9">
        <v>93.58</v>
      </c>
      <c r="AS78" s="23">
        <v>15.03</v>
      </c>
      <c r="AT78" s="23">
        <v>58.72</v>
      </c>
      <c r="AU78" s="119">
        <v>99.22</v>
      </c>
      <c r="AV78" s="9">
        <v>93.3</v>
      </c>
      <c r="AW78" s="23">
        <v>14.9</v>
      </c>
      <c r="AX78" s="23">
        <v>55.3</v>
      </c>
      <c r="AY78" s="9">
        <v>109.51</v>
      </c>
      <c r="AZ78" s="23">
        <v>14.13</v>
      </c>
      <c r="BA78" s="119">
        <v>52.1</v>
      </c>
      <c r="BB78" s="114">
        <v>45.504784970824502</v>
      </c>
      <c r="BC78" s="43">
        <v>94.818561836189801</v>
      </c>
      <c r="BD78" s="23">
        <f t="shared" si="2"/>
        <v>43.146982675986436</v>
      </c>
      <c r="BE78" s="24">
        <v>22.8</v>
      </c>
      <c r="BF78" s="119"/>
      <c r="BG78" s="114">
        <v>54.375122772048002</v>
      </c>
      <c r="BH78" s="115">
        <v>2.4053926128756502</v>
      </c>
      <c r="BI78" s="141">
        <v>0.61275843875728198</v>
      </c>
      <c r="BJ78" s="9">
        <v>1.5</v>
      </c>
      <c r="BK78" s="23">
        <v>30</v>
      </c>
      <c r="BL78" s="23">
        <v>147</v>
      </c>
      <c r="BM78" s="23">
        <v>176</v>
      </c>
      <c r="BN78" s="119">
        <v>29</v>
      </c>
      <c r="BO78" s="114">
        <v>10.210000000000001</v>
      </c>
      <c r="BP78" s="43">
        <v>71.216300000000004</v>
      </c>
      <c r="BQ78" s="43">
        <v>70.757221102529783</v>
      </c>
      <c r="BR78" s="43">
        <v>42.111699959233597</v>
      </c>
      <c r="BS78" s="43">
        <v>8.94</v>
      </c>
      <c r="BT78" s="43">
        <v>91.385599999999997</v>
      </c>
      <c r="BU78" s="43">
        <v>84.580299999999994</v>
      </c>
      <c r="BV78" s="115">
        <v>16.927499999999998</v>
      </c>
    </row>
    <row r="79" spans="1:74" x14ac:dyDescent="0.25">
      <c r="A79" s="9">
        <v>33</v>
      </c>
      <c r="B79" s="23" t="s">
        <v>107</v>
      </c>
      <c r="C79" s="132"/>
      <c r="D79" s="132" t="s">
        <v>103</v>
      </c>
      <c r="E79" s="23" t="s">
        <v>55</v>
      </c>
      <c r="F79" s="23">
        <v>179215</v>
      </c>
      <c r="G79" s="23" t="s">
        <v>104</v>
      </c>
      <c r="H79" s="150" t="s">
        <v>63</v>
      </c>
      <c r="I79" s="130" t="s">
        <v>65</v>
      </c>
      <c r="J79" s="131" t="s">
        <v>59</v>
      </c>
      <c r="K79" s="123">
        <v>91.75</v>
      </c>
      <c r="L79" s="44">
        <v>14.22</v>
      </c>
      <c r="M79" s="124">
        <v>59.07</v>
      </c>
      <c r="N79" s="9" t="s">
        <v>60</v>
      </c>
      <c r="O79" s="119">
        <v>93.89</v>
      </c>
      <c r="P79" s="9">
        <v>76.209999999999994</v>
      </c>
      <c r="Q79" s="23">
        <v>14.66</v>
      </c>
      <c r="R79" s="23">
        <v>58.23</v>
      </c>
      <c r="S79" s="23">
        <v>84.63</v>
      </c>
      <c r="T79" s="119" t="s">
        <v>60</v>
      </c>
      <c r="U79" s="23">
        <v>108.12</v>
      </c>
      <c r="V79" s="23">
        <v>13.61</v>
      </c>
      <c r="W79" s="23">
        <v>59.66</v>
      </c>
      <c r="X79" s="9">
        <v>100.59</v>
      </c>
      <c r="Y79" s="23">
        <v>14.53</v>
      </c>
      <c r="Z79" s="23">
        <v>60.93</v>
      </c>
      <c r="AA79" s="23">
        <v>96.58</v>
      </c>
      <c r="AB79" s="119" t="s">
        <v>60</v>
      </c>
      <c r="AC79" s="9">
        <v>86.91</v>
      </c>
      <c r="AD79" s="23">
        <v>13.9</v>
      </c>
      <c r="AE79" s="23">
        <v>60.7</v>
      </c>
      <c r="AF79" s="23">
        <v>87.82</v>
      </c>
      <c r="AG79" s="119" t="s">
        <v>60</v>
      </c>
      <c r="AH79" s="9">
        <v>65.819999999999993</v>
      </c>
      <c r="AI79" s="23">
        <v>11.35</v>
      </c>
      <c r="AJ79" s="23">
        <v>60.84</v>
      </c>
      <c r="AK79" s="23">
        <v>85.87</v>
      </c>
      <c r="AL79" s="119" t="s">
        <v>60</v>
      </c>
      <c r="AM79" s="9">
        <v>98.91</v>
      </c>
      <c r="AN79" s="23">
        <v>15.67</v>
      </c>
      <c r="AO79" s="23">
        <v>58.2</v>
      </c>
      <c r="AP79" s="23">
        <v>101.33</v>
      </c>
      <c r="AQ79" s="119" t="s">
        <v>60</v>
      </c>
      <c r="AR79" s="9">
        <v>88.86</v>
      </c>
      <c r="AS79" s="23">
        <v>15.17</v>
      </c>
      <c r="AT79" s="23">
        <v>58.55</v>
      </c>
      <c r="AU79" s="119">
        <v>101.03</v>
      </c>
      <c r="AV79" s="9">
        <v>95.42</v>
      </c>
      <c r="AW79" s="23">
        <v>15.2</v>
      </c>
      <c r="AX79" s="23">
        <v>55.8</v>
      </c>
      <c r="AY79" s="9">
        <v>105.43</v>
      </c>
      <c r="AZ79" s="23">
        <v>14.2</v>
      </c>
      <c r="BA79" s="119">
        <v>57.37</v>
      </c>
      <c r="BB79" s="114">
        <v>42.180630717217802</v>
      </c>
      <c r="BC79" s="43">
        <v>94.632596972904906</v>
      </c>
      <c r="BD79" s="23">
        <f t="shared" si="2"/>
        <v>39.916626267254053</v>
      </c>
      <c r="BE79" s="24">
        <v>26.8</v>
      </c>
      <c r="BF79" s="119"/>
      <c r="BG79" s="114">
        <v>37.198176057873297</v>
      </c>
      <c r="BH79" s="115">
        <v>2.2311547513927299</v>
      </c>
      <c r="BI79" s="141">
        <v>2.1550311413741001</v>
      </c>
      <c r="BJ79" s="9">
        <v>2</v>
      </c>
      <c r="BK79" s="23">
        <v>31.1</v>
      </c>
      <c r="BL79" s="23">
        <v>148</v>
      </c>
      <c r="BM79" s="23">
        <v>175</v>
      </c>
      <c r="BN79" s="119">
        <v>27</v>
      </c>
      <c r="BO79" s="114">
        <v>9.83</v>
      </c>
      <c r="BP79" s="43">
        <v>23.963799999999999</v>
      </c>
      <c r="BQ79" s="43">
        <v>64.422728412272662</v>
      </c>
      <c r="BR79" s="43">
        <v>58.345064914750502</v>
      </c>
      <c r="BS79" s="43">
        <v>8.1300000000000008</v>
      </c>
      <c r="BT79" s="43">
        <v>139.363</v>
      </c>
      <c r="BU79" s="43">
        <v>76.246499999999997</v>
      </c>
      <c r="BV79" s="115">
        <v>18.1585</v>
      </c>
    </row>
    <row r="80" spans="1:74" x14ac:dyDescent="0.25">
      <c r="A80" s="9">
        <v>111</v>
      </c>
      <c r="B80" s="23" t="s">
        <v>202</v>
      </c>
      <c r="C80" s="132"/>
      <c r="D80" s="132" t="s">
        <v>198</v>
      </c>
      <c r="E80" s="23" t="s">
        <v>55</v>
      </c>
      <c r="F80" s="23">
        <v>179236</v>
      </c>
      <c r="G80" s="23" t="s">
        <v>199</v>
      </c>
      <c r="H80" s="150" t="s">
        <v>63</v>
      </c>
      <c r="I80" s="130" t="s">
        <v>65</v>
      </c>
      <c r="J80" s="131" t="s">
        <v>59</v>
      </c>
      <c r="K80" s="123">
        <v>91.69</v>
      </c>
      <c r="L80" s="44">
        <v>14.39</v>
      </c>
      <c r="M80" s="124">
        <v>57.45</v>
      </c>
      <c r="N80" s="9" t="s">
        <v>60</v>
      </c>
      <c r="O80" s="119">
        <v>93.6</v>
      </c>
      <c r="P80" s="9">
        <v>73.680000000000007</v>
      </c>
      <c r="Q80" s="23">
        <v>14.79</v>
      </c>
      <c r="R80" s="23">
        <v>56.3</v>
      </c>
      <c r="S80" s="23">
        <v>86.71</v>
      </c>
      <c r="T80" s="119" t="s">
        <v>60</v>
      </c>
      <c r="U80" s="23">
        <v>106.75</v>
      </c>
      <c r="V80" s="23">
        <v>13.85</v>
      </c>
      <c r="W80" s="23">
        <v>58.42</v>
      </c>
      <c r="X80" s="9">
        <v>103.82</v>
      </c>
      <c r="Y80" s="23">
        <v>13.87</v>
      </c>
      <c r="Z80" s="23">
        <v>58.87</v>
      </c>
      <c r="AA80" s="23">
        <v>99.8</v>
      </c>
      <c r="AB80" s="119" t="s">
        <v>60</v>
      </c>
      <c r="AC80" s="9">
        <v>93.95</v>
      </c>
      <c r="AD80" s="23">
        <v>14.1</v>
      </c>
      <c r="AE80" s="23">
        <v>58.3</v>
      </c>
      <c r="AF80" s="23">
        <v>91.87</v>
      </c>
      <c r="AG80" s="119" t="s">
        <v>60</v>
      </c>
      <c r="AH80" s="9">
        <v>69.88</v>
      </c>
      <c r="AI80" s="23">
        <v>13.06</v>
      </c>
      <c r="AJ80" s="23">
        <v>59.18</v>
      </c>
      <c r="AK80" s="23">
        <v>86.81</v>
      </c>
      <c r="AL80" s="119" t="s">
        <v>60</v>
      </c>
      <c r="AM80" s="9">
        <v>96.59</v>
      </c>
      <c r="AN80" s="23">
        <v>16.23</v>
      </c>
      <c r="AO80" s="23">
        <v>56.5</v>
      </c>
      <c r="AP80" s="23">
        <v>95.78</v>
      </c>
      <c r="AQ80" s="119" t="s">
        <v>60</v>
      </c>
      <c r="AR80" s="9">
        <v>87.42</v>
      </c>
      <c r="AS80" s="23">
        <v>14.6</v>
      </c>
      <c r="AT80" s="23">
        <v>58.03</v>
      </c>
      <c r="AU80" s="119">
        <v>98.88</v>
      </c>
      <c r="AV80" s="9">
        <v>97.15</v>
      </c>
      <c r="AW80" s="23">
        <v>14.8</v>
      </c>
      <c r="AX80" s="23">
        <v>54.8</v>
      </c>
      <c r="AY80" s="9">
        <v>102.27</v>
      </c>
      <c r="AZ80" s="23">
        <v>14.47</v>
      </c>
      <c r="BA80" s="119">
        <v>55.07</v>
      </c>
      <c r="BB80" s="114">
        <v>40.6894060224746</v>
      </c>
      <c r="BC80" s="43">
        <v>94.781994748532995</v>
      </c>
      <c r="BD80" s="23">
        <f t="shared" si="2"/>
        <v>38.566230679431143</v>
      </c>
      <c r="BE80" s="24">
        <v>19.2</v>
      </c>
      <c r="BF80" s="119"/>
      <c r="BG80" s="114">
        <v>39.174778225699598</v>
      </c>
      <c r="BH80" s="115">
        <v>2.4308676218490701</v>
      </c>
      <c r="BI80" s="141">
        <v>2.4355193312198802</v>
      </c>
      <c r="BJ80" s="9">
        <v>2</v>
      </c>
      <c r="BK80" s="23">
        <v>30.6</v>
      </c>
      <c r="BL80" s="23">
        <v>147</v>
      </c>
      <c r="BM80" s="23">
        <v>176</v>
      </c>
      <c r="BN80" s="119">
        <v>29</v>
      </c>
      <c r="BO80" s="114">
        <v>9.9700000000000006</v>
      </c>
      <c r="BP80" s="43">
        <v>12.516</v>
      </c>
      <c r="BQ80" s="43">
        <v>68.260634732259987</v>
      </c>
      <c r="BR80" s="43">
        <v>51.893610870193697</v>
      </c>
      <c r="BS80" s="43">
        <v>7.74</v>
      </c>
      <c r="BT80" s="43">
        <v>89.843000000000004</v>
      </c>
      <c r="BU80" s="43">
        <v>67.153499999999994</v>
      </c>
      <c r="BV80" s="115">
        <v>19.084</v>
      </c>
    </row>
    <row r="81" spans="1:74" x14ac:dyDescent="0.25">
      <c r="A81" s="9">
        <v>4</v>
      </c>
      <c r="B81" s="23" t="s">
        <v>64</v>
      </c>
      <c r="C81" s="23"/>
      <c r="D81" s="23" t="s">
        <v>54</v>
      </c>
      <c r="E81" s="23" t="s">
        <v>55</v>
      </c>
      <c r="F81" s="23">
        <v>322001</v>
      </c>
      <c r="G81" s="23" t="s">
        <v>56</v>
      </c>
      <c r="H81" s="149" t="s">
        <v>63</v>
      </c>
      <c r="I81" s="130" t="s">
        <v>65</v>
      </c>
      <c r="J81" s="131" t="s">
        <v>59</v>
      </c>
      <c r="K81" s="123">
        <v>91.68</v>
      </c>
      <c r="L81" s="44">
        <v>14.29</v>
      </c>
      <c r="M81" s="124">
        <v>57.9</v>
      </c>
      <c r="N81" s="9" t="s">
        <v>60</v>
      </c>
      <c r="O81" s="119" t="s">
        <v>60</v>
      </c>
      <c r="P81" s="9">
        <v>70.92</v>
      </c>
      <c r="Q81" s="23">
        <v>13.91</v>
      </c>
      <c r="R81" s="23">
        <v>56.19</v>
      </c>
      <c r="S81" s="23" t="s">
        <v>60</v>
      </c>
      <c r="T81" s="119" t="s">
        <v>60</v>
      </c>
      <c r="U81" s="23">
        <v>101.54</v>
      </c>
      <c r="V81" s="23">
        <v>13.99</v>
      </c>
      <c r="W81" s="23">
        <v>59.07</v>
      </c>
      <c r="X81" s="9">
        <v>101.43</v>
      </c>
      <c r="Y81" s="23">
        <v>13.9</v>
      </c>
      <c r="Z81" s="23">
        <v>59.57</v>
      </c>
      <c r="AA81" s="23" t="s">
        <v>60</v>
      </c>
      <c r="AB81" s="119" t="s">
        <v>60</v>
      </c>
      <c r="AC81" s="9">
        <v>88.62</v>
      </c>
      <c r="AD81" s="23">
        <v>14.1</v>
      </c>
      <c r="AE81" s="23">
        <v>59</v>
      </c>
      <c r="AF81" s="23" t="s">
        <v>60</v>
      </c>
      <c r="AG81" s="119" t="s">
        <v>60</v>
      </c>
      <c r="AH81" s="9">
        <v>77.09</v>
      </c>
      <c r="AI81" s="23">
        <v>13.18</v>
      </c>
      <c r="AJ81" s="23">
        <v>59.85</v>
      </c>
      <c r="AK81" s="23" t="s">
        <v>60</v>
      </c>
      <c r="AL81" s="119" t="s">
        <v>60</v>
      </c>
      <c r="AM81" s="9">
        <v>97.29</v>
      </c>
      <c r="AN81" s="23">
        <v>15.77</v>
      </c>
      <c r="AO81" s="23">
        <v>56.73</v>
      </c>
      <c r="AP81" s="23" t="s">
        <v>60</v>
      </c>
      <c r="AQ81" s="119" t="s">
        <v>60</v>
      </c>
      <c r="AR81" s="9">
        <v>88.76</v>
      </c>
      <c r="AS81" s="23">
        <v>14.33</v>
      </c>
      <c r="AT81" s="23">
        <v>58.4</v>
      </c>
      <c r="AU81" s="119" t="s">
        <v>60</v>
      </c>
      <c r="AV81" s="9">
        <v>99.72</v>
      </c>
      <c r="AW81" s="23">
        <v>15.1</v>
      </c>
      <c r="AX81" s="23">
        <v>54.4</v>
      </c>
      <c r="AY81" s="9">
        <v>103.37</v>
      </c>
      <c r="AZ81" s="23">
        <v>14.97</v>
      </c>
      <c r="BA81" s="119">
        <v>55.43</v>
      </c>
      <c r="BB81" s="114">
        <v>42.352121902990802</v>
      </c>
      <c r="BC81" s="43">
        <v>94.826923728970101</v>
      </c>
      <c r="BD81" s="23">
        <f t="shared" si="2"/>
        <v>40.161214334549527</v>
      </c>
      <c r="BE81" s="24" t="s">
        <v>60</v>
      </c>
      <c r="BF81" s="119"/>
      <c r="BG81" s="114">
        <v>46.452026425302002</v>
      </c>
      <c r="BH81" s="115">
        <v>2.2537006547846601</v>
      </c>
      <c r="BI81" s="141">
        <v>2.2242233691901001</v>
      </c>
      <c r="BJ81" s="9">
        <v>2</v>
      </c>
      <c r="BK81" s="23">
        <v>31.2</v>
      </c>
      <c r="BL81" s="23">
        <v>146</v>
      </c>
      <c r="BM81" s="23">
        <v>175</v>
      </c>
      <c r="BN81" s="119">
        <v>29</v>
      </c>
      <c r="BO81" s="114" t="s">
        <v>60</v>
      </c>
      <c r="BP81" s="43" t="s">
        <v>60</v>
      </c>
      <c r="BQ81" s="43" t="s">
        <v>60</v>
      </c>
      <c r="BR81" s="43" t="s">
        <v>60</v>
      </c>
      <c r="BS81" s="43" t="s">
        <v>60</v>
      </c>
      <c r="BT81" s="43" t="s">
        <v>60</v>
      </c>
      <c r="BU81" s="43" t="s">
        <v>60</v>
      </c>
      <c r="BV81" s="115" t="s">
        <v>60</v>
      </c>
    </row>
    <row r="82" spans="1:74" x14ac:dyDescent="0.25">
      <c r="A82" s="9">
        <v>87</v>
      </c>
      <c r="B82" s="23" t="s">
        <v>167</v>
      </c>
      <c r="C82" s="132"/>
      <c r="D82" s="132" t="s">
        <v>163</v>
      </c>
      <c r="E82" s="23" t="s">
        <v>55</v>
      </c>
      <c r="F82" s="23">
        <v>286258</v>
      </c>
      <c r="G82" s="23" t="s">
        <v>164</v>
      </c>
      <c r="H82" s="150" t="s">
        <v>63</v>
      </c>
      <c r="I82" s="130" t="s">
        <v>58</v>
      </c>
      <c r="J82" s="131" t="s">
        <v>59</v>
      </c>
      <c r="K82" s="123">
        <v>91.51</v>
      </c>
      <c r="L82" s="44">
        <v>14.92</v>
      </c>
      <c r="M82" s="124">
        <v>58.46</v>
      </c>
      <c r="N82" s="9">
        <v>96.37</v>
      </c>
      <c r="O82" s="119">
        <v>91.8</v>
      </c>
      <c r="P82" s="9">
        <v>75.27</v>
      </c>
      <c r="Q82" s="23">
        <v>15.01</v>
      </c>
      <c r="R82" s="23">
        <v>56.18</v>
      </c>
      <c r="S82" s="23">
        <v>80.75</v>
      </c>
      <c r="T82" s="119">
        <v>84.86</v>
      </c>
      <c r="U82" s="23">
        <v>106.17</v>
      </c>
      <c r="V82" s="23">
        <v>14.24</v>
      </c>
      <c r="W82" s="23">
        <v>58.97</v>
      </c>
      <c r="X82" s="9">
        <v>92.99</v>
      </c>
      <c r="Y82" s="23">
        <v>14.5</v>
      </c>
      <c r="Z82" s="23">
        <v>59.77</v>
      </c>
      <c r="AA82" s="23">
        <v>94.56</v>
      </c>
      <c r="AB82" s="119">
        <v>100.42</v>
      </c>
      <c r="AC82" s="9">
        <v>89.49</v>
      </c>
      <c r="AD82" s="23">
        <v>14.4</v>
      </c>
      <c r="AE82" s="23">
        <v>59.4</v>
      </c>
      <c r="AF82" s="23">
        <v>88.62</v>
      </c>
      <c r="AG82" s="119">
        <v>91.33</v>
      </c>
      <c r="AH82" s="9">
        <v>73.95</v>
      </c>
      <c r="AI82" s="23">
        <v>13.03</v>
      </c>
      <c r="AJ82" s="23">
        <v>59.61</v>
      </c>
      <c r="AK82" s="23">
        <v>87.78</v>
      </c>
      <c r="AL82" s="119">
        <v>94.64</v>
      </c>
      <c r="AM82" s="9">
        <v>102.02</v>
      </c>
      <c r="AN82" s="23">
        <v>16.170000000000002</v>
      </c>
      <c r="AO82" s="23">
        <v>59.13</v>
      </c>
      <c r="AP82" s="23">
        <v>103.57</v>
      </c>
      <c r="AQ82" s="119">
        <v>105.56</v>
      </c>
      <c r="AR82" s="9">
        <v>83.57</v>
      </c>
      <c r="AS82" s="23">
        <v>16.5</v>
      </c>
      <c r="AT82" s="23">
        <v>57.62</v>
      </c>
      <c r="AU82" s="119">
        <v>92.35</v>
      </c>
      <c r="AV82" s="9">
        <v>92.66</v>
      </c>
      <c r="AW82" s="23">
        <v>15.5</v>
      </c>
      <c r="AX82" s="23">
        <v>56.5</v>
      </c>
      <c r="AY82" s="9">
        <v>103.75</v>
      </c>
      <c r="AZ82" s="23">
        <v>15.03</v>
      </c>
      <c r="BA82" s="119">
        <v>57.9</v>
      </c>
      <c r="BB82" s="114">
        <v>26.802528015754099</v>
      </c>
      <c r="BC82" s="43">
        <v>94.468420519543201</v>
      </c>
      <c r="BD82" s="23">
        <f t="shared" si="2"/>
        <v>25.31992487579096</v>
      </c>
      <c r="BE82" s="24">
        <v>17.5</v>
      </c>
      <c r="BF82" s="119"/>
      <c r="BG82" s="114">
        <v>28.919162116136899</v>
      </c>
      <c r="BH82" s="115">
        <v>2.41249407858577</v>
      </c>
      <c r="BI82" s="141">
        <v>0</v>
      </c>
      <c r="BJ82" s="9">
        <v>1</v>
      </c>
      <c r="BK82" s="23">
        <v>36.299999999999997</v>
      </c>
      <c r="BL82" s="23">
        <v>148</v>
      </c>
      <c r="BM82" s="23">
        <v>178</v>
      </c>
      <c r="BN82" s="119">
        <v>30</v>
      </c>
      <c r="BO82" s="114" t="s">
        <v>60</v>
      </c>
      <c r="BP82" s="43" t="s">
        <v>60</v>
      </c>
      <c r="BQ82" s="43" t="s">
        <v>60</v>
      </c>
      <c r="BR82" s="43" t="s">
        <v>60</v>
      </c>
      <c r="BS82" s="43" t="s">
        <v>60</v>
      </c>
      <c r="BT82" s="43" t="s">
        <v>60</v>
      </c>
      <c r="BU82" s="43" t="s">
        <v>60</v>
      </c>
      <c r="BV82" s="115" t="s">
        <v>60</v>
      </c>
    </row>
    <row r="83" spans="1:74" x14ac:dyDescent="0.25">
      <c r="A83" s="9">
        <v>29</v>
      </c>
      <c r="B83" s="23" t="s">
        <v>101</v>
      </c>
      <c r="C83" s="23"/>
      <c r="D83" s="23" t="s">
        <v>87</v>
      </c>
      <c r="E83" s="23" t="s">
        <v>55</v>
      </c>
      <c r="F83" s="23">
        <v>322012</v>
      </c>
      <c r="G83" s="23" t="s">
        <v>88</v>
      </c>
      <c r="H83" s="149" t="s">
        <v>63</v>
      </c>
      <c r="I83" s="130" t="s">
        <v>58</v>
      </c>
      <c r="J83" s="131" t="s">
        <v>59</v>
      </c>
      <c r="K83" s="123">
        <v>91.43</v>
      </c>
      <c r="L83" s="44">
        <v>14.33</v>
      </c>
      <c r="M83" s="124">
        <v>59.14</v>
      </c>
      <c r="N83" s="9" t="s">
        <v>60</v>
      </c>
      <c r="O83" s="119" t="s">
        <v>60</v>
      </c>
      <c r="P83" s="9">
        <v>69.58</v>
      </c>
      <c r="Q83" s="23">
        <v>14.45</v>
      </c>
      <c r="R83" s="23">
        <v>56.3</v>
      </c>
      <c r="S83" s="23" t="s">
        <v>60</v>
      </c>
      <c r="T83" s="119" t="s">
        <v>60</v>
      </c>
      <c r="U83" s="23">
        <v>95.06</v>
      </c>
      <c r="V83" s="23">
        <v>14.15</v>
      </c>
      <c r="W83" s="23">
        <v>60.16</v>
      </c>
      <c r="X83" s="9">
        <v>99.03</v>
      </c>
      <c r="Y83" s="23">
        <v>13.77</v>
      </c>
      <c r="Z83" s="23">
        <v>61</v>
      </c>
      <c r="AA83" s="23" t="s">
        <v>60</v>
      </c>
      <c r="AB83" s="119" t="s">
        <v>60</v>
      </c>
      <c r="AC83" s="9">
        <v>93.91</v>
      </c>
      <c r="AD83" s="23">
        <v>14.3</v>
      </c>
      <c r="AE83" s="23">
        <v>60.5</v>
      </c>
      <c r="AF83" s="23" t="s">
        <v>60</v>
      </c>
      <c r="AG83" s="119" t="s">
        <v>60</v>
      </c>
      <c r="AH83" s="9">
        <v>80.66</v>
      </c>
      <c r="AI83" s="23">
        <v>12.91</v>
      </c>
      <c r="AJ83" s="23">
        <v>61.12</v>
      </c>
      <c r="AK83" s="23" t="s">
        <v>60</v>
      </c>
      <c r="AL83" s="119" t="s">
        <v>60</v>
      </c>
      <c r="AM83" s="9">
        <v>98.61</v>
      </c>
      <c r="AN83" s="23">
        <v>15.77</v>
      </c>
      <c r="AO83" s="23">
        <v>58.2</v>
      </c>
      <c r="AP83" s="23" t="s">
        <v>60</v>
      </c>
      <c r="AQ83" s="119" t="s">
        <v>60</v>
      </c>
      <c r="AR83" s="9">
        <v>93.48</v>
      </c>
      <c r="AS83" s="23">
        <v>14.72</v>
      </c>
      <c r="AT83" s="23">
        <v>58.99</v>
      </c>
      <c r="AU83" s="119" t="s">
        <v>60</v>
      </c>
      <c r="AV83" s="9">
        <v>96.66</v>
      </c>
      <c r="AW83" s="23">
        <v>14.7</v>
      </c>
      <c r="AX83" s="23">
        <v>57.3</v>
      </c>
      <c r="AY83" s="9">
        <v>103.63</v>
      </c>
      <c r="AZ83" s="23">
        <v>14.63</v>
      </c>
      <c r="BA83" s="119">
        <v>58.3</v>
      </c>
      <c r="BB83" s="114">
        <v>41.497045648773998</v>
      </c>
      <c r="BC83" s="43">
        <v>94.556699131181105</v>
      </c>
      <c r="BD83" s="23">
        <f t="shared" si="2"/>
        <v>39.238236602440111</v>
      </c>
      <c r="BE83" s="24" t="s">
        <v>60</v>
      </c>
      <c r="BF83" s="119"/>
      <c r="BG83" s="114">
        <v>91.788378711055401</v>
      </c>
      <c r="BH83" s="115">
        <v>2.3866811478023902</v>
      </c>
      <c r="BI83" s="141">
        <v>4.7740134210023202</v>
      </c>
      <c r="BJ83" s="9">
        <v>5</v>
      </c>
      <c r="BK83" s="23">
        <v>32.6</v>
      </c>
      <c r="BL83" s="23">
        <v>148</v>
      </c>
      <c r="BM83" s="23">
        <v>173</v>
      </c>
      <c r="BN83" s="119">
        <v>25</v>
      </c>
      <c r="BO83" s="114" t="s">
        <v>60</v>
      </c>
      <c r="BP83" s="43" t="s">
        <v>60</v>
      </c>
      <c r="BQ83" s="43" t="s">
        <v>60</v>
      </c>
      <c r="BR83" s="43" t="s">
        <v>60</v>
      </c>
      <c r="BS83" s="43" t="s">
        <v>60</v>
      </c>
      <c r="BT83" s="43" t="s">
        <v>60</v>
      </c>
      <c r="BU83" s="43" t="s">
        <v>60</v>
      </c>
      <c r="BV83" s="115" t="s">
        <v>60</v>
      </c>
    </row>
    <row r="84" spans="1:74" x14ac:dyDescent="0.25">
      <c r="A84" s="9">
        <v>13</v>
      </c>
      <c r="B84" s="23" t="s">
        <v>77</v>
      </c>
      <c r="C84" s="132"/>
      <c r="D84" s="132" t="s">
        <v>73</v>
      </c>
      <c r="E84" s="23" t="s">
        <v>55</v>
      </c>
      <c r="F84" s="23">
        <v>32885</v>
      </c>
      <c r="G84" s="23" t="s">
        <v>74</v>
      </c>
      <c r="H84" s="150" t="s">
        <v>63</v>
      </c>
      <c r="I84" s="130" t="s">
        <v>58</v>
      </c>
      <c r="J84" s="131" t="s">
        <v>59</v>
      </c>
      <c r="K84" s="123">
        <v>91.17</v>
      </c>
      <c r="L84" s="44">
        <v>14.41</v>
      </c>
      <c r="M84" s="124">
        <v>59.02</v>
      </c>
      <c r="N84" s="9">
        <v>96.52</v>
      </c>
      <c r="O84" s="119">
        <v>95.5</v>
      </c>
      <c r="P84" s="9">
        <v>73.42</v>
      </c>
      <c r="Q84" s="23">
        <v>13.38</v>
      </c>
      <c r="R84" s="23">
        <v>58.3</v>
      </c>
      <c r="S84" s="23">
        <v>80.55</v>
      </c>
      <c r="T84" s="119">
        <v>81.290000000000006</v>
      </c>
      <c r="U84" s="23">
        <v>103.15</v>
      </c>
      <c r="V84" s="23">
        <v>14.04</v>
      </c>
      <c r="W84" s="23">
        <v>60.47</v>
      </c>
      <c r="X84" s="9">
        <v>90.48</v>
      </c>
      <c r="Y84" s="23">
        <v>13.83</v>
      </c>
      <c r="Z84" s="23">
        <v>61.13</v>
      </c>
      <c r="AA84" s="23">
        <v>96.25</v>
      </c>
      <c r="AB84" s="119">
        <v>103.18</v>
      </c>
      <c r="AC84" s="9">
        <v>88.28</v>
      </c>
      <c r="AD84" s="23">
        <v>14.5</v>
      </c>
      <c r="AE84" s="23">
        <v>60.1</v>
      </c>
      <c r="AF84" s="23">
        <v>91.99</v>
      </c>
      <c r="AG84" s="119">
        <v>98.33</v>
      </c>
      <c r="AH84" s="9">
        <v>77.78</v>
      </c>
      <c r="AI84" s="23">
        <v>11.77</v>
      </c>
      <c r="AJ84" s="23">
        <v>58.35</v>
      </c>
      <c r="AK84" s="23">
        <v>95.11</v>
      </c>
      <c r="AL84" s="119">
        <v>102.09</v>
      </c>
      <c r="AM84" s="9">
        <v>97.83</v>
      </c>
      <c r="AN84" s="23">
        <v>16.37</v>
      </c>
      <c r="AO84" s="23">
        <v>58.8</v>
      </c>
      <c r="AP84" s="23">
        <v>101.88</v>
      </c>
      <c r="AQ84" s="119">
        <v>99.5</v>
      </c>
      <c r="AR84" s="9">
        <v>87.09</v>
      </c>
      <c r="AS84" s="23">
        <v>15.96</v>
      </c>
      <c r="AT84" s="23">
        <v>58.08</v>
      </c>
      <c r="AU84" s="119">
        <v>103.74</v>
      </c>
      <c r="AV84" s="9">
        <v>100.56</v>
      </c>
      <c r="AW84" s="23">
        <v>16.2</v>
      </c>
      <c r="AX84" s="23">
        <v>56.9</v>
      </c>
      <c r="AY84" s="9">
        <v>106.41</v>
      </c>
      <c r="AZ84" s="23">
        <v>15.5</v>
      </c>
      <c r="BA84" s="119">
        <v>57.87</v>
      </c>
      <c r="BB84" s="114">
        <v>42.152990504827997</v>
      </c>
      <c r="BC84" s="43">
        <v>93.636742998674706</v>
      </c>
      <c r="BD84" s="23">
        <f t="shared" si="2"/>
        <v>39.470687385261542</v>
      </c>
      <c r="BE84" s="24">
        <v>22.1</v>
      </c>
      <c r="BF84" s="119"/>
      <c r="BG84" s="114">
        <v>50.246782705368197</v>
      </c>
      <c r="BH84" s="115">
        <v>2.3647158718700299</v>
      </c>
      <c r="BI84" s="141">
        <v>1.6327633011873901</v>
      </c>
      <c r="BJ84" s="9">
        <v>5</v>
      </c>
      <c r="BK84" s="23">
        <v>35.1</v>
      </c>
      <c r="BL84" s="23">
        <v>146</v>
      </c>
      <c r="BM84" s="23">
        <v>172</v>
      </c>
      <c r="BN84" s="119">
        <v>26</v>
      </c>
      <c r="BO84" s="114">
        <v>10.33</v>
      </c>
      <c r="BP84" s="43">
        <v>23.323399999999999</v>
      </c>
      <c r="BQ84" s="43">
        <v>66.0491136726761</v>
      </c>
      <c r="BR84" s="43">
        <v>55.00609570252972</v>
      </c>
      <c r="BS84" s="43">
        <v>8.3000000000000007</v>
      </c>
      <c r="BT84" s="43">
        <v>106.70699999999999</v>
      </c>
      <c r="BU84" s="43">
        <v>78.738299999999995</v>
      </c>
      <c r="BV84" s="115">
        <v>18.512</v>
      </c>
    </row>
    <row r="85" spans="1:74" x14ac:dyDescent="0.25">
      <c r="A85" s="9">
        <v>63</v>
      </c>
      <c r="B85" s="23" t="s">
        <v>148</v>
      </c>
      <c r="C85" s="132"/>
      <c r="D85" s="132" t="s">
        <v>144</v>
      </c>
      <c r="E85" s="23" t="s">
        <v>55</v>
      </c>
      <c r="F85" s="23">
        <v>322027</v>
      </c>
      <c r="G85" s="23" t="s">
        <v>145</v>
      </c>
      <c r="H85" s="150" t="s">
        <v>63</v>
      </c>
      <c r="I85" s="130" t="s">
        <v>65</v>
      </c>
      <c r="J85" s="131" t="s">
        <v>59</v>
      </c>
      <c r="K85" s="123">
        <v>90.91</v>
      </c>
      <c r="L85" s="44">
        <v>14.27</v>
      </c>
      <c r="M85" s="124">
        <v>58.44</v>
      </c>
      <c r="N85" s="9" t="s">
        <v>60</v>
      </c>
      <c r="O85" s="119" t="s">
        <v>60</v>
      </c>
      <c r="P85" s="9">
        <v>72.58</v>
      </c>
      <c r="Q85" s="23">
        <v>13.86</v>
      </c>
      <c r="R85" s="23">
        <v>56.36</v>
      </c>
      <c r="S85" s="23" t="s">
        <v>60</v>
      </c>
      <c r="T85" s="119" t="s">
        <v>60</v>
      </c>
      <c r="U85" s="23">
        <v>103.65</v>
      </c>
      <c r="V85" s="23">
        <v>14.05</v>
      </c>
      <c r="W85" s="23">
        <v>59.51</v>
      </c>
      <c r="X85" s="9">
        <v>95.07</v>
      </c>
      <c r="Y85" s="23">
        <v>13.46</v>
      </c>
      <c r="Z85" s="23">
        <v>60.09</v>
      </c>
      <c r="AA85" s="23" t="s">
        <v>60</v>
      </c>
      <c r="AB85" s="119" t="s">
        <v>60</v>
      </c>
      <c r="AC85" s="9">
        <v>90.77</v>
      </c>
      <c r="AD85" s="23">
        <v>13.8</v>
      </c>
      <c r="AE85" s="23">
        <v>59</v>
      </c>
      <c r="AF85" s="23" t="s">
        <v>60</v>
      </c>
      <c r="AG85" s="119" t="s">
        <v>60</v>
      </c>
      <c r="AH85" s="9">
        <v>73.62</v>
      </c>
      <c r="AI85" s="23">
        <v>12.78</v>
      </c>
      <c r="AJ85" s="23">
        <v>60.59</v>
      </c>
      <c r="AK85" s="23" t="s">
        <v>60</v>
      </c>
      <c r="AL85" s="119" t="s">
        <v>60</v>
      </c>
      <c r="AM85" s="9">
        <v>94.41</v>
      </c>
      <c r="AN85" s="23">
        <v>16.5</v>
      </c>
      <c r="AO85" s="23">
        <v>57.2</v>
      </c>
      <c r="AP85" s="23" t="s">
        <v>60</v>
      </c>
      <c r="AQ85" s="119" t="s">
        <v>60</v>
      </c>
      <c r="AR85" s="9">
        <v>92.35</v>
      </c>
      <c r="AS85" s="23">
        <v>14.37</v>
      </c>
      <c r="AT85" s="23">
        <v>58.46</v>
      </c>
      <c r="AU85" s="119" t="s">
        <v>60</v>
      </c>
      <c r="AV85" s="9">
        <v>93.52</v>
      </c>
      <c r="AW85" s="23">
        <v>15.2</v>
      </c>
      <c r="AX85" s="23">
        <v>55.9</v>
      </c>
      <c r="AY85" s="9">
        <v>102.96</v>
      </c>
      <c r="AZ85" s="23">
        <v>15.1</v>
      </c>
      <c r="BA85" s="119">
        <v>56.93</v>
      </c>
      <c r="BB85" s="114">
        <v>34.618613366197103</v>
      </c>
      <c r="BC85" s="43">
        <v>94.506605434675393</v>
      </c>
      <c r="BD85" s="23">
        <f t="shared" si="2"/>
        <v>32.716876340947692</v>
      </c>
      <c r="BE85" s="24" t="s">
        <v>60</v>
      </c>
      <c r="BF85" s="119"/>
      <c r="BG85" s="114">
        <v>50.767605502639597</v>
      </c>
      <c r="BH85" s="115">
        <v>2.1566968242131699</v>
      </c>
      <c r="BI85" s="141">
        <v>1.3534644077695901</v>
      </c>
      <c r="BJ85" s="9">
        <v>2</v>
      </c>
      <c r="BK85" s="23">
        <v>32.4</v>
      </c>
      <c r="BL85" s="23">
        <v>146</v>
      </c>
      <c r="BM85" s="23">
        <v>171</v>
      </c>
      <c r="BN85" s="119">
        <v>25</v>
      </c>
      <c r="BO85" s="114" t="s">
        <v>60</v>
      </c>
      <c r="BP85" s="43" t="s">
        <v>60</v>
      </c>
      <c r="BQ85" s="43" t="s">
        <v>60</v>
      </c>
      <c r="BR85" s="43" t="s">
        <v>60</v>
      </c>
      <c r="BS85" s="43" t="s">
        <v>60</v>
      </c>
      <c r="BT85" s="43" t="s">
        <v>60</v>
      </c>
      <c r="BU85" s="43" t="s">
        <v>60</v>
      </c>
      <c r="BV85" s="115" t="s">
        <v>60</v>
      </c>
    </row>
    <row r="86" spans="1:74" x14ac:dyDescent="0.25">
      <c r="A86" s="9">
        <v>110</v>
      </c>
      <c r="B86" s="23" t="s">
        <v>201</v>
      </c>
      <c r="C86" s="23"/>
      <c r="D86" s="23" t="s">
        <v>198</v>
      </c>
      <c r="E86" s="23" t="s">
        <v>55</v>
      </c>
      <c r="F86" s="23">
        <v>32890</v>
      </c>
      <c r="G86" s="134" t="s">
        <v>199</v>
      </c>
      <c r="H86" s="149" t="s">
        <v>63</v>
      </c>
      <c r="I86" s="130" t="s">
        <v>58</v>
      </c>
      <c r="J86" s="131" t="s">
        <v>59</v>
      </c>
      <c r="K86" s="123">
        <v>90.88</v>
      </c>
      <c r="L86" s="44">
        <v>14.28</v>
      </c>
      <c r="M86" s="124">
        <v>58.12</v>
      </c>
      <c r="N86" s="9">
        <v>97.95</v>
      </c>
      <c r="O86" s="119">
        <v>94.63</v>
      </c>
      <c r="P86" s="9">
        <v>76.989999999999995</v>
      </c>
      <c r="Q86" s="23">
        <v>15.17</v>
      </c>
      <c r="R86" s="23">
        <v>56.68</v>
      </c>
      <c r="S86" s="23">
        <v>86.16</v>
      </c>
      <c r="T86" s="119">
        <v>90.28</v>
      </c>
      <c r="U86" s="23">
        <v>105.52</v>
      </c>
      <c r="V86" s="23">
        <v>13.82</v>
      </c>
      <c r="W86" s="23">
        <v>59.08</v>
      </c>
      <c r="X86" s="9">
        <v>101.75</v>
      </c>
      <c r="Y86" s="23">
        <v>13.57</v>
      </c>
      <c r="Z86" s="23">
        <v>60.03</v>
      </c>
      <c r="AA86" s="23">
        <v>100.44</v>
      </c>
      <c r="AB86" s="119">
        <v>105.61</v>
      </c>
      <c r="AC86" s="9">
        <v>86.81</v>
      </c>
      <c r="AD86" s="23">
        <v>14.4</v>
      </c>
      <c r="AE86" s="23">
        <v>58.9</v>
      </c>
      <c r="AF86" s="23">
        <v>90.67</v>
      </c>
      <c r="AG86" s="119">
        <v>94.58</v>
      </c>
      <c r="AH86" s="9">
        <v>67.69</v>
      </c>
      <c r="AI86" s="23">
        <v>11.66</v>
      </c>
      <c r="AJ86" s="23">
        <v>58.77</v>
      </c>
      <c r="AK86" s="23">
        <v>85.99</v>
      </c>
      <c r="AL86" s="119">
        <v>94.73</v>
      </c>
      <c r="AM86" s="9">
        <v>90.4</v>
      </c>
      <c r="AN86" s="23">
        <v>15.17</v>
      </c>
      <c r="AO86" s="23">
        <v>57.37</v>
      </c>
      <c r="AP86" s="23">
        <v>104.06</v>
      </c>
      <c r="AQ86" s="119">
        <v>101.19</v>
      </c>
      <c r="AR86" s="9">
        <v>89.61</v>
      </c>
      <c r="AS86" s="23">
        <v>15.25</v>
      </c>
      <c r="AT86" s="23">
        <v>58.5</v>
      </c>
      <c r="AU86" s="119">
        <v>96.48</v>
      </c>
      <c r="AV86" s="9">
        <v>93.65</v>
      </c>
      <c r="AW86" s="23">
        <v>15.4</v>
      </c>
      <c r="AX86" s="23">
        <v>54.8</v>
      </c>
      <c r="AY86" s="9">
        <v>105.1</v>
      </c>
      <c r="AZ86" s="23">
        <v>15.1</v>
      </c>
      <c r="BA86" s="119">
        <v>56.57</v>
      </c>
      <c r="BB86" s="114">
        <v>40.703720651414898</v>
      </c>
      <c r="BC86" s="43">
        <v>94.757210571392804</v>
      </c>
      <c r="BD86" s="23">
        <f t="shared" si="2"/>
        <v>38.569710288052718</v>
      </c>
      <c r="BE86" s="24">
        <v>11.3</v>
      </c>
      <c r="BF86" s="119"/>
      <c r="BG86" s="114">
        <v>19.155570192486501</v>
      </c>
      <c r="BH86" s="115">
        <v>2.7811961254027802</v>
      </c>
      <c r="BI86" s="141">
        <v>1.21481623545446</v>
      </c>
      <c r="BJ86" s="9">
        <v>2.5</v>
      </c>
      <c r="BK86" s="23">
        <v>31.3</v>
      </c>
      <c r="BL86" s="23">
        <v>147</v>
      </c>
      <c r="BM86" s="23">
        <v>177</v>
      </c>
      <c r="BN86" s="119">
        <v>30</v>
      </c>
      <c r="BO86" s="114">
        <v>10.199999999999999</v>
      </c>
      <c r="BP86" s="43">
        <v>71.047200000000004</v>
      </c>
      <c r="BQ86" s="43">
        <v>71.036772215020079</v>
      </c>
      <c r="BR86" s="43">
        <v>40.908474576271189</v>
      </c>
      <c r="BS86" s="43">
        <v>9.09</v>
      </c>
      <c r="BT86" s="43">
        <v>91.166499999999999</v>
      </c>
      <c r="BU86" s="43">
        <v>83.439300000000003</v>
      </c>
      <c r="BV86" s="115">
        <v>17.343800000000002</v>
      </c>
    </row>
    <row r="87" spans="1:74" x14ac:dyDescent="0.25">
      <c r="A87" s="9">
        <v>77</v>
      </c>
      <c r="B87" s="23" t="s">
        <v>155</v>
      </c>
      <c r="C87" s="23"/>
      <c r="D87" s="132" t="s">
        <v>82</v>
      </c>
      <c r="E87" s="23" t="s">
        <v>55</v>
      </c>
      <c r="F87" s="23">
        <v>32871</v>
      </c>
      <c r="G87" s="135" t="s">
        <v>84</v>
      </c>
      <c r="H87" s="149" t="s">
        <v>63</v>
      </c>
      <c r="I87" s="130" t="s">
        <v>58</v>
      </c>
      <c r="J87" s="131" t="s">
        <v>59</v>
      </c>
      <c r="K87" s="123">
        <v>90.87</v>
      </c>
      <c r="L87" s="44">
        <v>14.79</v>
      </c>
      <c r="M87" s="124">
        <v>57.7</v>
      </c>
      <c r="N87" s="9">
        <v>96.57</v>
      </c>
      <c r="O87" s="119">
        <v>92.39</v>
      </c>
      <c r="P87" s="9">
        <v>73.62</v>
      </c>
      <c r="Q87" s="23">
        <v>14.48</v>
      </c>
      <c r="R87" s="23">
        <v>56.84</v>
      </c>
      <c r="S87" s="23">
        <v>82.9</v>
      </c>
      <c r="T87" s="119">
        <v>87.12</v>
      </c>
      <c r="U87" s="23">
        <v>105.3</v>
      </c>
      <c r="V87" s="23">
        <v>14.08</v>
      </c>
      <c r="W87" s="23">
        <v>58.69</v>
      </c>
      <c r="X87" s="9">
        <v>91.72</v>
      </c>
      <c r="Y87" s="23">
        <v>13.87</v>
      </c>
      <c r="Z87" s="23">
        <v>59.2</v>
      </c>
      <c r="AA87" s="23">
        <v>96.7</v>
      </c>
      <c r="AB87" s="119">
        <v>103.89</v>
      </c>
      <c r="AC87" s="9">
        <v>89.35</v>
      </c>
      <c r="AD87" s="23">
        <v>14.4</v>
      </c>
      <c r="AE87" s="23">
        <v>58.8</v>
      </c>
      <c r="AF87" s="23">
        <v>92.2</v>
      </c>
      <c r="AG87" s="119">
        <v>97.58</v>
      </c>
      <c r="AH87" s="9">
        <v>74.45</v>
      </c>
      <c r="AI87" s="23">
        <v>13.14</v>
      </c>
      <c r="AJ87" s="23">
        <v>58.55</v>
      </c>
      <c r="AK87" s="23">
        <v>88.78</v>
      </c>
      <c r="AL87" s="119">
        <v>99.07</v>
      </c>
      <c r="AM87" s="9">
        <v>97.72</v>
      </c>
      <c r="AN87" s="23">
        <v>16.5</v>
      </c>
      <c r="AO87" s="23">
        <v>57.43</v>
      </c>
      <c r="AP87" s="23">
        <v>92.17</v>
      </c>
      <c r="AQ87" s="119">
        <v>96.19</v>
      </c>
      <c r="AR87" s="9">
        <v>89.33</v>
      </c>
      <c r="AS87" s="23">
        <v>16.46</v>
      </c>
      <c r="AT87" s="23">
        <v>57.86</v>
      </c>
      <c r="AU87" s="119">
        <v>101.4</v>
      </c>
      <c r="AV87" s="9">
        <v>99.05</v>
      </c>
      <c r="AW87" s="23">
        <v>15.5</v>
      </c>
      <c r="AX87" s="23">
        <v>54.6</v>
      </c>
      <c r="AY87" s="9">
        <v>103.41</v>
      </c>
      <c r="AZ87" s="23">
        <v>14.87</v>
      </c>
      <c r="BA87" s="119">
        <v>55.63</v>
      </c>
      <c r="BB87" s="114">
        <v>51.078316153440298</v>
      </c>
      <c r="BC87" s="43">
        <v>94.586842395434104</v>
      </c>
      <c r="BD87" s="23">
        <f t="shared" si="2"/>
        <v>48.313366398296132</v>
      </c>
      <c r="BE87" s="24">
        <v>24.3</v>
      </c>
      <c r="BF87" s="119"/>
      <c r="BG87" s="114">
        <v>49.154652899263702</v>
      </c>
      <c r="BH87" s="115">
        <v>2.3000386952421898</v>
      </c>
      <c r="BI87" s="141">
        <v>1.43551933121987</v>
      </c>
      <c r="BJ87" s="9">
        <v>2.5</v>
      </c>
      <c r="BK87" s="23">
        <v>32.200000000000003</v>
      </c>
      <c r="BL87" s="23">
        <v>146</v>
      </c>
      <c r="BM87" s="23">
        <v>176</v>
      </c>
      <c r="BN87" s="119">
        <v>30</v>
      </c>
      <c r="BO87" s="114">
        <v>9.16</v>
      </c>
      <c r="BP87" s="43">
        <v>14.4999</v>
      </c>
      <c r="BQ87" s="43">
        <v>69.620734397416101</v>
      </c>
      <c r="BR87" s="43">
        <v>62.708394267329624</v>
      </c>
      <c r="BS87" s="43">
        <v>7.01</v>
      </c>
      <c r="BT87" s="43">
        <v>102.261</v>
      </c>
      <c r="BU87" s="43">
        <v>67.437299999999993</v>
      </c>
      <c r="BV87" s="115">
        <v>19.327999999999999</v>
      </c>
    </row>
    <row r="88" spans="1:74" x14ac:dyDescent="0.25">
      <c r="A88" s="9">
        <v>95</v>
      </c>
      <c r="B88" s="23" t="s">
        <v>175</v>
      </c>
      <c r="C88" s="132"/>
      <c r="D88" s="132" t="s">
        <v>163</v>
      </c>
      <c r="E88" s="23" t="s">
        <v>55</v>
      </c>
      <c r="F88" s="23">
        <v>284124</v>
      </c>
      <c r="G88" s="23" t="s">
        <v>164</v>
      </c>
      <c r="H88" s="150" t="s">
        <v>63</v>
      </c>
      <c r="I88" s="130" t="s">
        <v>58</v>
      </c>
      <c r="J88" s="131" t="s">
        <v>59</v>
      </c>
      <c r="K88" s="123">
        <v>90.85</v>
      </c>
      <c r="L88" s="44">
        <v>14.09</v>
      </c>
      <c r="M88" s="124">
        <v>58.22</v>
      </c>
      <c r="N88" s="9" t="s">
        <v>60</v>
      </c>
      <c r="O88" s="119" t="s">
        <v>60</v>
      </c>
      <c r="P88" s="9">
        <v>70.62</v>
      </c>
      <c r="Q88" s="23">
        <v>13.98</v>
      </c>
      <c r="R88" s="23">
        <v>57.4</v>
      </c>
      <c r="S88" s="23" t="s">
        <v>60</v>
      </c>
      <c r="T88" s="119" t="s">
        <v>60</v>
      </c>
      <c r="U88" s="23">
        <v>99.91</v>
      </c>
      <c r="V88" s="23">
        <v>13.53</v>
      </c>
      <c r="W88" s="23">
        <v>59.35</v>
      </c>
      <c r="X88" s="9">
        <v>99.71</v>
      </c>
      <c r="Y88" s="23">
        <v>13.8</v>
      </c>
      <c r="Z88" s="23">
        <v>60.17</v>
      </c>
      <c r="AA88" s="23" t="s">
        <v>60</v>
      </c>
      <c r="AB88" s="119" t="s">
        <v>60</v>
      </c>
      <c r="AC88" s="9">
        <v>88.91</v>
      </c>
      <c r="AD88" s="23">
        <v>12.9</v>
      </c>
      <c r="AE88" s="23">
        <v>56.8</v>
      </c>
      <c r="AF88" s="23" t="s">
        <v>60</v>
      </c>
      <c r="AG88" s="119" t="s">
        <v>60</v>
      </c>
      <c r="AH88" s="9">
        <v>74.84</v>
      </c>
      <c r="AI88" s="23">
        <v>12.61</v>
      </c>
      <c r="AJ88" s="23">
        <v>59.63</v>
      </c>
      <c r="AK88" s="23" t="s">
        <v>60</v>
      </c>
      <c r="AL88" s="119" t="s">
        <v>60</v>
      </c>
      <c r="AM88" s="9">
        <v>92.63</v>
      </c>
      <c r="AN88" s="23">
        <v>15.83</v>
      </c>
      <c r="AO88" s="23">
        <v>56.63</v>
      </c>
      <c r="AP88" s="23" t="s">
        <v>60</v>
      </c>
      <c r="AQ88" s="119" t="s">
        <v>60</v>
      </c>
      <c r="AR88" s="9">
        <v>96.09</v>
      </c>
      <c r="AS88" s="23">
        <v>14.39</v>
      </c>
      <c r="AT88" s="23">
        <v>58.45</v>
      </c>
      <c r="AU88" s="119" t="s">
        <v>60</v>
      </c>
      <c r="AV88" s="9">
        <v>92.31</v>
      </c>
      <c r="AW88" s="23">
        <v>15.1</v>
      </c>
      <c r="AX88" s="23">
        <v>54.7</v>
      </c>
      <c r="AY88" s="9">
        <v>103.98</v>
      </c>
      <c r="AZ88" s="23">
        <v>14.03</v>
      </c>
      <c r="BA88" s="119">
        <v>56.27</v>
      </c>
      <c r="BB88" s="114">
        <v>51.961487088785901</v>
      </c>
      <c r="BC88" s="43">
        <v>94.261603906823595</v>
      </c>
      <c r="BD88" s="23">
        <f t="shared" si="2"/>
        <v>48.979731143726646</v>
      </c>
      <c r="BE88" s="24" t="s">
        <v>60</v>
      </c>
      <c r="BF88" s="119"/>
      <c r="BG88" s="114">
        <v>38.093543611160399</v>
      </c>
      <c r="BH88" s="115">
        <v>1.5435288315011599</v>
      </c>
      <c r="BI88" s="141">
        <v>1.96458275565686</v>
      </c>
      <c r="BJ88" s="9">
        <v>0.5</v>
      </c>
      <c r="BK88" s="23">
        <v>30.9</v>
      </c>
      <c r="BL88" s="23">
        <v>146</v>
      </c>
      <c r="BM88" s="23">
        <v>169</v>
      </c>
      <c r="BN88" s="119">
        <v>23</v>
      </c>
      <c r="BO88" s="114" t="s">
        <v>60</v>
      </c>
      <c r="BP88" s="43" t="s">
        <v>60</v>
      </c>
      <c r="BQ88" s="43" t="s">
        <v>60</v>
      </c>
      <c r="BR88" s="43" t="s">
        <v>60</v>
      </c>
      <c r="BS88" s="43" t="s">
        <v>60</v>
      </c>
      <c r="BT88" s="43" t="s">
        <v>60</v>
      </c>
      <c r="BU88" s="43" t="s">
        <v>60</v>
      </c>
      <c r="BV88" s="115" t="s">
        <v>60</v>
      </c>
    </row>
    <row r="89" spans="1:74" x14ac:dyDescent="0.25">
      <c r="A89" s="9">
        <v>18</v>
      </c>
      <c r="B89" s="23" t="s">
        <v>90</v>
      </c>
      <c r="C89" s="132"/>
      <c r="D89" s="132" t="s">
        <v>87</v>
      </c>
      <c r="E89" s="23" t="s">
        <v>55</v>
      </c>
      <c r="F89" s="23">
        <v>30641</v>
      </c>
      <c r="G89" s="23" t="s">
        <v>88</v>
      </c>
      <c r="H89" s="150" t="s">
        <v>63</v>
      </c>
      <c r="I89" s="130" t="s">
        <v>65</v>
      </c>
      <c r="J89" s="131" t="s">
        <v>59</v>
      </c>
      <c r="K89" s="123">
        <v>90.72</v>
      </c>
      <c r="L89" s="44">
        <v>14.13</v>
      </c>
      <c r="M89" s="124">
        <v>57.21</v>
      </c>
      <c r="N89" s="9">
        <v>93.76</v>
      </c>
      <c r="O89" s="119">
        <v>89.81</v>
      </c>
      <c r="P89" s="9">
        <v>69.31</v>
      </c>
      <c r="Q89" s="23">
        <v>14.22</v>
      </c>
      <c r="R89" s="23">
        <v>54.96</v>
      </c>
      <c r="S89" s="23">
        <v>75.47</v>
      </c>
      <c r="T89" s="119">
        <v>80.56</v>
      </c>
      <c r="U89" s="23">
        <v>106.27</v>
      </c>
      <c r="V89" s="23">
        <v>13.55</v>
      </c>
      <c r="W89" s="23">
        <v>57.44</v>
      </c>
      <c r="X89" s="9">
        <v>97</v>
      </c>
      <c r="Y89" s="23">
        <v>14</v>
      </c>
      <c r="Z89" s="23">
        <v>58.73</v>
      </c>
      <c r="AA89" s="23">
        <v>96.99</v>
      </c>
      <c r="AB89" s="119">
        <v>105.31</v>
      </c>
      <c r="AC89" s="9">
        <v>94.8</v>
      </c>
      <c r="AD89" s="23">
        <v>14.2</v>
      </c>
      <c r="AE89" s="23">
        <v>58.5</v>
      </c>
      <c r="AF89" s="23">
        <v>93.86</v>
      </c>
      <c r="AG89" s="119">
        <v>98.77</v>
      </c>
      <c r="AH89" s="9">
        <v>78.89</v>
      </c>
      <c r="AI89" s="23">
        <v>13.18</v>
      </c>
      <c r="AJ89" s="23">
        <v>59.24</v>
      </c>
      <c r="AK89" s="23">
        <v>91.81</v>
      </c>
      <c r="AL89" s="119">
        <v>100.8</v>
      </c>
      <c r="AM89" s="9">
        <v>87.28</v>
      </c>
      <c r="AN89" s="23">
        <v>15.1</v>
      </c>
      <c r="AO89" s="23">
        <v>56.87</v>
      </c>
      <c r="AP89" s="23">
        <v>82.56</v>
      </c>
      <c r="AQ89" s="119">
        <v>88.35</v>
      </c>
      <c r="AR89" s="9">
        <v>92.06</v>
      </c>
      <c r="AS89" s="23">
        <v>14.21</v>
      </c>
      <c r="AT89" s="23">
        <v>58.3</v>
      </c>
      <c r="AU89" s="119">
        <v>102.22</v>
      </c>
      <c r="AV89" s="9">
        <v>94.16</v>
      </c>
      <c r="AW89" s="23">
        <v>14.8</v>
      </c>
      <c r="AX89" s="23">
        <v>53.8</v>
      </c>
      <c r="AY89" s="9">
        <v>105.46</v>
      </c>
      <c r="AZ89" s="23">
        <v>14.33</v>
      </c>
      <c r="BA89" s="119">
        <v>55.2</v>
      </c>
      <c r="BB89" s="114">
        <v>54.113630265427503</v>
      </c>
      <c r="BC89" s="43">
        <v>94.737812019432397</v>
      </c>
      <c r="BD89" s="23">
        <f t="shared" si="2"/>
        <v>51.266069317751381</v>
      </c>
      <c r="BE89" s="24">
        <v>18.8</v>
      </c>
      <c r="BF89" s="119"/>
      <c r="BG89" s="114">
        <v>49.706066644426102</v>
      </c>
      <c r="BH89" s="115">
        <v>1.7651395764048201</v>
      </c>
      <c r="BI89" s="141">
        <v>2.0106156920774798</v>
      </c>
      <c r="BJ89" s="9">
        <v>1.5</v>
      </c>
      <c r="BK89" s="23">
        <v>30.9</v>
      </c>
      <c r="BL89" s="23">
        <v>146</v>
      </c>
      <c r="BM89" s="23">
        <v>175</v>
      </c>
      <c r="BN89" s="119">
        <v>29</v>
      </c>
      <c r="BO89" s="114">
        <v>9.07</v>
      </c>
      <c r="BP89" s="43">
        <v>21.572700000000001</v>
      </c>
      <c r="BQ89" s="43">
        <v>70.293001109604589</v>
      </c>
      <c r="BR89" s="43">
        <v>57.429950298926748</v>
      </c>
      <c r="BS89" s="43">
        <v>7.29</v>
      </c>
      <c r="BT89" s="43">
        <v>113.288</v>
      </c>
      <c r="BU89" s="43">
        <v>71.015100000000004</v>
      </c>
      <c r="BV89" s="115">
        <v>19.269300000000001</v>
      </c>
    </row>
    <row r="90" spans="1:74" x14ac:dyDescent="0.25">
      <c r="A90" s="9">
        <v>26</v>
      </c>
      <c r="B90" s="23" t="s">
        <v>98</v>
      </c>
      <c r="C90" s="132"/>
      <c r="D90" s="132" t="s">
        <v>87</v>
      </c>
      <c r="E90" s="23" t="s">
        <v>55</v>
      </c>
      <c r="F90" s="23">
        <v>322009</v>
      </c>
      <c r="G90" s="23" t="s">
        <v>88</v>
      </c>
      <c r="H90" s="150" t="s">
        <v>63</v>
      </c>
      <c r="I90" s="130" t="s">
        <v>65</v>
      </c>
      <c r="J90" s="131" t="s">
        <v>59</v>
      </c>
      <c r="K90" s="123">
        <v>90.63</v>
      </c>
      <c r="L90" s="44">
        <v>14.06</v>
      </c>
      <c r="M90" s="124">
        <v>58.07</v>
      </c>
      <c r="N90" s="9" t="s">
        <v>60</v>
      </c>
      <c r="O90" s="119" t="s">
        <v>60</v>
      </c>
      <c r="P90" s="9">
        <v>64.73</v>
      </c>
      <c r="Q90" s="23">
        <v>13.67</v>
      </c>
      <c r="R90" s="23">
        <v>56.4</v>
      </c>
      <c r="S90" s="23" t="s">
        <v>60</v>
      </c>
      <c r="T90" s="119" t="s">
        <v>60</v>
      </c>
      <c r="U90" s="23">
        <v>109.75</v>
      </c>
      <c r="V90" s="23">
        <v>13.46</v>
      </c>
      <c r="W90" s="23">
        <v>59.65</v>
      </c>
      <c r="X90" s="9">
        <v>100.4</v>
      </c>
      <c r="Y90" s="23">
        <v>13.5</v>
      </c>
      <c r="Z90" s="23">
        <v>60.67</v>
      </c>
      <c r="AA90" s="23" t="s">
        <v>60</v>
      </c>
      <c r="AB90" s="119" t="s">
        <v>60</v>
      </c>
      <c r="AC90" s="9">
        <v>92.15</v>
      </c>
      <c r="AD90" s="23">
        <v>14.2</v>
      </c>
      <c r="AE90" s="23">
        <v>59.8</v>
      </c>
      <c r="AF90" s="23" t="s">
        <v>60</v>
      </c>
      <c r="AG90" s="119" t="s">
        <v>60</v>
      </c>
      <c r="AH90" s="9">
        <v>70.42</v>
      </c>
      <c r="AI90" s="23">
        <v>12.38</v>
      </c>
      <c r="AJ90" s="23">
        <v>59.47</v>
      </c>
      <c r="AK90" s="23" t="s">
        <v>60</v>
      </c>
      <c r="AL90" s="119" t="s">
        <v>60</v>
      </c>
      <c r="AM90" s="9">
        <v>97.31</v>
      </c>
      <c r="AN90" s="23">
        <v>14.93</v>
      </c>
      <c r="AO90" s="23">
        <v>56.67</v>
      </c>
      <c r="AP90" s="23" t="s">
        <v>60</v>
      </c>
      <c r="AQ90" s="119" t="s">
        <v>60</v>
      </c>
      <c r="AR90" s="9">
        <v>88.04</v>
      </c>
      <c r="AS90" s="23">
        <v>15.32</v>
      </c>
      <c r="AT90" s="23">
        <v>58.36</v>
      </c>
      <c r="AU90" s="119" t="s">
        <v>60</v>
      </c>
      <c r="AV90" s="9">
        <v>98.87</v>
      </c>
      <c r="AW90" s="23">
        <v>14.6</v>
      </c>
      <c r="AX90" s="23">
        <v>54.5</v>
      </c>
      <c r="AY90" s="9">
        <v>105.26</v>
      </c>
      <c r="AZ90" s="23">
        <v>14.77</v>
      </c>
      <c r="BA90" s="119">
        <v>55.67</v>
      </c>
      <c r="BB90" s="114">
        <v>61.164564131340803</v>
      </c>
      <c r="BC90" s="43">
        <v>94.627729761025293</v>
      </c>
      <c r="BD90" s="23">
        <f t="shared" si="2"/>
        <v>57.878638455714182</v>
      </c>
      <c r="BE90" s="24" t="s">
        <v>60</v>
      </c>
      <c r="BF90" s="119"/>
      <c r="BG90" s="114">
        <v>56.197847114432903</v>
      </c>
      <c r="BH90" s="115">
        <v>1.85912237701206</v>
      </c>
      <c r="BI90" s="141">
        <v>0</v>
      </c>
      <c r="BJ90" s="9">
        <v>1</v>
      </c>
      <c r="BK90" s="23">
        <v>31.5</v>
      </c>
      <c r="BL90" s="23">
        <v>147</v>
      </c>
      <c r="BM90" s="23">
        <v>174</v>
      </c>
      <c r="BN90" s="119">
        <v>27</v>
      </c>
      <c r="BO90" s="114" t="s">
        <v>60</v>
      </c>
      <c r="BP90" s="43" t="s">
        <v>60</v>
      </c>
      <c r="BQ90" s="43" t="s">
        <v>60</v>
      </c>
      <c r="BR90" s="43" t="s">
        <v>60</v>
      </c>
      <c r="BS90" s="43" t="s">
        <v>60</v>
      </c>
      <c r="BT90" s="43" t="s">
        <v>60</v>
      </c>
      <c r="BU90" s="43" t="s">
        <v>60</v>
      </c>
      <c r="BV90" s="115" t="s">
        <v>60</v>
      </c>
    </row>
    <row r="91" spans="1:74" x14ac:dyDescent="0.25">
      <c r="A91" s="9">
        <v>17</v>
      </c>
      <c r="B91" s="23" t="s">
        <v>89</v>
      </c>
      <c r="C91" s="132"/>
      <c r="D91" s="23" t="s">
        <v>87</v>
      </c>
      <c r="E91" s="23" t="s">
        <v>55</v>
      </c>
      <c r="F91" s="23">
        <v>32823</v>
      </c>
      <c r="G91" s="23" t="s">
        <v>88</v>
      </c>
      <c r="H91" s="150" t="s">
        <v>63</v>
      </c>
      <c r="I91" s="130" t="s">
        <v>65</v>
      </c>
      <c r="J91" s="131" t="s">
        <v>59</v>
      </c>
      <c r="K91" s="123">
        <v>90.36</v>
      </c>
      <c r="L91" s="44">
        <v>14.13</v>
      </c>
      <c r="M91" s="124">
        <v>57.62</v>
      </c>
      <c r="N91" s="9">
        <v>94.11</v>
      </c>
      <c r="O91" s="119">
        <v>91.99</v>
      </c>
      <c r="P91" s="9">
        <v>74.92</v>
      </c>
      <c r="Q91" s="23">
        <v>14.69</v>
      </c>
      <c r="R91" s="23">
        <v>55.86</v>
      </c>
      <c r="S91" s="23">
        <v>82.75</v>
      </c>
      <c r="T91" s="119">
        <v>86.78</v>
      </c>
      <c r="U91" s="23">
        <v>104.86</v>
      </c>
      <c r="V91" s="23">
        <v>13.87</v>
      </c>
      <c r="W91" s="23">
        <v>57.45</v>
      </c>
      <c r="X91" s="9">
        <v>97.5</v>
      </c>
      <c r="Y91" s="23">
        <v>13.7</v>
      </c>
      <c r="Z91" s="23">
        <v>58.8</v>
      </c>
      <c r="AA91" s="23">
        <v>97.37</v>
      </c>
      <c r="AB91" s="119">
        <v>104.33</v>
      </c>
      <c r="AC91" s="9">
        <v>93.61</v>
      </c>
      <c r="AD91" s="23">
        <v>14.1</v>
      </c>
      <c r="AE91" s="23">
        <v>58.1</v>
      </c>
      <c r="AF91" s="23">
        <v>92.35</v>
      </c>
      <c r="AG91" s="119">
        <v>97.16</v>
      </c>
      <c r="AH91" s="9">
        <v>74.849999999999994</v>
      </c>
      <c r="AI91" s="23">
        <v>12.7</v>
      </c>
      <c r="AJ91" s="23">
        <v>60.08</v>
      </c>
      <c r="AK91" s="23">
        <v>94.3</v>
      </c>
      <c r="AL91" s="119">
        <v>97</v>
      </c>
      <c r="AM91" s="9">
        <v>87.8</v>
      </c>
      <c r="AN91" s="23">
        <v>14.97</v>
      </c>
      <c r="AO91" s="23">
        <v>57.23</v>
      </c>
      <c r="AP91" s="23">
        <v>82.99</v>
      </c>
      <c r="AQ91" s="119">
        <v>88.33</v>
      </c>
      <c r="AR91" s="9">
        <v>90.52</v>
      </c>
      <c r="AS91" s="23">
        <v>14.13</v>
      </c>
      <c r="AT91" s="23">
        <v>58.05</v>
      </c>
      <c r="AU91" s="119">
        <v>102.54</v>
      </c>
      <c r="AV91" s="9">
        <v>93.13</v>
      </c>
      <c r="AW91" s="23">
        <v>15</v>
      </c>
      <c r="AX91" s="23">
        <v>54.1</v>
      </c>
      <c r="AY91" s="9">
        <v>101.71</v>
      </c>
      <c r="AZ91" s="23">
        <v>14.67</v>
      </c>
      <c r="BA91" s="119">
        <v>55.57</v>
      </c>
      <c r="BB91" s="114">
        <v>49.573888454757302</v>
      </c>
      <c r="BC91" s="43">
        <v>94.587678669138697</v>
      </c>
      <c r="BD91" s="23">
        <f t="shared" si="2"/>
        <v>46.890790315383086</v>
      </c>
      <c r="BE91" s="24">
        <v>25.4</v>
      </c>
      <c r="BF91" s="119"/>
      <c r="BG91" s="114">
        <v>17.217072436567999</v>
      </c>
      <c r="BH91" s="115">
        <v>2.26491240259447</v>
      </c>
      <c r="BI91" s="141">
        <v>4.1625484905694998</v>
      </c>
      <c r="BJ91" s="9">
        <v>3.5</v>
      </c>
      <c r="BK91" s="23">
        <v>30.6</v>
      </c>
      <c r="BL91" s="23">
        <v>146</v>
      </c>
      <c r="BM91" s="23">
        <v>175</v>
      </c>
      <c r="BN91" s="119">
        <v>29</v>
      </c>
      <c r="BO91" s="114">
        <v>9.3800000000000008</v>
      </c>
      <c r="BP91" s="43">
        <v>38.6083</v>
      </c>
      <c r="BQ91" s="43">
        <v>68.90960482976395</v>
      </c>
      <c r="BR91" s="43">
        <v>54.921675774134791</v>
      </c>
      <c r="BS91" s="43">
        <v>7.8</v>
      </c>
      <c r="BT91" s="43">
        <v>93.020600000000002</v>
      </c>
      <c r="BU91" s="43">
        <v>67.679199999999994</v>
      </c>
      <c r="BV91" s="115">
        <v>19.445</v>
      </c>
    </row>
    <row r="92" spans="1:74" x14ac:dyDescent="0.25">
      <c r="A92" s="9">
        <v>11</v>
      </c>
      <c r="B92" s="23" t="s">
        <v>75</v>
      </c>
      <c r="C92" s="132"/>
      <c r="D92" s="132" t="s">
        <v>73</v>
      </c>
      <c r="E92" s="23" t="s">
        <v>55</v>
      </c>
      <c r="F92" s="23">
        <v>32883</v>
      </c>
      <c r="G92" s="23" t="s">
        <v>74</v>
      </c>
      <c r="H92" s="150" t="s">
        <v>63</v>
      </c>
      <c r="I92" s="130" t="s">
        <v>67</v>
      </c>
      <c r="J92" s="131" t="s">
        <v>59</v>
      </c>
      <c r="K92" s="123">
        <v>90.27</v>
      </c>
      <c r="L92" s="44">
        <v>13.87</v>
      </c>
      <c r="M92" s="124">
        <v>58.27</v>
      </c>
      <c r="N92" s="9">
        <v>95.72</v>
      </c>
      <c r="O92" s="119">
        <v>94.63</v>
      </c>
      <c r="P92" s="9">
        <v>68.739999999999995</v>
      </c>
      <c r="Q92" s="23">
        <v>14.64</v>
      </c>
      <c r="R92" s="23">
        <v>55.98</v>
      </c>
      <c r="S92" s="23">
        <v>78.569999999999993</v>
      </c>
      <c r="T92" s="119">
        <v>83.23</v>
      </c>
      <c r="U92" s="23">
        <v>102.57</v>
      </c>
      <c r="V92" s="23">
        <v>13.71</v>
      </c>
      <c r="W92" s="23">
        <v>59.74</v>
      </c>
      <c r="X92" s="9">
        <v>101.57</v>
      </c>
      <c r="Y92" s="23">
        <v>13.73</v>
      </c>
      <c r="Z92" s="23">
        <v>60.17</v>
      </c>
      <c r="AA92" s="23">
        <v>98.1</v>
      </c>
      <c r="AB92" s="119">
        <v>104.35</v>
      </c>
      <c r="AC92" s="9">
        <v>97.2</v>
      </c>
      <c r="AD92" s="23">
        <v>14.2</v>
      </c>
      <c r="AE92" s="23">
        <v>59.3</v>
      </c>
      <c r="AF92" s="23">
        <v>93.23</v>
      </c>
      <c r="AG92" s="119">
        <v>97.39</v>
      </c>
      <c r="AH92" s="9">
        <v>65.849999999999994</v>
      </c>
      <c r="AI92" s="23">
        <v>11.09</v>
      </c>
      <c r="AJ92" s="23">
        <v>59.92</v>
      </c>
      <c r="AK92" s="23">
        <v>86.25</v>
      </c>
      <c r="AL92" s="119">
        <v>92.89</v>
      </c>
      <c r="AM92" s="9">
        <v>91.54</v>
      </c>
      <c r="AN92" s="23">
        <v>13.9</v>
      </c>
      <c r="AO92" s="23">
        <v>56.07</v>
      </c>
      <c r="AP92" s="23">
        <v>105.35</v>
      </c>
      <c r="AQ92" s="119">
        <v>102.42</v>
      </c>
      <c r="AR92" s="9">
        <v>93.92</v>
      </c>
      <c r="AS92" s="23">
        <v>14.91</v>
      </c>
      <c r="AT92" s="23">
        <v>58.53</v>
      </c>
      <c r="AU92" s="119">
        <v>104.88</v>
      </c>
      <c r="AV92" s="9">
        <v>98.15</v>
      </c>
      <c r="AW92" s="23">
        <v>15.5</v>
      </c>
      <c r="AX92" s="23">
        <v>56</v>
      </c>
      <c r="AY92" s="9">
        <v>108.37</v>
      </c>
      <c r="AZ92" s="23">
        <v>14.93</v>
      </c>
      <c r="BA92" s="119">
        <v>57.8</v>
      </c>
      <c r="BB92" s="114">
        <v>37.665997463902798</v>
      </c>
      <c r="BC92" s="43">
        <v>94.193248001370193</v>
      </c>
      <c r="BD92" s="23">
        <f t="shared" si="2"/>
        <v>35.478826403363769</v>
      </c>
      <c r="BE92" s="24">
        <v>33.799999999999997</v>
      </c>
      <c r="BF92" s="119"/>
      <c r="BG92" s="114">
        <v>70.378262603527403</v>
      </c>
      <c r="BH92" s="115">
        <v>1.0642137545699899</v>
      </c>
      <c r="BI92" s="141">
        <v>1.30248505952941</v>
      </c>
      <c r="BJ92" s="9">
        <v>2</v>
      </c>
      <c r="BK92" s="23">
        <v>33</v>
      </c>
      <c r="BL92" s="23">
        <v>146</v>
      </c>
      <c r="BM92" s="23">
        <v>173</v>
      </c>
      <c r="BN92" s="119">
        <v>27</v>
      </c>
      <c r="BO92" s="114">
        <v>9.6300000000000008</v>
      </c>
      <c r="BP92" s="43">
        <v>40.412100000000002</v>
      </c>
      <c r="BQ92" s="43">
        <v>66.176147360209015</v>
      </c>
      <c r="BR92" s="43">
        <v>52.209591206805698</v>
      </c>
      <c r="BS92" s="43">
        <v>7.84</v>
      </c>
      <c r="BT92" s="43">
        <v>94.010999999999996</v>
      </c>
      <c r="BU92" s="43">
        <v>72.293099999999995</v>
      </c>
      <c r="BV92" s="115">
        <v>18.611699999999999</v>
      </c>
    </row>
    <row r="93" spans="1:74" x14ac:dyDescent="0.25">
      <c r="A93" s="9">
        <v>78</v>
      </c>
      <c r="B93" s="23" t="s">
        <v>157</v>
      </c>
      <c r="C93" s="23"/>
      <c r="D93" s="132" t="s">
        <v>82</v>
      </c>
      <c r="E93" s="23" t="s">
        <v>55</v>
      </c>
      <c r="F93" s="23">
        <v>32874</v>
      </c>
      <c r="G93" s="135" t="s">
        <v>84</v>
      </c>
      <c r="H93" s="149" t="s">
        <v>63</v>
      </c>
      <c r="I93" s="130" t="s">
        <v>67</v>
      </c>
      <c r="J93" s="131" t="s">
        <v>59</v>
      </c>
      <c r="K93" s="123">
        <v>90.07</v>
      </c>
      <c r="L93" s="44">
        <v>14.28</v>
      </c>
      <c r="M93" s="124">
        <v>57.54</v>
      </c>
      <c r="N93" s="9">
        <v>90.76</v>
      </c>
      <c r="O93" s="119">
        <v>89.5</v>
      </c>
      <c r="P93" s="9">
        <v>73.77</v>
      </c>
      <c r="Q93" s="23">
        <v>14.43</v>
      </c>
      <c r="R93" s="23">
        <v>56.5</v>
      </c>
      <c r="S93" s="23">
        <v>75.56</v>
      </c>
      <c r="T93" s="119">
        <v>76.47</v>
      </c>
      <c r="U93" s="23">
        <v>96.25</v>
      </c>
      <c r="V93" s="23">
        <v>14.23</v>
      </c>
      <c r="W93" s="23">
        <v>58.66</v>
      </c>
      <c r="X93" s="9">
        <v>101.05</v>
      </c>
      <c r="Y93" s="23">
        <v>13.73</v>
      </c>
      <c r="Z93" s="23">
        <v>58.7</v>
      </c>
      <c r="AA93" s="23">
        <v>96.78</v>
      </c>
      <c r="AB93" s="119">
        <v>105.04</v>
      </c>
      <c r="AC93" s="9">
        <v>87.52</v>
      </c>
      <c r="AD93" s="23">
        <v>14.4</v>
      </c>
      <c r="AE93" s="23">
        <v>57.7</v>
      </c>
      <c r="AF93" s="23">
        <v>88.91</v>
      </c>
      <c r="AG93" s="119">
        <v>96.77</v>
      </c>
      <c r="AH93" s="9">
        <v>71.099999999999994</v>
      </c>
      <c r="AI93" s="23">
        <v>13.04</v>
      </c>
      <c r="AJ93" s="23">
        <v>58.57</v>
      </c>
      <c r="AK93" s="23">
        <v>87.51</v>
      </c>
      <c r="AL93" s="119">
        <v>97.47</v>
      </c>
      <c r="AM93" s="9">
        <v>85.76</v>
      </c>
      <c r="AN93" s="23">
        <v>15.3</v>
      </c>
      <c r="AO93" s="23">
        <v>56.6</v>
      </c>
      <c r="AP93" s="23">
        <v>81.790000000000006</v>
      </c>
      <c r="AQ93" s="119">
        <v>83.94</v>
      </c>
      <c r="AR93" s="9">
        <v>94.12</v>
      </c>
      <c r="AS93" s="23">
        <v>14.36</v>
      </c>
      <c r="AT93" s="23">
        <v>58.04</v>
      </c>
      <c r="AU93" s="119">
        <v>105.71</v>
      </c>
      <c r="AV93" s="9">
        <v>93.59</v>
      </c>
      <c r="AW93" s="23">
        <v>15.1</v>
      </c>
      <c r="AX93" s="23">
        <v>55.2</v>
      </c>
      <c r="AY93" s="9">
        <v>107.71</v>
      </c>
      <c r="AZ93" s="23">
        <v>14.83</v>
      </c>
      <c r="BA93" s="119">
        <v>56.03</v>
      </c>
      <c r="BB93" s="114">
        <v>49.653560785158803</v>
      </c>
      <c r="BC93" s="43">
        <v>92.675686701602004</v>
      </c>
      <c r="BD93" s="23">
        <f t="shared" si="2"/>
        <v>46.016778429443285</v>
      </c>
      <c r="BE93" s="24">
        <v>19.8</v>
      </c>
      <c r="BF93" s="119"/>
      <c r="BG93" s="114">
        <v>52.368153171505597</v>
      </c>
      <c r="BH93" s="115">
        <v>2.2985731493206898</v>
      </c>
      <c r="BI93" s="141">
        <v>1.49471452758451</v>
      </c>
      <c r="BJ93" s="9">
        <v>3</v>
      </c>
      <c r="BK93" s="23">
        <v>36.9</v>
      </c>
      <c r="BL93" s="23">
        <v>146</v>
      </c>
      <c r="BM93" s="23">
        <v>172</v>
      </c>
      <c r="BN93" s="119">
        <v>26</v>
      </c>
      <c r="BO93" s="114">
        <v>10.01</v>
      </c>
      <c r="BP93" s="43">
        <v>19.2392</v>
      </c>
      <c r="BQ93" s="43">
        <v>69.114334575369071</v>
      </c>
      <c r="BR93" s="43">
        <v>56.964221178171307</v>
      </c>
      <c r="BS93" s="43">
        <v>7.84</v>
      </c>
      <c r="BT93" s="43">
        <v>116.373</v>
      </c>
      <c r="BU93" s="43">
        <v>68.800399999999996</v>
      </c>
      <c r="BV93" s="115">
        <v>18.772200000000002</v>
      </c>
    </row>
    <row r="94" spans="1:74" x14ac:dyDescent="0.25">
      <c r="A94" s="9">
        <v>15</v>
      </c>
      <c r="B94" s="23" t="s">
        <v>85</v>
      </c>
      <c r="C94" s="132"/>
      <c r="D94" s="132" t="s">
        <v>79</v>
      </c>
      <c r="E94" s="23" t="s">
        <v>55</v>
      </c>
      <c r="F94" s="23">
        <v>37238</v>
      </c>
      <c r="G94" s="23" t="s">
        <v>80</v>
      </c>
      <c r="H94" s="150" t="s">
        <v>63</v>
      </c>
      <c r="I94" s="130" t="s">
        <v>58</v>
      </c>
      <c r="J94" s="131" t="s">
        <v>59</v>
      </c>
      <c r="K94" s="123">
        <v>90.02</v>
      </c>
      <c r="L94" s="44">
        <v>14.55</v>
      </c>
      <c r="M94" s="124">
        <v>58.79</v>
      </c>
      <c r="N94" s="9">
        <v>92.09</v>
      </c>
      <c r="O94" s="119">
        <v>89.91</v>
      </c>
      <c r="P94" s="9">
        <v>74.92</v>
      </c>
      <c r="Q94" s="23">
        <v>14.73</v>
      </c>
      <c r="R94" s="23">
        <v>58.42</v>
      </c>
      <c r="S94" s="23">
        <v>82.33</v>
      </c>
      <c r="T94" s="119">
        <v>82.74</v>
      </c>
      <c r="U94" s="23">
        <v>93.72</v>
      </c>
      <c r="V94" s="23">
        <v>13.93</v>
      </c>
      <c r="W94" s="23">
        <v>59.85</v>
      </c>
      <c r="X94" s="9">
        <v>96.18</v>
      </c>
      <c r="Y94" s="23">
        <v>14.33</v>
      </c>
      <c r="Z94" s="23">
        <v>60.2</v>
      </c>
      <c r="AA94" s="23">
        <v>95.06</v>
      </c>
      <c r="AB94" s="119">
        <v>100.86</v>
      </c>
      <c r="AC94" s="9">
        <v>94.33</v>
      </c>
      <c r="AD94" s="23">
        <v>14.9</v>
      </c>
      <c r="AE94" s="23">
        <v>59.5</v>
      </c>
      <c r="AF94" s="23">
        <v>90.92</v>
      </c>
      <c r="AG94" s="119">
        <v>95.92</v>
      </c>
      <c r="AH94" s="9">
        <v>75.08</v>
      </c>
      <c r="AI94" s="23">
        <v>11.91</v>
      </c>
      <c r="AJ94" s="23">
        <v>59.31</v>
      </c>
      <c r="AK94" s="23">
        <v>90.22</v>
      </c>
      <c r="AL94" s="119">
        <v>97.15</v>
      </c>
      <c r="AM94" s="9">
        <v>98.61</v>
      </c>
      <c r="AN94" s="23">
        <v>17.170000000000002</v>
      </c>
      <c r="AO94" s="23">
        <v>57.5</v>
      </c>
      <c r="AP94" s="23">
        <v>87.62</v>
      </c>
      <c r="AQ94" s="119">
        <v>87.51</v>
      </c>
      <c r="AR94" s="9">
        <v>87.89</v>
      </c>
      <c r="AS94" s="23">
        <v>15.09</v>
      </c>
      <c r="AT94" s="23">
        <v>58.45</v>
      </c>
      <c r="AU94" s="119">
        <v>93.99</v>
      </c>
      <c r="AV94" s="9">
        <v>97.31</v>
      </c>
      <c r="AW94" s="23">
        <v>15.5</v>
      </c>
      <c r="AX94" s="23">
        <v>56.6</v>
      </c>
      <c r="AY94" s="9">
        <v>104</v>
      </c>
      <c r="AZ94" s="23">
        <v>14.57</v>
      </c>
      <c r="BA94" s="119">
        <v>57.83</v>
      </c>
      <c r="BB94" s="114">
        <v>31.657792327113601</v>
      </c>
      <c r="BC94" s="43">
        <v>93.763963445850393</v>
      </c>
      <c r="BD94" s="23">
        <f t="shared" si="2"/>
        <v>29.683600825358027</v>
      </c>
      <c r="BE94" s="24">
        <v>18.100000000000001</v>
      </c>
      <c r="BF94" s="119"/>
      <c r="BG94" s="114">
        <v>14.533602201987099</v>
      </c>
      <c r="BH94" s="115">
        <v>2.16300175761979</v>
      </c>
      <c r="BI94" s="141">
        <v>0.22422336919010899</v>
      </c>
      <c r="BJ94" s="9">
        <v>6</v>
      </c>
      <c r="BK94" s="23">
        <v>33.6</v>
      </c>
      <c r="BL94" s="23">
        <v>146</v>
      </c>
      <c r="BM94" s="23">
        <v>175</v>
      </c>
      <c r="BN94" s="119">
        <v>29</v>
      </c>
      <c r="BO94" s="114">
        <v>9.0399999999999991</v>
      </c>
      <c r="BP94" s="43">
        <v>21.700800000000001</v>
      </c>
      <c r="BQ94" s="43">
        <v>68.62708601391644</v>
      </c>
      <c r="BR94" s="43">
        <v>58.939808987932167</v>
      </c>
      <c r="BS94" s="43">
        <v>7.11</v>
      </c>
      <c r="BT94" s="43">
        <v>96.111599999999996</v>
      </c>
      <c r="BU94" s="43">
        <v>69.633600000000001</v>
      </c>
      <c r="BV94" s="115">
        <v>19.981999999999999</v>
      </c>
    </row>
    <row r="95" spans="1:74" x14ac:dyDescent="0.25">
      <c r="A95" s="9">
        <v>5</v>
      </c>
      <c r="B95" s="23" t="s">
        <v>66</v>
      </c>
      <c r="C95" s="23"/>
      <c r="D95" s="23" t="s">
        <v>54</v>
      </c>
      <c r="E95" s="23" t="s">
        <v>55</v>
      </c>
      <c r="F95" s="23">
        <v>179202</v>
      </c>
      <c r="G95" s="23" t="s">
        <v>56</v>
      </c>
      <c r="H95" s="149" t="s">
        <v>63</v>
      </c>
      <c r="I95" s="130" t="s">
        <v>67</v>
      </c>
      <c r="J95" s="131" t="s">
        <v>59</v>
      </c>
      <c r="K95" s="123">
        <v>90.01</v>
      </c>
      <c r="L95" s="44">
        <v>13.91</v>
      </c>
      <c r="M95" s="124">
        <v>57.31</v>
      </c>
      <c r="N95" s="9" t="s">
        <v>60</v>
      </c>
      <c r="O95" s="119">
        <v>92.29</v>
      </c>
      <c r="P95" s="9">
        <v>67.69</v>
      </c>
      <c r="Q95" s="23">
        <v>14.69</v>
      </c>
      <c r="R95" s="23">
        <v>55.73</v>
      </c>
      <c r="S95" s="23">
        <v>78.5</v>
      </c>
      <c r="T95" s="119" t="s">
        <v>60</v>
      </c>
      <c r="U95" s="23">
        <v>104.49</v>
      </c>
      <c r="V95" s="23">
        <v>13.87</v>
      </c>
      <c r="W95" s="23">
        <v>59.23</v>
      </c>
      <c r="X95" s="9">
        <v>105.68</v>
      </c>
      <c r="Y95" s="23">
        <v>14.17</v>
      </c>
      <c r="Z95" s="23">
        <v>60.2</v>
      </c>
      <c r="AA95" s="23">
        <v>101.51</v>
      </c>
      <c r="AB95" s="119" t="s">
        <v>60</v>
      </c>
      <c r="AC95" s="9">
        <v>93.63</v>
      </c>
      <c r="AD95" s="23">
        <v>14.3</v>
      </c>
      <c r="AE95" s="23">
        <v>58.9</v>
      </c>
      <c r="AF95" s="23">
        <v>90.84</v>
      </c>
      <c r="AG95" s="119" t="s">
        <v>60</v>
      </c>
      <c r="AH95" s="9">
        <v>67.06</v>
      </c>
      <c r="AI95" s="23">
        <v>13.49</v>
      </c>
      <c r="AJ95" s="23">
        <v>59.35</v>
      </c>
      <c r="AK95" s="23">
        <v>85.93</v>
      </c>
      <c r="AL95" s="119" t="s">
        <v>60</v>
      </c>
      <c r="AM95" s="9">
        <v>98.16</v>
      </c>
      <c r="AN95" s="23">
        <v>15.27</v>
      </c>
      <c r="AO95" s="23">
        <v>57.03</v>
      </c>
      <c r="AP95" s="23">
        <v>97.23</v>
      </c>
      <c r="AQ95" s="119" t="s">
        <v>60</v>
      </c>
      <c r="AR95" s="9">
        <v>79.459999999999994</v>
      </c>
      <c r="AS95" s="23">
        <v>11.07</v>
      </c>
      <c r="AT95" s="23">
        <v>53.58</v>
      </c>
      <c r="AU95" s="119">
        <v>98.28</v>
      </c>
      <c r="AV95" s="9">
        <v>99.59</v>
      </c>
      <c r="AW95" s="23">
        <v>15.3</v>
      </c>
      <c r="AX95" s="23">
        <v>55.2</v>
      </c>
      <c r="AY95" s="9">
        <v>107.57</v>
      </c>
      <c r="AZ95" s="23">
        <v>14.6</v>
      </c>
      <c r="BA95" s="119">
        <v>56.4</v>
      </c>
      <c r="BB95" s="114">
        <v>40.637049188934597</v>
      </c>
      <c r="BC95" s="43">
        <v>94.622280656395304</v>
      </c>
      <c r="BD95" s="23">
        <f t="shared" si="2"/>
        <v>38.451702734031102</v>
      </c>
      <c r="BE95" s="24">
        <v>11.9</v>
      </c>
      <c r="BF95" s="119"/>
      <c r="BG95" s="114">
        <v>49.722793028124599</v>
      </c>
      <c r="BH95" s="115">
        <v>2.8080400348619499</v>
      </c>
      <c r="BI95" s="141">
        <v>1.3622701536097599</v>
      </c>
      <c r="BJ95" s="9">
        <v>5</v>
      </c>
      <c r="BK95" s="23">
        <v>33.700000000000003</v>
      </c>
      <c r="BL95" s="23">
        <v>147</v>
      </c>
      <c r="BM95" s="23">
        <v>175</v>
      </c>
      <c r="BN95" s="119">
        <v>28</v>
      </c>
      <c r="BO95" s="114">
        <v>10.18</v>
      </c>
      <c r="BP95" s="43">
        <v>32.741100000000003</v>
      </c>
      <c r="BQ95" s="43">
        <v>66.903133602394178</v>
      </c>
      <c r="BR95" s="43">
        <v>53.938304881701107</v>
      </c>
      <c r="BS95" s="43">
        <v>8.41</v>
      </c>
      <c r="BT95" s="43">
        <v>111.009</v>
      </c>
      <c r="BU95" s="43">
        <v>68.9876</v>
      </c>
      <c r="BV95" s="115">
        <v>18.443999999999999</v>
      </c>
    </row>
    <row r="96" spans="1:74" x14ac:dyDescent="0.25">
      <c r="A96" s="9">
        <v>19</v>
      </c>
      <c r="B96" s="23" t="s">
        <v>91</v>
      </c>
      <c r="C96" s="132"/>
      <c r="D96" s="132" t="s">
        <v>87</v>
      </c>
      <c r="E96" s="23" t="s">
        <v>55</v>
      </c>
      <c r="F96" s="23">
        <v>32829</v>
      </c>
      <c r="G96" s="23" t="s">
        <v>88</v>
      </c>
      <c r="H96" s="150" t="s">
        <v>63</v>
      </c>
      <c r="I96" s="130" t="s">
        <v>58</v>
      </c>
      <c r="J96" s="131" t="s">
        <v>59</v>
      </c>
      <c r="K96" s="123">
        <v>89.99</v>
      </c>
      <c r="L96" s="44">
        <v>14.38</v>
      </c>
      <c r="M96" s="124">
        <v>57.85</v>
      </c>
      <c r="N96" s="9">
        <v>99.26</v>
      </c>
      <c r="O96" s="119">
        <v>94.48</v>
      </c>
      <c r="P96" s="9">
        <v>69.010000000000005</v>
      </c>
      <c r="Q96" s="23">
        <v>14.75</v>
      </c>
      <c r="R96" s="23">
        <v>55.86</v>
      </c>
      <c r="S96" s="23">
        <v>73.97</v>
      </c>
      <c r="T96" s="119">
        <v>82.44</v>
      </c>
      <c r="U96" s="23">
        <v>100.9</v>
      </c>
      <c r="V96" s="23">
        <v>13.69</v>
      </c>
      <c r="W96" s="23">
        <v>58.24</v>
      </c>
      <c r="X96" s="9">
        <v>97.91</v>
      </c>
      <c r="Y96" s="23">
        <v>13.9</v>
      </c>
      <c r="Z96" s="23">
        <v>59.63</v>
      </c>
      <c r="AA96" s="23">
        <v>101</v>
      </c>
      <c r="AB96" s="119">
        <v>106.97</v>
      </c>
      <c r="AC96" s="9">
        <v>94.41</v>
      </c>
      <c r="AD96" s="23">
        <v>14</v>
      </c>
      <c r="AE96" s="23">
        <v>59</v>
      </c>
      <c r="AF96" s="23">
        <v>95.14</v>
      </c>
      <c r="AG96" s="119">
        <v>99.92</v>
      </c>
      <c r="AH96" s="9">
        <v>69.989999999999995</v>
      </c>
      <c r="AI96" s="23">
        <v>12.73</v>
      </c>
      <c r="AJ96" s="23">
        <v>59.99</v>
      </c>
      <c r="AK96" s="23">
        <v>92.76</v>
      </c>
      <c r="AL96" s="119">
        <v>102.1</v>
      </c>
      <c r="AM96" s="9">
        <v>91.54</v>
      </c>
      <c r="AN96" s="23">
        <v>15.63</v>
      </c>
      <c r="AO96" s="23">
        <v>56.13</v>
      </c>
      <c r="AP96" s="23">
        <v>102.34</v>
      </c>
      <c r="AQ96" s="119">
        <v>105.52</v>
      </c>
      <c r="AR96" s="9">
        <v>94.7</v>
      </c>
      <c r="AS96" s="23">
        <v>14.74</v>
      </c>
      <c r="AT96" s="23">
        <v>58.5</v>
      </c>
      <c r="AU96" s="119">
        <v>102.34</v>
      </c>
      <c r="AV96" s="9">
        <v>96.87</v>
      </c>
      <c r="AW96" s="23">
        <v>15.3</v>
      </c>
      <c r="AX96" s="23">
        <v>55.7</v>
      </c>
      <c r="AY96" s="9">
        <v>104.02</v>
      </c>
      <c r="AZ96" s="23">
        <v>15.1</v>
      </c>
      <c r="BA96" s="119">
        <v>56.73</v>
      </c>
      <c r="BB96" s="114">
        <v>49.589169408591701</v>
      </c>
      <c r="BC96" s="43">
        <v>94.800734916660204</v>
      </c>
      <c r="BD96" s="23">
        <f t="shared" si="2"/>
        <v>47.01089703841258</v>
      </c>
      <c r="BE96" s="24">
        <v>18.7</v>
      </c>
      <c r="BF96" s="119"/>
      <c r="BG96" s="114">
        <v>46.544006689451003</v>
      </c>
      <c r="BH96" s="115">
        <v>2.6770050966474201</v>
      </c>
      <c r="BI96" s="141">
        <v>2.0741655143517899</v>
      </c>
      <c r="BJ96" s="9">
        <v>2.5</v>
      </c>
      <c r="BK96" s="23">
        <v>31.4</v>
      </c>
      <c r="BL96" s="23">
        <v>146</v>
      </c>
      <c r="BM96" s="23">
        <v>169</v>
      </c>
      <c r="BN96" s="119">
        <v>23</v>
      </c>
      <c r="BO96" s="114">
        <v>10.08</v>
      </c>
      <c r="BP96" s="43">
        <v>20.667200000000001</v>
      </c>
      <c r="BQ96" s="43">
        <v>68.61982306601908</v>
      </c>
      <c r="BR96" s="43">
        <v>58.548303644023953</v>
      </c>
      <c r="BS96" s="43">
        <v>7.9</v>
      </c>
      <c r="BT96" s="43">
        <v>108.60299999999999</v>
      </c>
      <c r="BU96" s="43">
        <v>67.657799999999995</v>
      </c>
      <c r="BV96" s="115">
        <v>19.753699999999998</v>
      </c>
    </row>
    <row r="97" spans="1:74" x14ac:dyDescent="0.25">
      <c r="A97" s="9">
        <v>44</v>
      </c>
      <c r="B97" s="23" t="s">
        <v>179</v>
      </c>
      <c r="C97" s="132"/>
      <c r="D97" s="132" t="s">
        <v>123</v>
      </c>
      <c r="E97" s="23" t="s">
        <v>83</v>
      </c>
      <c r="F97" s="23">
        <v>322018</v>
      </c>
      <c r="G97" s="23" t="s">
        <v>124</v>
      </c>
      <c r="H97" s="150" t="s">
        <v>63</v>
      </c>
      <c r="I97" s="130" t="s">
        <v>67</v>
      </c>
      <c r="J97" s="131" t="s">
        <v>59</v>
      </c>
      <c r="K97" s="123">
        <v>89.99</v>
      </c>
      <c r="L97" s="44">
        <v>14.09</v>
      </c>
      <c r="M97" s="124">
        <v>58.16</v>
      </c>
      <c r="N97" s="9" t="s">
        <v>60</v>
      </c>
      <c r="O97" s="119" t="s">
        <v>60</v>
      </c>
      <c r="P97" s="9">
        <v>72.680000000000007</v>
      </c>
      <c r="Q97" s="23">
        <v>14.37</v>
      </c>
      <c r="R97" s="23">
        <v>56.01</v>
      </c>
      <c r="S97" s="23" t="s">
        <v>60</v>
      </c>
      <c r="T97" s="119" t="s">
        <v>60</v>
      </c>
      <c r="U97" s="23">
        <v>99.15</v>
      </c>
      <c r="V97" s="23">
        <v>13.88</v>
      </c>
      <c r="W97" s="23">
        <v>58.32</v>
      </c>
      <c r="X97" s="9">
        <v>99.54</v>
      </c>
      <c r="Y97" s="23">
        <v>13.67</v>
      </c>
      <c r="Z97" s="23">
        <v>59.93</v>
      </c>
      <c r="AA97" s="23" t="s">
        <v>60</v>
      </c>
      <c r="AB97" s="119" t="s">
        <v>60</v>
      </c>
      <c r="AC97" s="9">
        <v>96.09</v>
      </c>
      <c r="AD97" s="23">
        <v>14</v>
      </c>
      <c r="AE97" s="23">
        <v>59.3</v>
      </c>
      <c r="AF97" s="23" t="s">
        <v>60</v>
      </c>
      <c r="AG97" s="119" t="s">
        <v>60</v>
      </c>
      <c r="AH97" s="9">
        <v>78.459999999999994</v>
      </c>
      <c r="AI97" s="23">
        <v>12.12</v>
      </c>
      <c r="AJ97" s="23">
        <v>60.33</v>
      </c>
      <c r="AK97" s="23" t="s">
        <v>60</v>
      </c>
      <c r="AL97" s="119" t="s">
        <v>60</v>
      </c>
      <c r="AM97" s="9">
        <v>94.2</v>
      </c>
      <c r="AN97" s="23">
        <v>15.3</v>
      </c>
      <c r="AO97" s="23">
        <v>57.23</v>
      </c>
      <c r="AP97" s="23" t="s">
        <v>60</v>
      </c>
      <c r="AQ97" s="119" t="s">
        <v>60</v>
      </c>
      <c r="AR97" s="9">
        <v>94.54</v>
      </c>
      <c r="AS97" s="23">
        <v>14.91</v>
      </c>
      <c r="AT97" s="23">
        <v>58.33</v>
      </c>
      <c r="AU97" s="119" t="s">
        <v>60</v>
      </c>
      <c r="AV97" s="9">
        <v>96.07</v>
      </c>
      <c r="AW97" s="23">
        <v>15.5</v>
      </c>
      <c r="AX97" s="23">
        <v>55.6</v>
      </c>
      <c r="AY97" s="9">
        <v>90.39</v>
      </c>
      <c r="AZ97" s="23">
        <v>14.47</v>
      </c>
      <c r="BA97" s="119">
        <v>57.13</v>
      </c>
      <c r="BB97" s="114">
        <v>40.965109930152003</v>
      </c>
      <c r="BC97" s="43">
        <v>94.232464957283</v>
      </c>
      <c r="BD97" s="23">
        <f t="shared" si="2"/>
        <v>38.602432859642946</v>
      </c>
      <c r="BE97" s="24" t="s">
        <v>60</v>
      </c>
      <c r="BF97" s="119"/>
      <c r="BG97" s="114">
        <v>83.017234149073801</v>
      </c>
      <c r="BH97" s="115">
        <v>2.6058889825045699</v>
      </c>
      <c r="BI97" s="141">
        <v>0.752695007717188</v>
      </c>
      <c r="BJ97" s="9">
        <v>8.5</v>
      </c>
      <c r="BK97" s="23">
        <v>32.700000000000003</v>
      </c>
      <c r="BL97" s="23">
        <v>147</v>
      </c>
      <c r="BM97" s="23">
        <v>174</v>
      </c>
      <c r="BN97" s="119">
        <v>27</v>
      </c>
      <c r="BO97" s="114" t="s">
        <v>60</v>
      </c>
      <c r="BP97" s="43" t="s">
        <v>60</v>
      </c>
      <c r="BQ97" s="43" t="s">
        <v>60</v>
      </c>
      <c r="BR97" s="43" t="s">
        <v>60</v>
      </c>
      <c r="BS97" s="43" t="s">
        <v>60</v>
      </c>
      <c r="BT97" s="43" t="s">
        <v>60</v>
      </c>
      <c r="BU97" s="43" t="s">
        <v>60</v>
      </c>
      <c r="BV97" s="115" t="s">
        <v>60</v>
      </c>
    </row>
    <row r="98" spans="1:74" x14ac:dyDescent="0.25">
      <c r="A98" s="9">
        <v>9</v>
      </c>
      <c r="B98" s="23" t="s">
        <v>71</v>
      </c>
      <c r="C98" s="23"/>
      <c r="D98" s="23" t="s">
        <v>54</v>
      </c>
      <c r="E98" s="23" t="s">
        <v>55</v>
      </c>
      <c r="F98" s="23">
        <v>322004</v>
      </c>
      <c r="G98" s="23" t="s">
        <v>56</v>
      </c>
      <c r="H98" s="149" t="s">
        <v>63</v>
      </c>
      <c r="I98" s="130" t="s">
        <v>65</v>
      </c>
      <c r="J98" s="131" t="s">
        <v>59</v>
      </c>
      <c r="K98" s="123">
        <v>89.98</v>
      </c>
      <c r="L98" s="44">
        <v>14.39</v>
      </c>
      <c r="M98" s="124">
        <v>59.03</v>
      </c>
      <c r="N98" s="9" t="s">
        <v>60</v>
      </c>
      <c r="O98" s="119" t="s">
        <v>60</v>
      </c>
      <c r="P98" s="9">
        <v>71.040000000000006</v>
      </c>
      <c r="Q98" s="23">
        <v>14.45</v>
      </c>
      <c r="R98" s="23">
        <v>57.31</v>
      </c>
      <c r="S98" s="23" t="s">
        <v>60</v>
      </c>
      <c r="T98" s="119" t="s">
        <v>60</v>
      </c>
      <c r="U98" s="23">
        <v>101.23</v>
      </c>
      <c r="V98" s="23">
        <v>13.97</v>
      </c>
      <c r="W98" s="23">
        <v>59.75</v>
      </c>
      <c r="X98" s="9">
        <v>95.13</v>
      </c>
      <c r="Y98" s="23">
        <v>14.03</v>
      </c>
      <c r="Z98" s="23">
        <v>60.8</v>
      </c>
      <c r="AA98" s="23" t="s">
        <v>60</v>
      </c>
      <c r="AB98" s="119" t="s">
        <v>60</v>
      </c>
      <c r="AC98" s="9">
        <v>83.17</v>
      </c>
      <c r="AD98" s="23">
        <v>14.1</v>
      </c>
      <c r="AE98" s="23">
        <v>60.6</v>
      </c>
      <c r="AF98" s="23" t="s">
        <v>60</v>
      </c>
      <c r="AG98" s="119" t="s">
        <v>60</v>
      </c>
      <c r="AH98" s="9">
        <v>71.88</v>
      </c>
      <c r="AI98" s="23">
        <v>12.86</v>
      </c>
      <c r="AJ98" s="23">
        <v>61.07</v>
      </c>
      <c r="AK98" s="23" t="s">
        <v>60</v>
      </c>
      <c r="AL98" s="119" t="s">
        <v>60</v>
      </c>
      <c r="AM98" s="9">
        <v>94.01</v>
      </c>
      <c r="AN98" s="23">
        <v>14.9</v>
      </c>
      <c r="AO98" s="23">
        <v>58.17</v>
      </c>
      <c r="AP98" s="23" t="s">
        <v>60</v>
      </c>
      <c r="AQ98" s="119" t="s">
        <v>60</v>
      </c>
      <c r="AR98" s="9">
        <v>93.83</v>
      </c>
      <c r="AS98" s="23">
        <v>15.11</v>
      </c>
      <c r="AT98" s="23">
        <v>58.9</v>
      </c>
      <c r="AU98" s="119" t="s">
        <v>60</v>
      </c>
      <c r="AV98" s="9">
        <v>93.35</v>
      </c>
      <c r="AW98" s="23">
        <v>15.4</v>
      </c>
      <c r="AX98" s="23">
        <v>55.9</v>
      </c>
      <c r="AY98" s="9">
        <v>103.64</v>
      </c>
      <c r="AZ98" s="23">
        <v>15.1</v>
      </c>
      <c r="BA98" s="119">
        <v>57.47</v>
      </c>
      <c r="BB98" s="114">
        <v>37.597443988286898</v>
      </c>
      <c r="BC98" s="43">
        <v>93.985643385405297</v>
      </c>
      <c r="BD98" s="23">
        <f t="shared" si="2"/>
        <v>35.336199628858829</v>
      </c>
      <c r="BE98" s="24" t="s">
        <v>60</v>
      </c>
      <c r="BF98" s="119"/>
      <c r="BG98" s="114">
        <v>64.082736555859199</v>
      </c>
      <c r="BH98" s="115">
        <v>2.0934669041219198</v>
      </c>
      <c r="BI98" s="141">
        <v>1.3037986103844299</v>
      </c>
      <c r="BJ98" s="9">
        <v>1</v>
      </c>
      <c r="BK98" s="23">
        <v>30.3</v>
      </c>
      <c r="BL98" s="23">
        <v>146</v>
      </c>
      <c r="BM98" s="23">
        <v>176</v>
      </c>
      <c r="BN98" s="119">
        <v>30</v>
      </c>
      <c r="BO98" s="114" t="s">
        <v>60</v>
      </c>
      <c r="BP98" s="43" t="s">
        <v>60</v>
      </c>
      <c r="BQ98" s="43" t="s">
        <v>60</v>
      </c>
      <c r="BR98" s="43" t="s">
        <v>60</v>
      </c>
      <c r="BS98" s="43" t="s">
        <v>60</v>
      </c>
      <c r="BT98" s="43" t="s">
        <v>60</v>
      </c>
      <c r="BU98" s="43" t="s">
        <v>60</v>
      </c>
      <c r="BV98" s="115" t="s">
        <v>60</v>
      </c>
    </row>
    <row r="99" spans="1:74" x14ac:dyDescent="0.25">
      <c r="A99" s="9">
        <v>112</v>
      </c>
      <c r="B99" s="23" t="s">
        <v>203</v>
      </c>
      <c r="C99" s="132"/>
      <c r="D99" s="132" t="s">
        <v>198</v>
      </c>
      <c r="E99" s="23" t="s">
        <v>55</v>
      </c>
      <c r="F99" s="23">
        <v>179237</v>
      </c>
      <c r="G99" s="23" t="s">
        <v>199</v>
      </c>
      <c r="H99" s="150" t="s">
        <v>63</v>
      </c>
      <c r="I99" s="130" t="s">
        <v>67</v>
      </c>
      <c r="J99" s="131" t="s">
        <v>59</v>
      </c>
      <c r="K99" s="123">
        <v>89.89</v>
      </c>
      <c r="L99" s="44">
        <v>14.48</v>
      </c>
      <c r="M99" s="124">
        <v>57.98</v>
      </c>
      <c r="N99" s="9" t="s">
        <v>60</v>
      </c>
      <c r="O99" s="119">
        <v>92.39</v>
      </c>
      <c r="P99" s="9">
        <v>73.17</v>
      </c>
      <c r="Q99" s="23">
        <v>14.8</v>
      </c>
      <c r="R99" s="23">
        <v>56.85</v>
      </c>
      <c r="S99" s="23">
        <v>79.709999999999994</v>
      </c>
      <c r="T99" s="119" t="s">
        <v>60</v>
      </c>
      <c r="U99" s="23">
        <v>103.72</v>
      </c>
      <c r="V99" s="23">
        <v>13.87</v>
      </c>
      <c r="W99" s="23">
        <v>58.85</v>
      </c>
      <c r="X99" s="9">
        <v>101.56</v>
      </c>
      <c r="Y99" s="23">
        <v>13.6</v>
      </c>
      <c r="Z99" s="23">
        <v>59.7</v>
      </c>
      <c r="AA99" s="23">
        <v>97.94</v>
      </c>
      <c r="AB99" s="119" t="s">
        <v>60</v>
      </c>
      <c r="AC99" s="9">
        <v>88.14</v>
      </c>
      <c r="AD99" s="23">
        <v>14.2</v>
      </c>
      <c r="AE99" s="23">
        <v>58.9</v>
      </c>
      <c r="AF99" s="23">
        <v>87.48</v>
      </c>
      <c r="AG99" s="119" t="s">
        <v>60</v>
      </c>
      <c r="AH99" s="9">
        <v>59.23</v>
      </c>
      <c r="AI99" s="23">
        <v>12.63</v>
      </c>
      <c r="AJ99" s="23">
        <v>58.23</v>
      </c>
      <c r="AK99" s="23">
        <v>84.01</v>
      </c>
      <c r="AL99" s="119" t="s">
        <v>60</v>
      </c>
      <c r="AM99" s="9">
        <v>100.23</v>
      </c>
      <c r="AN99" s="23">
        <v>16.5</v>
      </c>
      <c r="AO99" s="23">
        <v>57.07</v>
      </c>
      <c r="AP99" s="23">
        <v>97.25</v>
      </c>
      <c r="AQ99" s="119" t="s">
        <v>60</v>
      </c>
      <c r="AR99" s="9">
        <v>90.24</v>
      </c>
      <c r="AS99" s="23">
        <v>14.6</v>
      </c>
      <c r="AT99" s="23">
        <v>58.49</v>
      </c>
      <c r="AU99" s="119">
        <v>103.04</v>
      </c>
      <c r="AV99" s="9">
        <v>96.11</v>
      </c>
      <c r="AW99" s="23">
        <v>15.4</v>
      </c>
      <c r="AX99" s="23">
        <v>54.7</v>
      </c>
      <c r="AY99" s="9">
        <v>100.78</v>
      </c>
      <c r="AZ99" s="23">
        <v>15.4</v>
      </c>
      <c r="BA99" s="119">
        <v>56.5</v>
      </c>
      <c r="BB99" s="114">
        <v>34.6119893076756</v>
      </c>
      <c r="BC99" s="43">
        <v>94.597601403451193</v>
      </c>
      <c r="BD99" s="23">
        <f t="shared" ref="BD99:BD117" si="3">($BC99*$BB99)/100</f>
        <v>32.742111683080111</v>
      </c>
      <c r="BE99" s="24">
        <v>12.1</v>
      </c>
      <c r="BF99" s="119"/>
      <c r="BG99" s="114">
        <v>90.255683196654999</v>
      </c>
      <c r="BH99" s="115">
        <v>2.14293221565902</v>
      </c>
      <c r="BI99" s="141">
        <v>0.77401342100232495</v>
      </c>
      <c r="BJ99" s="9">
        <v>5</v>
      </c>
      <c r="BK99" s="23">
        <v>32.4</v>
      </c>
      <c r="BL99" s="23">
        <v>146</v>
      </c>
      <c r="BM99" s="23">
        <v>173</v>
      </c>
      <c r="BN99" s="119">
        <v>27</v>
      </c>
      <c r="BO99" s="114">
        <v>10.43</v>
      </c>
      <c r="BP99" s="43">
        <v>33.240200000000002</v>
      </c>
      <c r="BQ99" s="43">
        <v>67.66506557618645</v>
      </c>
      <c r="BR99" s="43">
        <v>53.365384615384627</v>
      </c>
      <c r="BS99" s="43">
        <v>8.5399999999999991</v>
      </c>
      <c r="BT99" s="43">
        <v>108.15600000000001</v>
      </c>
      <c r="BU99" s="43">
        <v>68.556299999999993</v>
      </c>
      <c r="BV99" s="115">
        <v>18.707799999999999</v>
      </c>
    </row>
    <row r="100" spans="1:74" x14ac:dyDescent="0.25">
      <c r="A100" s="9">
        <v>27</v>
      </c>
      <c r="B100" s="23" t="s">
        <v>99</v>
      </c>
      <c r="C100" s="132"/>
      <c r="D100" s="132" t="s">
        <v>87</v>
      </c>
      <c r="E100" s="23" t="s">
        <v>55</v>
      </c>
      <c r="F100" s="23">
        <v>322010</v>
      </c>
      <c r="G100" s="23" t="s">
        <v>88</v>
      </c>
      <c r="H100" s="150" t="s">
        <v>63</v>
      </c>
      <c r="I100" s="130" t="s">
        <v>65</v>
      </c>
      <c r="J100" s="131" t="s">
        <v>59</v>
      </c>
      <c r="K100" s="123">
        <v>89.88</v>
      </c>
      <c r="L100" s="44">
        <v>14.08</v>
      </c>
      <c r="M100" s="124">
        <v>58.33</v>
      </c>
      <c r="N100" s="9" t="s">
        <v>60</v>
      </c>
      <c r="O100" s="119" t="s">
        <v>60</v>
      </c>
      <c r="P100" s="9">
        <v>73.52</v>
      </c>
      <c r="Q100" s="23">
        <v>14.63</v>
      </c>
      <c r="R100" s="23">
        <v>56.38</v>
      </c>
      <c r="S100" s="23" t="s">
        <v>60</v>
      </c>
      <c r="T100" s="119" t="s">
        <v>60</v>
      </c>
      <c r="U100" s="23">
        <v>101.89</v>
      </c>
      <c r="V100" s="23">
        <v>13.93</v>
      </c>
      <c r="W100" s="23">
        <v>59.19</v>
      </c>
      <c r="X100" s="9">
        <v>97.34</v>
      </c>
      <c r="Y100" s="23">
        <v>13.7</v>
      </c>
      <c r="Z100" s="23">
        <v>60.07</v>
      </c>
      <c r="AA100" s="23" t="s">
        <v>60</v>
      </c>
      <c r="AB100" s="119" t="s">
        <v>60</v>
      </c>
      <c r="AC100" s="9">
        <v>83.13</v>
      </c>
      <c r="AD100" s="23">
        <v>14.2</v>
      </c>
      <c r="AE100" s="23">
        <v>59.5</v>
      </c>
      <c r="AF100" s="23" t="s">
        <v>60</v>
      </c>
      <c r="AG100" s="119" t="s">
        <v>60</v>
      </c>
      <c r="AH100" s="9">
        <v>68.36</v>
      </c>
      <c r="AI100" s="23">
        <v>12.53</v>
      </c>
      <c r="AJ100" s="23">
        <v>60.38</v>
      </c>
      <c r="AK100" s="23" t="s">
        <v>60</v>
      </c>
      <c r="AL100" s="119" t="s">
        <v>60</v>
      </c>
      <c r="AM100" s="9">
        <v>93.05</v>
      </c>
      <c r="AN100" s="23">
        <v>13.8</v>
      </c>
      <c r="AO100" s="23">
        <v>57.2</v>
      </c>
      <c r="AP100" s="23" t="s">
        <v>60</v>
      </c>
      <c r="AQ100" s="119" t="s">
        <v>60</v>
      </c>
      <c r="AR100" s="9">
        <v>89.44</v>
      </c>
      <c r="AS100" s="23">
        <v>14.6</v>
      </c>
      <c r="AT100" s="23">
        <v>58.04</v>
      </c>
      <c r="AU100" s="119" t="s">
        <v>60</v>
      </c>
      <c r="AV100" s="9">
        <v>92.73</v>
      </c>
      <c r="AW100" s="23">
        <v>15.5</v>
      </c>
      <c r="AX100" s="23">
        <v>56.1</v>
      </c>
      <c r="AY100" s="9">
        <v>105.28</v>
      </c>
      <c r="AZ100" s="23">
        <v>15.2</v>
      </c>
      <c r="BA100" s="119">
        <v>57.17</v>
      </c>
      <c r="BB100" s="114">
        <v>33.161065790683999</v>
      </c>
      <c r="BC100" s="43">
        <v>93.038015616976196</v>
      </c>
      <c r="BD100" s="23">
        <f t="shared" si="3"/>
        <v>30.852397569092332</v>
      </c>
      <c r="BE100" s="24" t="s">
        <v>60</v>
      </c>
      <c r="BF100" s="119"/>
      <c r="BG100" s="114">
        <v>51.598717919757803</v>
      </c>
      <c r="BH100" s="115">
        <v>1.9734489810887901</v>
      </c>
      <c r="BI100" s="141">
        <v>0.91526354081725303</v>
      </c>
      <c r="BJ100" s="9">
        <v>1.5</v>
      </c>
      <c r="BK100" s="23">
        <v>31.5</v>
      </c>
      <c r="BL100" s="23">
        <v>146</v>
      </c>
      <c r="BM100" s="23">
        <v>174</v>
      </c>
      <c r="BN100" s="119">
        <v>28</v>
      </c>
      <c r="BO100" s="114" t="s">
        <v>60</v>
      </c>
      <c r="BP100" s="43" t="s">
        <v>60</v>
      </c>
      <c r="BQ100" s="43" t="s">
        <v>60</v>
      </c>
      <c r="BR100" s="43" t="s">
        <v>60</v>
      </c>
      <c r="BS100" s="43" t="s">
        <v>60</v>
      </c>
      <c r="BT100" s="43" t="s">
        <v>60</v>
      </c>
      <c r="BU100" s="43" t="s">
        <v>60</v>
      </c>
      <c r="BV100" s="115" t="s">
        <v>60</v>
      </c>
    </row>
    <row r="101" spans="1:74" x14ac:dyDescent="0.25">
      <c r="A101" s="9">
        <v>40</v>
      </c>
      <c r="B101" s="23" t="s">
        <v>117</v>
      </c>
      <c r="C101" s="133"/>
      <c r="D101" s="133" t="s">
        <v>103</v>
      </c>
      <c r="E101" s="23" t="s">
        <v>55</v>
      </c>
      <c r="F101" s="23">
        <v>322015</v>
      </c>
      <c r="G101" s="134" t="s">
        <v>104</v>
      </c>
      <c r="H101" s="150" t="s">
        <v>63</v>
      </c>
      <c r="I101" s="130" t="s">
        <v>65</v>
      </c>
      <c r="J101" s="131" t="s">
        <v>59</v>
      </c>
      <c r="K101" s="123">
        <v>89.12</v>
      </c>
      <c r="L101" s="44">
        <v>14.48</v>
      </c>
      <c r="M101" s="124">
        <v>58.52</v>
      </c>
      <c r="N101" s="9" t="s">
        <v>60</v>
      </c>
      <c r="O101" s="119" t="s">
        <v>60</v>
      </c>
      <c r="P101" s="9">
        <v>75.34</v>
      </c>
      <c r="Q101" s="23">
        <v>14.5</v>
      </c>
      <c r="R101" s="23">
        <v>57.29</v>
      </c>
      <c r="S101" s="23" t="s">
        <v>60</v>
      </c>
      <c r="T101" s="119" t="s">
        <v>60</v>
      </c>
      <c r="U101" s="23">
        <v>99.5</v>
      </c>
      <c r="V101" s="23">
        <v>14.18</v>
      </c>
      <c r="W101" s="23">
        <v>59.27</v>
      </c>
      <c r="X101" s="9">
        <v>92.78</v>
      </c>
      <c r="Y101" s="23">
        <v>13.37</v>
      </c>
      <c r="Z101" s="23">
        <v>60.83</v>
      </c>
      <c r="AA101" s="23" t="s">
        <v>60</v>
      </c>
      <c r="AB101" s="119" t="s">
        <v>60</v>
      </c>
      <c r="AC101" s="9">
        <v>90.15</v>
      </c>
      <c r="AD101" s="23">
        <v>13.5</v>
      </c>
      <c r="AE101" s="23">
        <v>60.1</v>
      </c>
      <c r="AF101" s="23" t="s">
        <v>60</v>
      </c>
      <c r="AG101" s="119" t="s">
        <v>60</v>
      </c>
      <c r="AH101" s="9">
        <v>64.23</v>
      </c>
      <c r="AI101" s="23">
        <v>12.57</v>
      </c>
      <c r="AJ101" s="23">
        <v>59.98</v>
      </c>
      <c r="AK101" s="23" t="s">
        <v>60</v>
      </c>
      <c r="AL101" s="119" t="s">
        <v>60</v>
      </c>
      <c r="AM101" s="9">
        <v>93.24</v>
      </c>
      <c r="AN101" s="23">
        <v>16.73</v>
      </c>
      <c r="AO101" s="23">
        <v>57.17</v>
      </c>
      <c r="AP101" s="23" t="s">
        <v>60</v>
      </c>
      <c r="AQ101" s="119" t="s">
        <v>60</v>
      </c>
      <c r="AR101" s="9">
        <v>96</v>
      </c>
      <c r="AS101" s="23">
        <v>14.48</v>
      </c>
      <c r="AT101" s="23">
        <v>59.1</v>
      </c>
      <c r="AU101" s="119" t="s">
        <v>60</v>
      </c>
      <c r="AV101" s="9">
        <v>95.64</v>
      </c>
      <c r="AW101" s="23">
        <v>15.5</v>
      </c>
      <c r="AX101" s="23">
        <v>55</v>
      </c>
      <c r="AY101" s="9">
        <v>103.58</v>
      </c>
      <c r="AZ101" s="23">
        <v>15.3</v>
      </c>
      <c r="BA101" s="119">
        <v>56.23</v>
      </c>
      <c r="BB101" s="114">
        <v>42.124642623547302</v>
      </c>
      <c r="BC101" s="43">
        <v>94.667744332859002</v>
      </c>
      <c r="BD101" s="23">
        <f t="shared" si="3"/>
        <v>39.87844897999031</v>
      </c>
      <c r="BE101" s="24" t="s">
        <v>60</v>
      </c>
      <c r="BF101" s="119"/>
      <c r="BG101" s="114">
        <v>61.554294719005497</v>
      </c>
      <c r="BH101" s="115">
        <v>2.4778544183076399</v>
      </c>
      <c r="BI101" s="141">
        <v>1.7242233691901001</v>
      </c>
      <c r="BJ101" s="9">
        <v>3</v>
      </c>
      <c r="BK101" s="23">
        <v>32</v>
      </c>
      <c r="BL101" s="23">
        <v>146</v>
      </c>
      <c r="BM101" s="23">
        <v>175</v>
      </c>
      <c r="BN101" s="119">
        <v>29</v>
      </c>
      <c r="BO101" s="114" t="s">
        <v>60</v>
      </c>
      <c r="BP101" s="43" t="s">
        <v>60</v>
      </c>
      <c r="BQ101" s="43" t="s">
        <v>60</v>
      </c>
      <c r="BR101" s="43" t="s">
        <v>60</v>
      </c>
      <c r="BS101" s="43" t="s">
        <v>60</v>
      </c>
      <c r="BT101" s="43" t="s">
        <v>60</v>
      </c>
      <c r="BU101" s="43" t="s">
        <v>60</v>
      </c>
      <c r="BV101" s="115" t="s">
        <v>60</v>
      </c>
    </row>
    <row r="102" spans="1:74" x14ac:dyDescent="0.25">
      <c r="A102" s="9">
        <v>32</v>
      </c>
      <c r="B102" s="23" t="s">
        <v>106</v>
      </c>
      <c r="C102" s="132"/>
      <c r="D102" s="132" t="s">
        <v>103</v>
      </c>
      <c r="E102" s="23" t="s">
        <v>55</v>
      </c>
      <c r="F102" s="23">
        <v>322013</v>
      </c>
      <c r="G102" s="23" t="s">
        <v>104</v>
      </c>
      <c r="H102" s="150" t="s">
        <v>63</v>
      </c>
      <c r="I102" s="130" t="s">
        <v>65</v>
      </c>
      <c r="J102" s="131" t="s">
        <v>59</v>
      </c>
      <c r="K102" s="123">
        <v>89.06</v>
      </c>
      <c r="L102" s="44">
        <v>14.55</v>
      </c>
      <c r="M102" s="124">
        <v>59.34</v>
      </c>
      <c r="N102" s="9" t="s">
        <v>60</v>
      </c>
      <c r="O102" s="119" t="s">
        <v>60</v>
      </c>
      <c r="P102" s="9">
        <v>69.36</v>
      </c>
      <c r="Q102" s="23">
        <v>14.24</v>
      </c>
      <c r="R102" s="23">
        <v>58.1</v>
      </c>
      <c r="S102" s="23" t="s">
        <v>60</v>
      </c>
      <c r="T102" s="119" t="s">
        <v>60</v>
      </c>
      <c r="U102" s="23">
        <v>103.67</v>
      </c>
      <c r="V102" s="23">
        <v>13.68</v>
      </c>
      <c r="W102" s="23">
        <v>59.75</v>
      </c>
      <c r="X102" s="9">
        <v>91.48</v>
      </c>
      <c r="Y102" s="23">
        <v>13.83</v>
      </c>
      <c r="Z102" s="23">
        <v>61.57</v>
      </c>
      <c r="AA102" s="23" t="s">
        <v>60</v>
      </c>
      <c r="AB102" s="119" t="s">
        <v>60</v>
      </c>
      <c r="AC102" s="9">
        <v>89.95</v>
      </c>
      <c r="AD102" s="23">
        <v>14</v>
      </c>
      <c r="AE102" s="23">
        <v>61.3</v>
      </c>
      <c r="AF102" s="23" t="s">
        <v>60</v>
      </c>
      <c r="AG102" s="119" t="s">
        <v>60</v>
      </c>
      <c r="AH102" s="9">
        <v>65.72</v>
      </c>
      <c r="AI102" s="23">
        <v>12.29</v>
      </c>
      <c r="AJ102" s="23">
        <v>61.55</v>
      </c>
      <c r="AK102" s="23" t="s">
        <v>60</v>
      </c>
      <c r="AL102" s="119" t="s">
        <v>60</v>
      </c>
      <c r="AM102" s="9">
        <v>100.08</v>
      </c>
      <c r="AN102" s="23">
        <v>16.97</v>
      </c>
      <c r="AO102" s="23">
        <v>57.9</v>
      </c>
      <c r="AP102" s="23" t="s">
        <v>60</v>
      </c>
      <c r="AQ102" s="119" t="s">
        <v>60</v>
      </c>
      <c r="AR102" s="9">
        <v>87.44</v>
      </c>
      <c r="AS102" s="23">
        <v>15.23</v>
      </c>
      <c r="AT102" s="23">
        <v>58.63</v>
      </c>
      <c r="AU102" s="119" t="s">
        <v>60</v>
      </c>
      <c r="AV102" s="9">
        <v>99.93</v>
      </c>
      <c r="AW102" s="23">
        <v>15.4</v>
      </c>
      <c r="AX102" s="23">
        <v>56.5</v>
      </c>
      <c r="AY102" s="9">
        <v>106.27</v>
      </c>
      <c r="AZ102" s="23">
        <v>15.37</v>
      </c>
      <c r="BA102" s="119">
        <v>57.73</v>
      </c>
      <c r="BB102" s="114">
        <v>31.630742436970301</v>
      </c>
      <c r="BC102" s="43">
        <v>92.567816680594206</v>
      </c>
      <c r="BD102" s="23">
        <f t="shared" si="3"/>
        <v>29.279887673765582</v>
      </c>
      <c r="BE102" s="24" t="s">
        <v>60</v>
      </c>
      <c r="BF102" s="119"/>
      <c r="BG102" s="114">
        <v>37.344339341243497</v>
      </c>
      <c r="BH102" s="115">
        <v>1.84615756511353</v>
      </c>
      <c r="BI102" s="141">
        <v>1.5150945724142</v>
      </c>
      <c r="BJ102" s="9">
        <v>0</v>
      </c>
      <c r="BK102" s="23">
        <v>30.2</v>
      </c>
      <c r="BL102" s="23">
        <v>146</v>
      </c>
      <c r="BM102" s="23">
        <v>177</v>
      </c>
      <c r="BN102" s="119">
        <v>31</v>
      </c>
      <c r="BO102" s="114" t="s">
        <v>60</v>
      </c>
      <c r="BP102" s="43" t="s">
        <v>60</v>
      </c>
      <c r="BQ102" s="43" t="s">
        <v>60</v>
      </c>
      <c r="BR102" s="43" t="s">
        <v>60</v>
      </c>
      <c r="BS102" s="43" t="s">
        <v>60</v>
      </c>
      <c r="BT102" s="43" t="s">
        <v>60</v>
      </c>
      <c r="BU102" s="43" t="s">
        <v>60</v>
      </c>
      <c r="BV102" s="115" t="s">
        <v>60</v>
      </c>
    </row>
    <row r="103" spans="1:74" x14ac:dyDescent="0.25">
      <c r="A103" s="9">
        <v>70</v>
      </c>
      <c r="B103" s="23" t="s">
        <v>187</v>
      </c>
      <c r="C103" s="132"/>
      <c r="D103" s="132" t="s">
        <v>82</v>
      </c>
      <c r="E103" s="20" t="s">
        <v>83</v>
      </c>
      <c r="F103" s="23">
        <v>322030</v>
      </c>
      <c r="G103" s="135" t="s">
        <v>84</v>
      </c>
      <c r="H103" s="150" t="s">
        <v>63</v>
      </c>
      <c r="I103" s="130" t="s">
        <v>58</v>
      </c>
      <c r="J103" s="131" t="s">
        <v>59</v>
      </c>
      <c r="K103" s="123">
        <v>88.57</v>
      </c>
      <c r="L103" s="44">
        <v>14.29</v>
      </c>
      <c r="M103" s="124">
        <v>58.79</v>
      </c>
      <c r="N103" s="9" t="s">
        <v>60</v>
      </c>
      <c r="O103" s="119" t="s">
        <v>60</v>
      </c>
      <c r="P103" s="9">
        <v>75.819999999999993</v>
      </c>
      <c r="Q103" s="23">
        <v>14.53</v>
      </c>
      <c r="R103" s="23">
        <v>58.14</v>
      </c>
      <c r="S103" s="23" t="s">
        <v>60</v>
      </c>
      <c r="T103" s="119" t="s">
        <v>60</v>
      </c>
      <c r="U103" s="23">
        <v>103.57</v>
      </c>
      <c r="V103" s="23">
        <v>14.16</v>
      </c>
      <c r="W103" s="23">
        <v>59.18</v>
      </c>
      <c r="X103" s="9">
        <v>88.15</v>
      </c>
      <c r="Y103" s="23">
        <v>13.7</v>
      </c>
      <c r="Z103" s="23">
        <v>61.2</v>
      </c>
      <c r="AA103" s="23" t="s">
        <v>60</v>
      </c>
      <c r="AB103" s="119" t="s">
        <v>60</v>
      </c>
      <c r="AC103" s="9">
        <v>83.9</v>
      </c>
      <c r="AD103" s="23">
        <v>14</v>
      </c>
      <c r="AE103" s="23">
        <v>61</v>
      </c>
      <c r="AF103" s="23" t="s">
        <v>60</v>
      </c>
      <c r="AG103" s="119" t="s">
        <v>60</v>
      </c>
      <c r="AH103" s="9">
        <v>67.98</v>
      </c>
      <c r="AI103" s="23">
        <v>12.62</v>
      </c>
      <c r="AJ103" s="23">
        <v>59.29</v>
      </c>
      <c r="AK103" s="23" t="s">
        <v>60</v>
      </c>
      <c r="AL103" s="119" t="s">
        <v>60</v>
      </c>
      <c r="AM103" s="9">
        <v>88.59</v>
      </c>
      <c r="AN103" s="23">
        <v>15.3</v>
      </c>
      <c r="AO103" s="23">
        <v>57.63</v>
      </c>
      <c r="AP103" s="23" t="s">
        <v>60</v>
      </c>
      <c r="AQ103" s="119" t="s">
        <v>60</v>
      </c>
      <c r="AR103" s="9">
        <v>96.99</v>
      </c>
      <c r="AS103" s="23">
        <v>14.75</v>
      </c>
      <c r="AT103" s="23">
        <v>58.66</v>
      </c>
      <c r="AU103" s="119" t="s">
        <v>60</v>
      </c>
      <c r="AV103" s="9">
        <v>90.2</v>
      </c>
      <c r="AW103" s="23">
        <v>15.5</v>
      </c>
      <c r="AX103" s="23">
        <v>56.5</v>
      </c>
      <c r="AY103" s="9">
        <v>101.38</v>
      </c>
      <c r="AZ103" s="23">
        <v>14.73</v>
      </c>
      <c r="BA103" s="119">
        <v>57.5</v>
      </c>
      <c r="BB103" s="114">
        <v>39.295880046184202</v>
      </c>
      <c r="BC103" s="43">
        <v>94.840118501137198</v>
      </c>
      <c r="BD103" s="23">
        <f t="shared" si="3"/>
        <v>37.268259201865824</v>
      </c>
      <c r="BE103" s="24" t="s">
        <v>60</v>
      </c>
      <c r="BF103" s="119"/>
      <c r="BG103" s="114">
        <v>58.747549023454603</v>
      </c>
      <c r="BH103" s="115">
        <v>2.5118289617881802</v>
      </c>
      <c r="BI103" s="141">
        <v>1.6327633011874001</v>
      </c>
      <c r="BJ103" s="9">
        <v>7</v>
      </c>
      <c r="BK103" s="23">
        <v>30.1</v>
      </c>
      <c r="BL103" s="23">
        <v>146</v>
      </c>
      <c r="BM103" s="23">
        <v>172</v>
      </c>
      <c r="BN103" s="119">
        <v>26</v>
      </c>
      <c r="BO103" s="114" t="s">
        <v>60</v>
      </c>
      <c r="BP103" s="43" t="s">
        <v>60</v>
      </c>
      <c r="BQ103" s="43" t="s">
        <v>60</v>
      </c>
      <c r="BR103" s="43" t="s">
        <v>60</v>
      </c>
      <c r="BS103" s="43" t="s">
        <v>60</v>
      </c>
      <c r="BT103" s="43" t="s">
        <v>60</v>
      </c>
      <c r="BU103" s="43" t="s">
        <v>60</v>
      </c>
      <c r="BV103" s="115" t="s">
        <v>60</v>
      </c>
    </row>
    <row r="104" spans="1:74" x14ac:dyDescent="0.25">
      <c r="A104" s="9">
        <v>79</v>
      </c>
      <c r="B104" s="23" t="s">
        <v>158</v>
      </c>
      <c r="C104" s="23"/>
      <c r="D104" s="132" t="s">
        <v>82</v>
      </c>
      <c r="E104" s="23" t="s">
        <v>55</v>
      </c>
      <c r="F104" s="23">
        <v>31732</v>
      </c>
      <c r="G104" s="135" t="s">
        <v>84</v>
      </c>
      <c r="H104" s="149" t="s">
        <v>63</v>
      </c>
      <c r="I104" s="130" t="s">
        <v>58</v>
      </c>
      <c r="J104" s="131" t="s">
        <v>59</v>
      </c>
      <c r="K104" s="123">
        <v>88.39</v>
      </c>
      <c r="L104" s="44">
        <v>14.83</v>
      </c>
      <c r="M104" s="124">
        <v>58.11</v>
      </c>
      <c r="N104" s="9">
        <v>94.54</v>
      </c>
      <c r="O104" s="119">
        <v>91.84</v>
      </c>
      <c r="P104" s="9">
        <v>67.37</v>
      </c>
      <c r="Q104" s="23">
        <v>14.95</v>
      </c>
      <c r="R104" s="23">
        <v>55.92</v>
      </c>
      <c r="S104" s="23">
        <v>80.989999999999995</v>
      </c>
      <c r="T104" s="119">
        <v>85.95</v>
      </c>
      <c r="U104" s="23">
        <v>104.63</v>
      </c>
      <c r="V104" s="23">
        <v>13.75</v>
      </c>
      <c r="W104" s="23">
        <v>59.46</v>
      </c>
      <c r="X104" s="9">
        <v>86.67</v>
      </c>
      <c r="Y104" s="23">
        <v>14.3</v>
      </c>
      <c r="Z104" s="23">
        <v>59.77</v>
      </c>
      <c r="AA104" s="23">
        <v>90.71</v>
      </c>
      <c r="AB104" s="119">
        <v>98.09</v>
      </c>
      <c r="AC104" s="9">
        <v>87.24</v>
      </c>
      <c r="AD104" s="23">
        <v>14.2</v>
      </c>
      <c r="AE104" s="23">
        <v>59.9</v>
      </c>
      <c r="AF104" s="23">
        <v>87.94</v>
      </c>
      <c r="AG104" s="119">
        <v>93.44</v>
      </c>
      <c r="AH104" s="9">
        <v>70.8</v>
      </c>
      <c r="AI104" s="23">
        <v>12.69</v>
      </c>
      <c r="AJ104" s="23">
        <v>59.64</v>
      </c>
      <c r="AK104" s="23">
        <v>89.34</v>
      </c>
      <c r="AL104" s="119">
        <v>95.98</v>
      </c>
      <c r="AM104" s="9">
        <v>100.36</v>
      </c>
      <c r="AN104" s="23">
        <v>14.7</v>
      </c>
      <c r="AO104" s="23">
        <v>57.67</v>
      </c>
      <c r="AP104" s="23">
        <v>99.06</v>
      </c>
      <c r="AQ104" s="119">
        <v>98.15</v>
      </c>
      <c r="AR104" s="9">
        <v>85.39</v>
      </c>
      <c r="AS104" s="23">
        <v>18.190000000000001</v>
      </c>
      <c r="AT104" s="23">
        <v>56.93</v>
      </c>
      <c r="AU104" s="119">
        <v>99.1</v>
      </c>
      <c r="AV104" s="9">
        <v>86.19</v>
      </c>
      <c r="AW104" s="23">
        <v>15.9</v>
      </c>
      <c r="AX104" s="23">
        <v>55.3</v>
      </c>
      <c r="AY104" s="9">
        <v>104.37</v>
      </c>
      <c r="AZ104" s="23">
        <v>15.07</v>
      </c>
      <c r="BA104" s="119">
        <v>57.3</v>
      </c>
      <c r="BB104" s="114">
        <v>47.685632428413903</v>
      </c>
      <c r="BC104" s="43">
        <v>94.504938746208595</v>
      </c>
      <c r="BD104" s="23">
        <f t="shared" si="3"/>
        <v>45.065277717214741</v>
      </c>
      <c r="BE104" s="24">
        <v>23.8</v>
      </c>
      <c r="BF104" s="119"/>
      <c r="BG104" s="114">
        <v>10.977099886515299</v>
      </c>
      <c r="BH104" s="115">
        <v>2.8527081058216699</v>
      </c>
      <c r="BI104" s="141">
        <v>3.8037986103844301</v>
      </c>
      <c r="BJ104" s="9">
        <v>0.5</v>
      </c>
      <c r="BK104" s="23">
        <v>34.6</v>
      </c>
      <c r="BL104" s="23">
        <v>148</v>
      </c>
      <c r="BM104" s="23">
        <v>176</v>
      </c>
      <c r="BN104" s="119">
        <v>28</v>
      </c>
      <c r="BO104" s="114">
        <v>9.8699999999999992</v>
      </c>
      <c r="BP104" s="43">
        <v>29.766200000000001</v>
      </c>
      <c r="BQ104" s="43">
        <v>67.294666782781121</v>
      </c>
      <c r="BR104" s="43">
        <v>54.782351199289323</v>
      </c>
      <c r="BS104" s="43">
        <v>7.74</v>
      </c>
      <c r="BT104" s="43">
        <v>98.418300000000002</v>
      </c>
      <c r="BU104" s="43">
        <v>71.604200000000006</v>
      </c>
      <c r="BV104" s="115">
        <v>18.996300000000002</v>
      </c>
    </row>
    <row r="105" spans="1:74" x14ac:dyDescent="0.25">
      <c r="A105" s="9">
        <v>57</v>
      </c>
      <c r="B105" s="23" t="s">
        <v>139</v>
      </c>
      <c r="C105" s="132"/>
      <c r="D105" s="132" t="s">
        <v>131</v>
      </c>
      <c r="E105" s="23" t="s">
        <v>55</v>
      </c>
      <c r="F105" s="23">
        <v>306624</v>
      </c>
      <c r="G105" s="23" t="s">
        <v>132</v>
      </c>
      <c r="H105" s="150" t="s">
        <v>63</v>
      </c>
      <c r="I105" s="130" t="s">
        <v>65</v>
      </c>
      <c r="J105" s="131" t="s">
        <v>59</v>
      </c>
      <c r="K105" s="123">
        <v>88.35</v>
      </c>
      <c r="L105" s="44">
        <v>14.05</v>
      </c>
      <c r="M105" s="124">
        <v>58.45</v>
      </c>
      <c r="N105" s="9" t="s">
        <v>60</v>
      </c>
      <c r="O105" s="119" t="s">
        <v>60</v>
      </c>
      <c r="P105" s="9">
        <v>71.349999999999994</v>
      </c>
      <c r="Q105" s="23">
        <v>13.73</v>
      </c>
      <c r="R105" s="23">
        <v>56.93</v>
      </c>
      <c r="S105" s="23" t="s">
        <v>60</v>
      </c>
      <c r="T105" s="119" t="s">
        <v>60</v>
      </c>
      <c r="U105" s="23">
        <v>102.08</v>
      </c>
      <c r="V105" s="23">
        <v>13.94</v>
      </c>
      <c r="W105" s="23">
        <v>59.76</v>
      </c>
      <c r="X105" s="9">
        <v>92.59</v>
      </c>
      <c r="Y105" s="23">
        <v>13.43</v>
      </c>
      <c r="Z105" s="23">
        <v>59.43</v>
      </c>
      <c r="AA105" s="23" t="s">
        <v>60</v>
      </c>
      <c r="AB105" s="119" t="s">
        <v>60</v>
      </c>
      <c r="AC105" s="9">
        <v>86.13</v>
      </c>
      <c r="AD105" s="23">
        <v>14</v>
      </c>
      <c r="AE105" s="23">
        <v>58.8</v>
      </c>
      <c r="AF105" s="23" t="s">
        <v>60</v>
      </c>
      <c r="AG105" s="119" t="s">
        <v>60</v>
      </c>
      <c r="AH105" s="9">
        <v>66.739999999999995</v>
      </c>
      <c r="AI105" s="23">
        <v>13.41</v>
      </c>
      <c r="AJ105" s="23">
        <v>59.11</v>
      </c>
      <c r="AK105" s="23" t="s">
        <v>60</v>
      </c>
      <c r="AL105" s="119" t="s">
        <v>60</v>
      </c>
      <c r="AM105" s="9">
        <v>94.11</v>
      </c>
      <c r="AN105" s="23">
        <v>14.83</v>
      </c>
      <c r="AO105" s="23">
        <v>57.97</v>
      </c>
      <c r="AP105" s="23" t="s">
        <v>60</v>
      </c>
      <c r="AQ105" s="119" t="s">
        <v>60</v>
      </c>
      <c r="AR105" s="9">
        <v>88.07</v>
      </c>
      <c r="AS105" s="23">
        <v>14.6</v>
      </c>
      <c r="AT105" s="23">
        <v>58.59</v>
      </c>
      <c r="AU105" s="119" t="s">
        <v>60</v>
      </c>
      <c r="AV105" s="9">
        <v>96.4</v>
      </c>
      <c r="AW105" s="23">
        <v>15.1</v>
      </c>
      <c r="AX105" s="23">
        <v>54.8</v>
      </c>
      <c r="AY105" s="9">
        <v>100.82</v>
      </c>
      <c r="AZ105" s="23">
        <v>14.7</v>
      </c>
      <c r="BA105" s="119">
        <v>57.3</v>
      </c>
      <c r="BB105" s="114">
        <v>57.188973104680898</v>
      </c>
      <c r="BC105" s="43">
        <v>94.730136381379097</v>
      </c>
      <c r="BD105" s="23">
        <f t="shared" si="3"/>
        <v>54.175192217174427</v>
      </c>
      <c r="BE105" s="24" t="s">
        <v>60</v>
      </c>
      <c r="BF105" s="119"/>
      <c r="BG105" s="114">
        <v>70.979499911595099</v>
      </c>
      <c r="BH105" s="115">
        <v>2.3927354734469799</v>
      </c>
      <c r="BI105" s="141">
        <v>6.5150945724141902</v>
      </c>
      <c r="BJ105" s="9">
        <v>0</v>
      </c>
      <c r="BK105" s="23">
        <v>30.7</v>
      </c>
      <c r="BL105" s="23">
        <v>148</v>
      </c>
      <c r="BM105" s="23">
        <v>177</v>
      </c>
      <c r="BN105" s="119">
        <v>29</v>
      </c>
      <c r="BO105" s="114" t="s">
        <v>60</v>
      </c>
      <c r="BP105" s="43" t="s">
        <v>60</v>
      </c>
      <c r="BQ105" s="43" t="s">
        <v>60</v>
      </c>
      <c r="BR105" s="43" t="s">
        <v>60</v>
      </c>
      <c r="BS105" s="43" t="s">
        <v>60</v>
      </c>
      <c r="BT105" s="43" t="s">
        <v>60</v>
      </c>
      <c r="BU105" s="43" t="s">
        <v>60</v>
      </c>
      <c r="BV105" s="115" t="s">
        <v>60</v>
      </c>
    </row>
    <row r="106" spans="1:74" x14ac:dyDescent="0.25">
      <c r="A106" s="9">
        <v>105</v>
      </c>
      <c r="B106" s="23" t="s">
        <v>191</v>
      </c>
      <c r="C106" s="132"/>
      <c r="D106" s="132" t="s">
        <v>189</v>
      </c>
      <c r="E106" s="23" t="s">
        <v>55</v>
      </c>
      <c r="F106" s="23">
        <v>322037</v>
      </c>
      <c r="G106" s="23" t="s">
        <v>190</v>
      </c>
      <c r="H106" s="150" t="s">
        <v>63</v>
      </c>
      <c r="I106" s="130" t="s">
        <v>65</v>
      </c>
      <c r="J106" s="131" t="s">
        <v>59</v>
      </c>
      <c r="K106" s="123">
        <v>88.35</v>
      </c>
      <c r="L106" s="44">
        <v>14.13</v>
      </c>
      <c r="M106" s="124">
        <v>57.42</v>
      </c>
      <c r="N106" s="9" t="s">
        <v>60</v>
      </c>
      <c r="O106" s="119" t="s">
        <v>60</v>
      </c>
      <c r="P106" s="9">
        <v>72.2</v>
      </c>
      <c r="Q106" s="23">
        <v>14.45</v>
      </c>
      <c r="R106" s="23">
        <v>56.91</v>
      </c>
      <c r="S106" s="23" t="s">
        <v>60</v>
      </c>
      <c r="T106" s="119" t="s">
        <v>60</v>
      </c>
      <c r="U106" s="23">
        <v>95.38</v>
      </c>
      <c r="V106" s="23">
        <v>14.01</v>
      </c>
      <c r="W106" s="23">
        <v>58.39</v>
      </c>
      <c r="X106" s="9">
        <v>90.71</v>
      </c>
      <c r="Y106" s="23">
        <v>13.6</v>
      </c>
      <c r="Z106" s="23">
        <v>58.8</v>
      </c>
      <c r="AA106" s="23" t="s">
        <v>60</v>
      </c>
      <c r="AB106" s="119" t="s">
        <v>60</v>
      </c>
      <c r="AC106" s="9">
        <v>89.56</v>
      </c>
      <c r="AD106" s="23">
        <v>13.7</v>
      </c>
      <c r="AE106" s="23">
        <v>58.3</v>
      </c>
      <c r="AF106" s="23" t="s">
        <v>60</v>
      </c>
      <c r="AG106" s="119" t="s">
        <v>60</v>
      </c>
      <c r="AH106" s="9">
        <v>71.19</v>
      </c>
      <c r="AI106" s="23">
        <v>12.72</v>
      </c>
      <c r="AJ106" s="23">
        <v>58.09</v>
      </c>
      <c r="AK106" s="23" t="s">
        <v>60</v>
      </c>
      <c r="AL106" s="119" t="s">
        <v>60</v>
      </c>
      <c r="AM106" s="9">
        <v>93.29</v>
      </c>
      <c r="AN106" s="23">
        <v>15.2</v>
      </c>
      <c r="AO106" s="23">
        <v>56.77</v>
      </c>
      <c r="AP106" s="23" t="s">
        <v>60</v>
      </c>
      <c r="AQ106" s="119" t="s">
        <v>60</v>
      </c>
      <c r="AR106" s="9">
        <v>93.04</v>
      </c>
      <c r="AS106" s="23">
        <v>14.4</v>
      </c>
      <c r="AT106" s="23">
        <v>58.3</v>
      </c>
      <c r="AU106" s="119" t="s">
        <v>60</v>
      </c>
      <c r="AV106" s="9">
        <v>89.56</v>
      </c>
      <c r="AW106" s="23">
        <v>14.9</v>
      </c>
      <c r="AX106" s="23">
        <v>54.2</v>
      </c>
      <c r="AY106" s="9">
        <v>100.94</v>
      </c>
      <c r="AZ106" s="23">
        <v>14.4</v>
      </c>
      <c r="BA106" s="119">
        <v>54.8</v>
      </c>
      <c r="BB106" s="114">
        <v>33.100041973720998</v>
      </c>
      <c r="BC106" s="43">
        <v>94.682985648018203</v>
      </c>
      <c r="BD106" s="23">
        <f t="shared" si="3"/>
        <v>31.340107991466251</v>
      </c>
      <c r="BE106" s="24" t="s">
        <v>60</v>
      </c>
      <c r="BF106" s="119"/>
      <c r="BG106" s="114">
        <v>55.117290629504097</v>
      </c>
      <c r="BH106" s="115">
        <v>2.3668774899919298</v>
      </c>
      <c r="BI106" s="141">
        <v>0.80248505952940796</v>
      </c>
      <c r="BJ106" s="9">
        <v>7.5</v>
      </c>
      <c r="BK106" s="23">
        <v>32.200000000000003</v>
      </c>
      <c r="BL106" s="23">
        <v>146</v>
      </c>
      <c r="BM106" s="23">
        <v>173</v>
      </c>
      <c r="BN106" s="119">
        <v>27</v>
      </c>
      <c r="BO106" s="114" t="s">
        <v>60</v>
      </c>
      <c r="BP106" s="43" t="s">
        <v>60</v>
      </c>
      <c r="BQ106" s="43" t="s">
        <v>60</v>
      </c>
      <c r="BR106" s="43" t="s">
        <v>60</v>
      </c>
      <c r="BS106" s="43" t="s">
        <v>60</v>
      </c>
      <c r="BT106" s="43" t="s">
        <v>60</v>
      </c>
      <c r="BU106" s="43" t="s">
        <v>60</v>
      </c>
      <c r="BV106" s="115" t="s">
        <v>60</v>
      </c>
    </row>
    <row r="107" spans="1:74" x14ac:dyDescent="0.25">
      <c r="A107" s="9">
        <v>25</v>
      </c>
      <c r="B107" s="23" t="s">
        <v>97</v>
      </c>
      <c r="C107" s="132" t="s">
        <v>97</v>
      </c>
      <c r="D107" s="132" t="s">
        <v>87</v>
      </c>
      <c r="E107" s="23" t="s">
        <v>55</v>
      </c>
      <c r="F107" s="23">
        <v>179209</v>
      </c>
      <c r="G107" s="23" t="s">
        <v>88</v>
      </c>
      <c r="H107" s="150" t="s">
        <v>63</v>
      </c>
      <c r="I107" s="130" t="s">
        <v>65</v>
      </c>
      <c r="J107" s="131" t="s">
        <v>59</v>
      </c>
      <c r="K107" s="123">
        <v>88.3</v>
      </c>
      <c r="L107" s="44">
        <v>14.12</v>
      </c>
      <c r="M107" s="124">
        <v>58.11</v>
      </c>
      <c r="N107" s="9" t="s">
        <v>60</v>
      </c>
      <c r="O107" s="119">
        <v>89.68</v>
      </c>
      <c r="P107" s="9">
        <v>67.48</v>
      </c>
      <c r="Q107" s="23">
        <v>14.66</v>
      </c>
      <c r="R107" s="23">
        <v>54.89</v>
      </c>
      <c r="S107" s="23">
        <v>76.5</v>
      </c>
      <c r="T107" s="119" t="s">
        <v>60</v>
      </c>
      <c r="U107" s="23">
        <v>102.94</v>
      </c>
      <c r="V107" s="23">
        <v>14.1</v>
      </c>
      <c r="W107" s="23">
        <v>58.84</v>
      </c>
      <c r="X107" s="9">
        <v>90.18</v>
      </c>
      <c r="Y107" s="23">
        <v>13.17</v>
      </c>
      <c r="Z107" s="23">
        <v>60</v>
      </c>
      <c r="AA107" s="23">
        <v>91.88</v>
      </c>
      <c r="AB107" s="119" t="s">
        <v>60</v>
      </c>
      <c r="AC107" s="9">
        <v>82.72</v>
      </c>
      <c r="AD107" s="23">
        <v>14</v>
      </c>
      <c r="AE107" s="23">
        <v>58.9</v>
      </c>
      <c r="AF107" s="23">
        <v>85.02</v>
      </c>
      <c r="AG107" s="119" t="s">
        <v>60</v>
      </c>
      <c r="AH107" s="9">
        <v>76.27</v>
      </c>
      <c r="AI107" s="23">
        <v>13.15</v>
      </c>
      <c r="AJ107" s="23">
        <v>60.68</v>
      </c>
      <c r="AK107" s="23">
        <v>93.48</v>
      </c>
      <c r="AL107" s="119" t="s">
        <v>60</v>
      </c>
      <c r="AM107" s="9">
        <v>90.02</v>
      </c>
      <c r="AN107" s="23">
        <v>14.53</v>
      </c>
      <c r="AO107" s="23">
        <v>57.77</v>
      </c>
      <c r="AP107" s="23">
        <v>88.23</v>
      </c>
      <c r="AQ107" s="119" t="s">
        <v>60</v>
      </c>
      <c r="AR107" s="9">
        <v>86.34</v>
      </c>
      <c r="AS107" s="23">
        <v>15.07</v>
      </c>
      <c r="AT107" s="23">
        <v>58.63</v>
      </c>
      <c r="AU107" s="119">
        <v>98.31</v>
      </c>
      <c r="AV107" s="9">
        <v>95.36</v>
      </c>
      <c r="AW107" s="23">
        <v>15.2</v>
      </c>
      <c r="AX107" s="23">
        <v>54.5</v>
      </c>
      <c r="AY107" s="9">
        <v>102.4</v>
      </c>
      <c r="AZ107" s="23">
        <v>14.47</v>
      </c>
      <c r="BA107" s="119">
        <v>55.8</v>
      </c>
      <c r="BB107" s="114">
        <v>55.707391013472098</v>
      </c>
      <c r="BC107" s="43">
        <v>94.739371292205007</v>
      </c>
      <c r="BD107" s="23">
        <f t="shared" si="3"/>
        <v>52.776832009453777</v>
      </c>
      <c r="BE107" s="24">
        <v>16.7</v>
      </c>
      <c r="BF107" s="119"/>
      <c r="BG107" s="114">
        <v>82.332186840730699</v>
      </c>
      <c r="BH107" s="115">
        <v>1.9301282856692901</v>
      </c>
      <c r="BI107" s="141">
        <v>3.6550311413741001</v>
      </c>
      <c r="BJ107" s="9">
        <v>0</v>
      </c>
      <c r="BK107" s="23">
        <v>29.3</v>
      </c>
      <c r="BL107" s="23">
        <v>146</v>
      </c>
      <c r="BM107" s="23">
        <v>175</v>
      </c>
      <c r="BN107" s="119">
        <v>29</v>
      </c>
      <c r="BO107" s="114">
        <v>9.31</v>
      </c>
      <c r="BP107" s="43">
        <v>26.2026</v>
      </c>
      <c r="BQ107" s="43">
        <v>67.395516303471211</v>
      </c>
      <c r="BR107" s="43">
        <v>58.22784810126582</v>
      </c>
      <c r="BS107" s="43">
        <v>7.32</v>
      </c>
      <c r="BT107" s="43">
        <v>86.740200000000002</v>
      </c>
      <c r="BU107" s="43">
        <v>70.271299999999997</v>
      </c>
      <c r="BV107" s="115">
        <v>19.415500000000002</v>
      </c>
    </row>
    <row r="108" spans="1:74" x14ac:dyDescent="0.25">
      <c r="A108" s="9">
        <v>74</v>
      </c>
      <c r="B108" s="23" t="s">
        <v>196</v>
      </c>
      <c r="C108" s="132"/>
      <c r="D108" s="132" t="s">
        <v>82</v>
      </c>
      <c r="E108" s="20" t="s">
        <v>83</v>
      </c>
      <c r="F108" s="23">
        <v>322034</v>
      </c>
      <c r="G108" s="135" t="s">
        <v>84</v>
      </c>
      <c r="H108" s="150" t="s">
        <v>63</v>
      </c>
      <c r="I108" s="130" t="s">
        <v>65</v>
      </c>
      <c r="J108" s="131" t="s">
        <v>59</v>
      </c>
      <c r="K108" s="123">
        <v>88.19</v>
      </c>
      <c r="L108" s="44">
        <v>14.89</v>
      </c>
      <c r="M108" s="124">
        <v>58.52</v>
      </c>
      <c r="N108" s="9" t="s">
        <v>60</v>
      </c>
      <c r="O108" s="119" t="s">
        <v>60</v>
      </c>
      <c r="P108" s="9">
        <v>72.12</v>
      </c>
      <c r="Q108" s="23">
        <v>14.56</v>
      </c>
      <c r="R108" s="23">
        <v>56.33</v>
      </c>
      <c r="S108" s="23" t="s">
        <v>60</v>
      </c>
      <c r="T108" s="119" t="s">
        <v>60</v>
      </c>
      <c r="U108" s="23">
        <v>104.81</v>
      </c>
      <c r="V108" s="23">
        <v>14.09</v>
      </c>
      <c r="W108" s="23">
        <v>60.23</v>
      </c>
      <c r="X108" s="9">
        <v>93.55</v>
      </c>
      <c r="Y108" s="23">
        <v>13.73</v>
      </c>
      <c r="Z108" s="23">
        <v>60.53</v>
      </c>
      <c r="AA108" s="23" t="s">
        <v>60</v>
      </c>
      <c r="AB108" s="119" t="s">
        <v>60</v>
      </c>
      <c r="AC108" s="9">
        <v>90.92</v>
      </c>
      <c r="AD108" s="23">
        <v>14.7</v>
      </c>
      <c r="AE108" s="23">
        <v>58.8</v>
      </c>
      <c r="AF108" s="23" t="s">
        <v>60</v>
      </c>
      <c r="AG108" s="119" t="s">
        <v>60</v>
      </c>
      <c r="AH108" s="9">
        <v>66.53</v>
      </c>
      <c r="AI108" s="23">
        <v>13.54</v>
      </c>
      <c r="AJ108" s="23">
        <v>58.88</v>
      </c>
      <c r="AK108" s="23" t="s">
        <v>60</v>
      </c>
      <c r="AL108" s="119" t="s">
        <v>60</v>
      </c>
      <c r="AM108" s="9">
        <v>94.02</v>
      </c>
      <c r="AN108" s="23">
        <v>16.77</v>
      </c>
      <c r="AO108" s="23">
        <v>58.37</v>
      </c>
      <c r="AP108" s="23" t="s">
        <v>60</v>
      </c>
      <c r="AQ108" s="119" t="s">
        <v>60</v>
      </c>
      <c r="AR108" s="9">
        <v>88.57</v>
      </c>
      <c r="AS108" s="23">
        <v>15.98</v>
      </c>
      <c r="AT108" s="23">
        <v>58.21</v>
      </c>
      <c r="AU108" s="119" t="s">
        <v>60</v>
      </c>
      <c r="AV108" s="9">
        <v>86.67</v>
      </c>
      <c r="AW108" s="23">
        <v>16.399999999999999</v>
      </c>
      <c r="AX108" s="23">
        <v>55.8</v>
      </c>
      <c r="AY108" s="9">
        <v>100.75</v>
      </c>
      <c r="AZ108" s="23">
        <v>15.3</v>
      </c>
      <c r="BA108" s="119">
        <v>57.47</v>
      </c>
      <c r="BB108" s="114">
        <v>31.052967495398299</v>
      </c>
      <c r="BC108" s="43">
        <v>93.015945780313004</v>
      </c>
      <c r="BD108" s="23">
        <f t="shared" si="3"/>
        <v>28.884211408697901</v>
      </c>
      <c r="BE108" s="24" t="s">
        <v>60</v>
      </c>
      <c r="BF108" s="119"/>
      <c r="BG108" s="114">
        <v>74.177149357863101</v>
      </c>
      <c r="BH108" s="115">
        <v>2.52704182933731</v>
      </c>
      <c r="BI108" s="141">
        <v>1.61275843875728</v>
      </c>
      <c r="BJ108" s="9">
        <v>1</v>
      </c>
      <c r="BK108" s="23">
        <v>31.8</v>
      </c>
      <c r="BL108" s="23">
        <v>147</v>
      </c>
      <c r="BM108" s="23">
        <v>176</v>
      </c>
      <c r="BN108" s="119">
        <v>29</v>
      </c>
      <c r="BO108" s="114" t="s">
        <v>60</v>
      </c>
      <c r="BP108" s="43" t="s">
        <v>60</v>
      </c>
      <c r="BQ108" s="43" t="s">
        <v>60</v>
      </c>
      <c r="BR108" s="43" t="s">
        <v>60</v>
      </c>
      <c r="BS108" s="43" t="s">
        <v>60</v>
      </c>
      <c r="BT108" s="43" t="s">
        <v>60</v>
      </c>
      <c r="BU108" s="43" t="s">
        <v>60</v>
      </c>
      <c r="BV108" s="115" t="s">
        <v>60</v>
      </c>
    </row>
    <row r="109" spans="1:74" x14ac:dyDescent="0.25">
      <c r="A109" s="9">
        <v>108</v>
      </c>
      <c r="B109" s="23" t="s">
        <v>197</v>
      </c>
      <c r="C109" s="132"/>
      <c r="D109" s="132" t="s">
        <v>198</v>
      </c>
      <c r="E109" s="23" t="s">
        <v>55</v>
      </c>
      <c r="F109" s="23">
        <v>322039</v>
      </c>
      <c r="G109" s="23" t="s">
        <v>199</v>
      </c>
      <c r="H109" s="150" t="s">
        <v>63</v>
      </c>
      <c r="I109" s="130" t="s">
        <v>65</v>
      </c>
      <c r="J109" s="131" t="s">
        <v>59</v>
      </c>
      <c r="K109" s="123">
        <v>88.15</v>
      </c>
      <c r="L109" s="44">
        <v>13.95</v>
      </c>
      <c r="M109" s="124">
        <v>57.65</v>
      </c>
      <c r="N109" s="9" t="s">
        <v>60</v>
      </c>
      <c r="O109" s="119" t="s">
        <v>60</v>
      </c>
      <c r="P109" s="9">
        <v>72.09</v>
      </c>
      <c r="Q109" s="23">
        <v>14.53</v>
      </c>
      <c r="R109" s="23">
        <v>57.37</v>
      </c>
      <c r="S109" s="23" t="s">
        <v>60</v>
      </c>
      <c r="T109" s="119" t="s">
        <v>60</v>
      </c>
      <c r="U109" s="23">
        <v>97.05</v>
      </c>
      <c r="V109" s="23">
        <v>13.66</v>
      </c>
      <c r="W109" s="23">
        <v>58.37</v>
      </c>
      <c r="X109" s="9">
        <v>94.33</v>
      </c>
      <c r="Y109" s="23">
        <v>13.57</v>
      </c>
      <c r="Z109" s="23">
        <v>59.07</v>
      </c>
      <c r="AA109" s="23" t="s">
        <v>60</v>
      </c>
      <c r="AB109" s="119" t="s">
        <v>60</v>
      </c>
      <c r="AC109" s="9">
        <v>84.71</v>
      </c>
      <c r="AD109" s="23">
        <v>14.2</v>
      </c>
      <c r="AE109" s="23">
        <v>58.1</v>
      </c>
      <c r="AF109" s="23" t="s">
        <v>60</v>
      </c>
      <c r="AG109" s="119" t="s">
        <v>60</v>
      </c>
      <c r="AH109" s="9">
        <v>65.59</v>
      </c>
      <c r="AI109" s="23">
        <v>12.68</v>
      </c>
      <c r="AJ109" s="23">
        <v>58.63</v>
      </c>
      <c r="AK109" s="23" t="s">
        <v>60</v>
      </c>
      <c r="AL109" s="119" t="s">
        <v>60</v>
      </c>
      <c r="AM109" s="9">
        <v>102.84</v>
      </c>
      <c r="AN109" s="23">
        <v>15.1</v>
      </c>
      <c r="AO109" s="23">
        <v>56.8</v>
      </c>
      <c r="AP109" s="23" t="s">
        <v>60</v>
      </c>
      <c r="AQ109" s="119" t="s">
        <v>60</v>
      </c>
      <c r="AR109" s="9">
        <v>91.13</v>
      </c>
      <c r="AS109" s="23">
        <v>14.27</v>
      </c>
      <c r="AT109" s="23">
        <v>58.14</v>
      </c>
      <c r="AU109" s="119" t="s">
        <v>60</v>
      </c>
      <c r="AV109" s="9">
        <v>93.64</v>
      </c>
      <c r="AW109" s="23">
        <v>15.3</v>
      </c>
      <c r="AX109" s="23">
        <v>53.9</v>
      </c>
      <c r="AY109" s="9">
        <v>92.55</v>
      </c>
      <c r="AZ109" s="23">
        <v>13.9</v>
      </c>
      <c r="BA109" s="119">
        <v>55.3</v>
      </c>
      <c r="BB109" s="114">
        <v>36.136722847376298</v>
      </c>
      <c r="BC109" s="43">
        <v>94.540140721193893</v>
      </c>
      <c r="BD109" s="23">
        <f t="shared" si="3"/>
        <v>34.163708631937375</v>
      </c>
      <c r="BE109" s="24" t="s">
        <v>60</v>
      </c>
      <c r="BF109" s="119"/>
      <c r="BG109" s="114">
        <v>30.348310443830499</v>
      </c>
      <c r="BH109" s="115">
        <v>2.4598346435202498</v>
      </c>
      <c r="BI109" s="141">
        <v>0.77401342100232495</v>
      </c>
      <c r="BJ109" s="9">
        <v>1</v>
      </c>
      <c r="BK109" s="23">
        <v>31.8</v>
      </c>
      <c r="BL109" s="23">
        <v>146</v>
      </c>
      <c r="BM109" s="23">
        <v>173</v>
      </c>
      <c r="BN109" s="119">
        <v>27</v>
      </c>
      <c r="BO109" s="114" t="s">
        <v>60</v>
      </c>
      <c r="BP109" s="43" t="s">
        <v>60</v>
      </c>
      <c r="BQ109" s="43" t="s">
        <v>60</v>
      </c>
      <c r="BR109" s="43" t="s">
        <v>60</v>
      </c>
      <c r="BS109" s="43" t="s">
        <v>60</v>
      </c>
      <c r="BT109" s="43" t="s">
        <v>60</v>
      </c>
      <c r="BU109" s="43" t="s">
        <v>60</v>
      </c>
      <c r="BV109" s="115" t="s">
        <v>60</v>
      </c>
    </row>
    <row r="110" spans="1:74" x14ac:dyDescent="0.25">
      <c r="A110" s="9">
        <v>12</v>
      </c>
      <c r="B110" s="23" t="s">
        <v>76</v>
      </c>
      <c r="C110" s="132"/>
      <c r="D110" s="132" t="s">
        <v>73</v>
      </c>
      <c r="E110" s="23" t="s">
        <v>55</v>
      </c>
      <c r="F110" s="23">
        <v>32881</v>
      </c>
      <c r="G110" s="23" t="s">
        <v>74</v>
      </c>
      <c r="H110" s="150" t="s">
        <v>63</v>
      </c>
      <c r="I110" s="130" t="s">
        <v>65</v>
      </c>
      <c r="J110" s="131" t="s">
        <v>59</v>
      </c>
      <c r="K110" s="123">
        <v>87.73</v>
      </c>
      <c r="L110" s="44">
        <v>14.04</v>
      </c>
      <c r="M110" s="124">
        <v>57.75</v>
      </c>
      <c r="N110" s="9">
        <v>91.27</v>
      </c>
      <c r="O110" s="119">
        <v>87.52</v>
      </c>
      <c r="P110" s="9">
        <v>68.69</v>
      </c>
      <c r="Q110" s="23">
        <v>14.81</v>
      </c>
      <c r="R110" s="23">
        <v>54.52</v>
      </c>
      <c r="S110" s="23">
        <v>75.8</v>
      </c>
      <c r="T110" s="119">
        <v>80.06</v>
      </c>
      <c r="U110" s="23">
        <v>101.58</v>
      </c>
      <c r="V110" s="23">
        <v>13.82</v>
      </c>
      <c r="W110" s="23">
        <v>58.46</v>
      </c>
      <c r="X110" s="9">
        <v>91.01</v>
      </c>
      <c r="Y110" s="23">
        <v>13.43</v>
      </c>
      <c r="Z110" s="23">
        <v>60.37</v>
      </c>
      <c r="AA110" s="23">
        <v>86.87</v>
      </c>
      <c r="AB110" s="119">
        <v>99.21</v>
      </c>
      <c r="AC110" s="9">
        <v>87.73</v>
      </c>
      <c r="AD110" s="23">
        <v>13.7</v>
      </c>
      <c r="AE110" s="23">
        <v>59.8</v>
      </c>
      <c r="AF110" s="23">
        <v>84.54</v>
      </c>
      <c r="AG110" s="119">
        <v>93.32</v>
      </c>
      <c r="AH110" s="9">
        <v>67.89</v>
      </c>
      <c r="AI110" s="23">
        <v>11.46</v>
      </c>
      <c r="AJ110" s="23">
        <v>59.15</v>
      </c>
      <c r="AK110" s="23">
        <v>84.43</v>
      </c>
      <c r="AL110" s="119">
        <v>91.3</v>
      </c>
      <c r="AM110" s="9">
        <v>93.01</v>
      </c>
      <c r="AN110" s="23">
        <v>14.8</v>
      </c>
      <c r="AO110" s="23">
        <v>57.37</v>
      </c>
      <c r="AP110" s="23">
        <v>93.04</v>
      </c>
      <c r="AQ110" s="119">
        <v>94.49</v>
      </c>
      <c r="AR110" s="9">
        <v>91.83</v>
      </c>
      <c r="AS110" s="23">
        <v>15.04</v>
      </c>
      <c r="AT110" s="23">
        <v>58.72</v>
      </c>
      <c r="AU110" s="119">
        <v>97.47</v>
      </c>
      <c r="AV110" s="9">
        <v>92.64</v>
      </c>
      <c r="AW110" s="23">
        <v>15</v>
      </c>
      <c r="AX110" s="23">
        <v>54.9</v>
      </c>
      <c r="AY110" s="9">
        <v>100.32</v>
      </c>
      <c r="AZ110" s="23">
        <v>14.83</v>
      </c>
      <c r="BA110" s="119">
        <v>55.73</v>
      </c>
      <c r="BB110" s="114">
        <v>43.614083091924897</v>
      </c>
      <c r="BC110" s="43">
        <v>94.558165555857997</v>
      </c>
      <c r="BD110" s="23">
        <f t="shared" si="3"/>
        <v>41.240676895731809</v>
      </c>
      <c r="BE110" s="24">
        <v>15.4</v>
      </c>
      <c r="BF110" s="119"/>
      <c r="BG110" s="114">
        <v>65.347653196268595</v>
      </c>
      <c r="BH110" s="115">
        <v>2.3863263373631098</v>
      </c>
      <c r="BI110" s="141">
        <v>3.7148162354544598</v>
      </c>
      <c r="BJ110" s="9">
        <v>3</v>
      </c>
      <c r="BK110" s="23">
        <v>35</v>
      </c>
      <c r="BL110" s="23">
        <v>149</v>
      </c>
      <c r="BM110" s="23">
        <v>177</v>
      </c>
      <c r="BN110" s="119">
        <v>28</v>
      </c>
      <c r="BO110" s="114">
        <v>9.93</v>
      </c>
      <c r="BP110" s="43">
        <v>36.407200000000003</v>
      </c>
      <c r="BQ110" s="43">
        <v>64.87496280818327</v>
      </c>
      <c r="BR110" s="43">
        <v>56.505171475231357</v>
      </c>
      <c r="BS110" s="43">
        <v>8.3000000000000007</v>
      </c>
      <c r="BT110" s="43">
        <v>98.5745</v>
      </c>
      <c r="BU110" s="43">
        <v>75.450500000000005</v>
      </c>
      <c r="BV110" s="115">
        <v>18.696300000000001</v>
      </c>
    </row>
    <row r="111" spans="1:74" x14ac:dyDescent="0.25">
      <c r="A111" s="9">
        <v>94</v>
      </c>
      <c r="B111" s="23" t="s">
        <v>174</v>
      </c>
      <c r="C111" s="132"/>
      <c r="D111" s="132" t="s">
        <v>163</v>
      </c>
      <c r="E111" s="23" t="s">
        <v>83</v>
      </c>
      <c r="F111" s="23">
        <v>284123</v>
      </c>
      <c r="G111" s="23" t="s">
        <v>164</v>
      </c>
      <c r="H111" s="150" t="s">
        <v>63</v>
      </c>
      <c r="I111" s="130" t="s">
        <v>58</v>
      </c>
      <c r="J111" s="131" t="s">
        <v>59</v>
      </c>
      <c r="K111" s="123">
        <v>87.52</v>
      </c>
      <c r="L111" s="44">
        <v>13.95</v>
      </c>
      <c r="M111" s="124">
        <v>57.36</v>
      </c>
      <c r="N111" s="9" t="s">
        <v>60</v>
      </c>
      <c r="O111" s="119" t="s">
        <v>60</v>
      </c>
      <c r="P111" s="9">
        <v>72.239999999999995</v>
      </c>
      <c r="Q111" s="23">
        <v>13.68</v>
      </c>
      <c r="R111" s="23">
        <v>57.48</v>
      </c>
      <c r="S111" s="23" t="s">
        <v>60</v>
      </c>
      <c r="T111" s="119" t="s">
        <v>60</v>
      </c>
      <c r="U111" s="23">
        <v>99.51</v>
      </c>
      <c r="V111" s="23">
        <v>13.54</v>
      </c>
      <c r="W111" s="23">
        <v>58.51</v>
      </c>
      <c r="X111" s="9">
        <v>97.82</v>
      </c>
      <c r="Y111" s="23">
        <v>14.07</v>
      </c>
      <c r="Z111" s="23">
        <v>58.5</v>
      </c>
      <c r="AA111" s="23" t="s">
        <v>60</v>
      </c>
      <c r="AB111" s="119" t="s">
        <v>60</v>
      </c>
      <c r="AC111" s="9">
        <v>85.84</v>
      </c>
      <c r="AD111" s="23">
        <v>11.7</v>
      </c>
      <c r="AE111" s="23">
        <v>55.1</v>
      </c>
      <c r="AF111" s="23" t="s">
        <v>60</v>
      </c>
      <c r="AG111" s="119" t="s">
        <v>60</v>
      </c>
      <c r="AH111" s="9">
        <v>62.6</v>
      </c>
      <c r="AI111" s="23">
        <v>12.13</v>
      </c>
      <c r="AJ111" s="23">
        <v>58.53</v>
      </c>
      <c r="AK111" s="23" t="s">
        <v>60</v>
      </c>
      <c r="AL111" s="119" t="s">
        <v>60</v>
      </c>
      <c r="AM111" s="9">
        <v>92.57</v>
      </c>
      <c r="AN111" s="23">
        <v>14.87</v>
      </c>
      <c r="AO111" s="23">
        <v>55.67</v>
      </c>
      <c r="AP111" s="23" t="s">
        <v>60</v>
      </c>
      <c r="AQ111" s="119" t="s">
        <v>60</v>
      </c>
      <c r="AR111" s="9">
        <v>92.9</v>
      </c>
      <c r="AS111" s="23">
        <v>14.46</v>
      </c>
      <c r="AT111" s="23">
        <v>58.23</v>
      </c>
      <c r="AU111" s="119" t="s">
        <v>60</v>
      </c>
      <c r="AV111" s="9">
        <v>88.73</v>
      </c>
      <c r="AW111" s="23">
        <v>15.3</v>
      </c>
      <c r="AX111" s="23">
        <v>54</v>
      </c>
      <c r="AY111" s="9">
        <v>96.4</v>
      </c>
      <c r="AZ111" s="23">
        <v>14.6</v>
      </c>
      <c r="BA111" s="119">
        <v>54.87</v>
      </c>
      <c r="BB111" s="114">
        <v>64.583193834764501</v>
      </c>
      <c r="BC111" s="43">
        <v>94.697857793235301</v>
      </c>
      <c r="BD111" s="23">
        <f t="shared" si="3"/>
        <v>61.158901055974795</v>
      </c>
      <c r="BE111" s="24" t="s">
        <v>60</v>
      </c>
      <c r="BF111" s="119"/>
      <c r="BG111" s="114">
        <v>51.249833183954102</v>
      </c>
      <c r="BH111" s="115">
        <v>2.2153628126070899</v>
      </c>
      <c r="BI111" s="141">
        <v>1.8174486846020701</v>
      </c>
      <c r="BJ111" s="9">
        <v>8</v>
      </c>
      <c r="BK111" s="23">
        <v>33.5</v>
      </c>
      <c r="BL111" s="23">
        <v>146</v>
      </c>
      <c r="BM111" s="23">
        <v>172</v>
      </c>
      <c r="BN111" s="119">
        <v>26</v>
      </c>
      <c r="BO111" s="114" t="s">
        <v>60</v>
      </c>
      <c r="BP111" s="43" t="s">
        <v>60</v>
      </c>
      <c r="BQ111" s="43" t="s">
        <v>60</v>
      </c>
      <c r="BR111" s="43" t="s">
        <v>60</v>
      </c>
      <c r="BS111" s="43" t="s">
        <v>60</v>
      </c>
      <c r="BT111" s="43" t="s">
        <v>60</v>
      </c>
      <c r="BU111" s="43" t="s">
        <v>60</v>
      </c>
      <c r="BV111" s="115" t="s">
        <v>60</v>
      </c>
    </row>
    <row r="112" spans="1:74" x14ac:dyDescent="0.25">
      <c r="A112" s="9">
        <v>59</v>
      </c>
      <c r="B112" s="23" t="s">
        <v>142</v>
      </c>
      <c r="C112" s="132"/>
      <c r="D112" s="132" t="s">
        <v>131</v>
      </c>
      <c r="E112" s="23" t="s">
        <v>55</v>
      </c>
      <c r="F112" s="23">
        <v>322024</v>
      </c>
      <c r="G112" s="23" t="s">
        <v>132</v>
      </c>
      <c r="H112" s="150" t="s">
        <v>63</v>
      </c>
      <c r="I112" s="130" t="s">
        <v>65</v>
      </c>
      <c r="J112" s="131" t="s">
        <v>59</v>
      </c>
      <c r="K112" s="123">
        <v>86.74</v>
      </c>
      <c r="L112" s="44">
        <v>14.31</v>
      </c>
      <c r="M112" s="124">
        <v>58.93</v>
      </c>
      <c r="N112" s="9" t="s">
        <v>60</v>
      </c>
      <c r="O112" s="119" t="s">
        <v>60</v>
      </c>
      <c r="P112" s="9">
        <v>68.67</v>
      </c>
      <c r="Q112" s="23">
        <v>14.43</v>
      </c>
      <c r="R112" s="23">
        <v>57.22</v>
      </c>
      <c r="S112" s="23" t="s">
        <v>60</v>
      </c>
      <c r="T112" s="119" t="s">
        <v>60</v>
      </c>
      <c r="U112" s="23">
        <v>104.98</v>
      </c>
      <c r="V112" s="23">
        <v>13.9</v>
      </c>
      <c r="W112" s="23">
        <v>60.68</v>
      </c>
      <c r="X112" s="9">
        <v>87.28</v>
      </c>
      <c r="Y112" s="23">
        <v>13.77</v>
      </c>
      <c r="Z112" s="23">
        <v>60.67</v>
      </c>
      <c r="AA112" s="23" t="s">
        <v>60</v>
      </c>
      <c r="AB112" s="119" t="s">
        <v>60</v>
      </c>
      <c r="AC112" s="9">
        <v>84.08</v>
      </c>
      <c r="AD112" s="23">
        <v>13.9</v>
      </c>
      <c r="AE112" s="23">
        <v>60.6</v>
      </c>
      <c r="AF112" s="23" t="s">
        <v>60</v>
      </c>
      <c r="AG112" s="119" t="s">
        <v>60</v>
      </c>
      <c r="AH112" s="9">
        <v>62.58</v>
      </c>
      <c r="AI112" s="23">
        <v>12.13</v>
      </c>
      <c r="AJ112" s="23">
        <v>59.5</v>
      </c>
      <c r="AK112" s="23" t="s">
        <v>60</v>
      </c>
      <c r="AL112" s="119" t="s">
        <v>60</v>
      </c>
      <c r="AM112" s="9">
        <v>86.31</v>
      </c>
      <c r="AN112" s="23">
        <v>15.13</v>
      </c>
      <c r="AO112" s="23">
        <v>59.2</v>
      </c>
      <c r="AP112" s="23" t="s">
        <v>60</v>
      </c>
      <c r="AQ112" s="119" t="s">
        <v>60</v>
      </c>
      <c r="AR112" s="9">
        <v>96.19</v>
      </c>
      <c r="AS112" s="23">
        <v>15.75</v>
      </c>
      <c r="AT112" s="23">
        <v>58.83</v>
      </c>
      <c r="AU112" s="119" t="s">
        <v>60</v>
      </c>
      <c r="AV112" s="9">
        <v>92.13</v>
      </c>
      <c r="AW112" s="23">
        <v>15.3</v>
      </c>
      <c r="AX112" s="23">
        <v>55.1</v>
      </c>
      <c r="AY112" s="9">
        <v>104.32</v>
      </c>
      <c r="AZ112" s="23">
        <v>14.87</v>
      </c>
      <c r="BA112" s="119">
        <v>56.7</v>
      </c>
      <c r="BB112" s="114">
        <v>42.244178641844897</v>
      </c>
      <c r="BC112" s="43">
        <v>94.781677743984901</v>
      </c>
      <c r="BD112" s="23">
        <f t="shared" si="3"/>
        <v>40.039741265906727</v>
      </c>
      <c r="BE112" s="24" t="s">
        <v>60</v>
      </c>
      <c r="BF112" s="119"/>
      <c r="BG112" s="114">
        <v>24.2153292105851</v>
      </c>
      <c r="BH112" s="115">
        <v>2.1147929259540099</v>
      </c>
      <c r="BI112" s="141">
        <v>1.43551933121987</v>
      </c>
      <c r="BJ112" s="9">
        <v>2.5</v>
      </c>
      <c r="BK112" s="23">
        <v>29.3</v>
      </c>
      <c r="BL112" s="23">
        <v>147</v>
      </c>
      <c r="BM112" s="23">
        <v>176</v>
      </c>
      <c r="BN112" s="119">
        <v>29</v>
      </c>
      <c r="BO112" s="114" t="s">
        <v>60</v>
      </c>
      <c r="BP112" s="43" t="s">
        <v>60</v>
      </c>
      <c r="BQ112" s="43" t="s">
        <v>60</v>
      </c>
      <c r="BR112" s="43" t="s">
        <v>60</v>
      </c>
      <c r="BS112" s="43" t="s">
        <v>60</v>
      </c>
      <c r="BT112" s="43" t="s">
        <v>60</v>
      </c>
      <c r="BU112" s="43" t="s">
        <v>60</v>
      </c>
      <c r="BV112" s="115" t="s">
        <v>60</v>
      </c>
    </row>
    <row r="113" spans="1:74" x14ac:dyDescent="0.25">
      <c r="A113" s="9">
        <v>65</v>
      </c>
      <c r="B113" s="23" t="s">
        <v>150</v>
      </c>
      <c r="C113" s="23"/>
      <c r="D113" s="132" t="s">
        <v>82</v>
      </c>
      <c r="E113" s="23" t="s">
        <v>55</v>
      </c>
      <c r="F113" s="23">
        <v>31174</v>
      </c>
      <c r="G113" s="135" t="s">
        <v>84</v>
      </c>
      <c r="H113" s="149" t="s">
        <v>63</v>
      </c>
      <c r="I113" s="130" t="s">
        <v>58</v>
      </c>
      <c r="J113" s="131" t="s">
        <v>59</v>
      </c>
      <c r="K113" s="123">
        <v>86.48</v>
      </c>
      <c r="L113" s="44">
        <v>14.37</v>
      </c>
      <c r="M113" s="124">
        <v>57.88</v>
      </c>
      <c r="N113" s="9">
        <v>90.92</v>
      </c>
      <c r="O113" s="119">
        <v>88.42</v>
      </c>
      <c r="P113" s="9">
        <v>67.510000000000005</v>
      </c>
      <c r="Q113" s="23">
        <v>14.94</v>
      </c>
      <c r="R113" s="23">
        <v>56.66</v>
      </c>
      <c r="S113" s="23">
        <v>72.56</v>
      </c>
      <c r="T113" s="119">
        <v>77.72</v>
      </c>
      <c r="U113" s="23">
        <v>96.97</v>
      </c>
      <c r="V113" s="23">
        <v>13.62</v>
      </c>
      <c r="W113" s="23">
        <v>58.33</v>
      </c>
      <c r="X113" s="9">
        <v>87.47</v>
      </c>
      <c r="Y113" s="23">
        <v>13.47</v>
      </c>
      <c r="Z113" s="23">
        <v>59.07</v>
      </c>
      <c r="AA113" s="23">
        <v>92.72</v>
      </c>
      <c r="AB113" s="119">
        <v>99.33</v>
      </c>
      <c r="AC113" s="9">
        <v>84.72</v>
      </c>
      <c r="AD113" s="23">
        <v>13.9</v>
      </c>
      <c r="AE113" s="23">
        <v>58.5</v>
      </c>
      <c r="AF113" s="23">
        <v>87.38</v>
      </c>
      <c r="AG113" s="119">
        <v>92.61</v>
      </c>
      <c r="AH113" s="9">
        <v>69.91</v>
      </c>
      <c r="AI113" s="23">
        <v>12.84</v>
      </c>
      <c r="AJ113" s="23">
        <v>59.44</v>
      </c>
      <c r="AK113" s="23">
        <v>87.49</v>
      </c>
      <c r="AL113" s="119">
        <v>96.05</v>
      </c>
      <c r="AM113" s="9">
        <v>98.68</v>
      </c>
      <c r="AN113" s="23">
        <v>16.13</v>
      </c>
      <c r="AO113" s="23">
        <v>57.57</v>
      </c>
      <c r="AP113" s="23">
        <v>87.38</v>
      </c>
      <c r="AQ113" s="119">
        <v>90.56</v>
      </c>
      <c r="AR113" s="9">
        <v>92.45</v>
      </c>
      <c r="AS113" s="23">
        <v>14.52</v>
      </c>
      <c r="AT113" s="23">
        <v>58.48</v>
      </c>
      <c r="AU113" s="119">
        <v>101.92</v>
      </c>
      <c r="AV113" s="9">
        <v>91</v>
      </c>
      <c r="AW113" s="23">
        <v>16</v>
      </c>
      <c r="AX113" s="23">
        <v>55.2</v>
      </c>
      <c r="AY113" s="9">
        <v>91.91</v>
      </c>
      <c r="AZ113" s="23">
        <v>15.1</v>
      </c>
      <c r="BA113" s="119">
        <v>56</v>
      </c>
      <c r="BB113" s="114">
        <v>45.165279742552798</v>
      </c>
      <c r="BC113" s="43">
        <v>94.749950933921696</v>
      </c>
      <c r="BD113" s="23">
        <f t="shared" si="3"/>
        <v>42.794080395237252</v>
      </c>
      <c r="BE113" s="24">
        <v>30.8</v>
      </c>
      <c r="BF113" s="119"/>
      <c r="BG113" s="114">
        <v>39.723572532939897</v>
      </c>
      <c r="BH113" s="115">
        <v>2.32296858020434</v>
      </c>
      <c r="BI113" s="141">
        <v>1.6327633011873901</v>
      </c>
      <c r="BJ113" s="9">
        <v>7.5</v>
      </c>
      <c r="BK113" s="23">
        <v>32.700000000000003</v>
      </c>
      <c r="BL113" s="23">
        <v>146</v>
      </c>
      <c r="BM113" s="23">
        <v>172</v>
      </c>
      <c r="BN113" s="119">
        <v>26</v>
      </c>
      <c r="BO113" s="114">
        <v>10.65</v>
      </c>
      <c r="BP113" s="43">
        <v>23.2347</v>
      </c>
      <c r="BQ113" s="43">
        <v>69.566328496448023</v>
      </c>
      <c r="BR113" s="43">
        <v>50.049379232505643</v>
      </c>
      <c r="BS113" s="43">
        <v>8.61</v>
      </c>
      <c r="BT113" s="43">
        <v>103.70699999999999</v>
      </c>
      <c r="BU113" s="43">
        <v>68.136300000000006</v>
      </c>
      <c r="BV113" s="115">
        <v>19.5212</v>
      </c>
    </row>
    <row r="114" spans="1:74" x14ac:dyDescent="0.25">
      <c r="A114" s="9">
        <v>75</v>
      </c>
      <c r="B114" s="23" t="s">
        <v>204</v>
      </c>
      <c r="C114" s="132"/>
      <c r="D114" s="132" t="s">
        <v>82</v>
      </c>
      <c r="E114" s="20" t="s">
        <v>83</v>
      </c>
      <c r="F114" s="23">
        <v>322035</v>
      </c>
      <c r="G114" s="135" t="s">
        <v>84</v>
      </c>
      <c r="H114" s="150" t="s">
        <v>63</v>
      </c>
      <c r="I114" s="130" t="s">
        <v>65</v>
      </c>
      <c r="J114" s="131" t="s">
        <v>59</v>
      </c>
      <c r="K114" s="123">
        <v>86.39</v>
      </c>
      <c r="L114" s="44">
        <v>14.51</v>
      </c>
      <c r="M114" s="124">
        <v>58.47</v>
      </c>
      <c r="N114" s="9" t="s">
        <v>60</v>
      </c>
      <c r="O114" s="119" t="s">
        <v>60</v>
      </c>
      <c r="P114" s="9">
        <v>70.430000000000007</v>
      </c>
      <c r="Q114" s="23">
        <v>14.55</v>
      </c>
      <c r="R114" s="23">
        <v>57.29</v>
      </c>
      <c r="S114" s="23" t="s">
        <v>60</v>
      </c>
      <c r="T114" s="119" t="s">
        <v>60</v>
      </c>
      <c r="U114" s="23">
        <v>102.31</v>
      </c>
      <c r="V114" s="23">
        <v>13.74</v>
      </c>
      <c r="W114" s="23">
        <v>59.43</v>
      </c>
      <c r="X114" s="9">
        <v>91.57</v>
      </c>
      <c r="Y114" s="23">
        <v>13.33</v>
      </c>
      <c r="Z114" s="23">
        <v>59.97</v>
      </c>
      <c r="AA114" s="23" t="s">
        <v>60</v>
      </c>
      <c r="AB114" s="119" t="s">
        <v>60</v>
      </c>
      <c r="AC114" s="9">
        <v>83.9</v>
      </c>
      <c r="AD114" s="23">
        <v>13.7</v>
      </c>
      <c r="AE114" s="23">
        <v>59.1</v>
      </c>
      <c r="AF114" s="23" t="s">
        <v>60</v>
      </c>
      <c r="AG114" s="119" t="s">
        <v>60</v>
      </c>
      <c r="AH114" s="9">
        <v>60.18</v>
      </c>
      <c r="AI114" s="23">
        <v>13.2</v>
      </c>
      <c r="AJ114" s="23">
        <v>59.51</v>
      </c>
      <c r="AK114" s="23" t="s">
        <v>60</v>
      </c>
      <c r="AL114" s="119" t="s">
        <v>60</v>
      </c>
      <c r="AM114" s="9">
        <v>87.86</v>
      </c>
      <c r="AN114" s="23">
        <v>15.23</v>
      </c>
      <c r="AO114" s="23">
        <v>58.03</v>
      </c>
      <c r="AP114" s="23" t="s">
        <v>60</v>
      </c>
      <c r="AQ114" s="119" t="s">
        <v>60</v>
      </c>
      <c r="AR114" s="9">
        <v>92.89</v>
      </c>
      <c r="AS114" s="23">
        <v>16.71</v>
      </c>
      <c r="AT114" s="23">
        <v>57.91</v>
      </c>
      <c r="AU114" s="119" t="s">
        <v>60</v>
      </c>
      <c r="AV114" s="9">
        <v>94.26</v>
      </c>
      <c r="AW114" s="23">
        <v>14.7</v>
      </c>
      <c r="AX114" s="23">
        <v>55.7</v>
      </c>
      <c r="AY114" s="9">
        <v>100.71</v>
      </c>
      <c r="AZ114" s="23">
        <v>14.5</v>
      </c>
      <c r="BA114" s="119">
        <v>57.07</v>
      </c>
      <c r="BB114" s="114">
        <v>48.1961424248355</v>
      </c>
      <c r="BC114" s="43">
        <v>94.808686273250601</v>
      </c>
      <c r="BD114" s="23">
        <f t="shared" si="3"/>
        <v>45.694129467371319</v>
      </c>
      <c r="BE114" s="24" t="s">
        <v>60</v>
      </c>
      <c r="BF114" s="119"/>
      <c r="BG114" s="114">
        <v>13.1098247517071</v>
      </c>
      <c r="BH114" s="115">
        <v>1.844627612234</v>
      </c>
      <c r="BI114" s="141">
        <v>2.4152635408172598</v>
      </c>
      <c r="BJ114" s="9">
        <v>0</v>
      </c>
      <c r="BK114" s="23">
        <v>28.4</v>
      </c>
      <c r="BL114" s="23">
        <v>146</v>
      </c>
      <c r="BM114" s="23">
        <v>174</v>
      </c>
      <c r="BN114" s="119">
        <v>28</v>
      </c>
      <c r="BO114" s="114" t="s">
        <v>60</v>
      </c>
      <c r="BP114" s="43" t="s">
        <v>60</v>
      </c>
      <c r="BQ114" s="43" t="s">
        <v>60</v>
      </c>
      <c r="BR114" s="43" t="s">
        <v>60</v>
      </c>
      <c r="BS114" s="43" t="s">
        <v>60</v>
      </c>
      <c r="BT114" s="43" t="s">
        <v>60</v>
      </c>
      <c r="BU114" s="43" t="s">
        <v>60</v>
      </c>
      <c r="BV114" s="115" t="s">
        <v>60</v>
      </c>
    </row>
    <row r="115" spans="1:74" x14ac:dyDescent="0.25">
      <c r="A115" s="9">
        <v>107</v>
      </c>
      <c r="B115" s="23" t="s">
        <v>193</v>
      </c>
      <c r="C115" s="132"/>
      <c r="D115" s="132" t="s">
        <v>194</v>
      </c>
      <c r="E115" s="23" t="s">
        <v>55</v>
      </c>
      <c r="F115" s="23">
        <v>30620</v>
      </c>
      <c r="G115" s="132" t="s">
        <v>195</v>
      </c>
      <c r="H115" s="150" t="s">
        <v>63</v>
      </c>
      <c r="I115" s="130" t="s">
        <v>58</v>
      </c>
      <c r="J115" s="131" t="s">
        <v>59</v>
      </c>
      <c r="K115" s="123">
        <v>86.32</v>
      </c>
      <c r="L115" s="44">
        <v>14.17</v>
      </c>
      <c r="M115" s="124">
        <v>59.39</v>
      </c>
      <c r="N115" s="9" t="s">
        <v>60</v>
      </c>
      <c r="O115" s="119" t="s">
        <v>60</v>
      </c>
      <c r="P115" s="9">
        <v>66.72</v>
      </c>
      <c r="Q115" s="23">
        <v>13.76</v>
      </c>
      <c r="R115" s="23">
        <v>58.91</v>
      </c>
      <c r="S115" s="23" t="s">
        <v>60</v>
      </c>
      <c r="T115" s="119" t="s">
        <v>60</v>
      </c>
      <c r="U115" s="23">
        <v>96.06</v>
      </c>
      <c r="V115" s="23">
        <v>14.06</v>
      </c>
      <c r="W115" s="23">
        <v>60.99</v>
      </c>
      <c r="X115" s="9">
        <v>91.35</v>
      </c>
      <c r="Y115" s="23">
        <v>13.7</v>
      </c>
      <c r="Z115" s="23">
        <v>61.33</v>
      </c>
      <c r="AA115" s="23" t="s">
        <v>60</v>
      </c>
      <c r="AB115" s="119" t="s">
        <v>60</v>
      </c>
      <c r="AC115" s="9">
        <v>83.79</v>
      </c>
      <c r="AD115" s="23">
        <v>14.6</v>
      </c>
      <c r="AE115" s="23">
        <v>60.4</v>
      </c>
      <c r="AF115" s="23" t="s">
        <v>60</v>
      </c>
      <c r="AG115" s="119" t="s">
        <v>60</v>
      </c>
      <c r="AH115" s="9">
        <v>71.8</v>
      </c>
      <c r="AI115" s="23">
        <v>12.8</v>
      </c>
      <c r="AJ115" s="23">
        <v>60.32</v>
      </c>
      <c r="AK115" s="23" t="s">
        <v>60</v>
      </c>
      <c r="AL115" s="119" t="s">
        <v>60</v>
      </c>
      <c r="AM115" s="9">
        <v>87.62</v>
      </c>
      <c r="AN115" s="23">
        <v>15.8</v>
      </c>
      <c r="AO115" s="23">
        <v>58.13</v>
      </c>
      <c r="AP115" s="23" t="s">
        <v>60</v>
      </c>
      <c r="AQ115" s="119" t="s">
        <v>60</v>
      </c>
      <c r="AR115" s="9">
        <v>84.72</v>
      </c>
      <c r="AS115" s="23">
        <v>14.25</v>
      </c>
      <c r="AT115" s="23">
        <v>58.7</v>
      </c>
      <c r="AU115" s="119" t="s">
        <v>60</v>
      </c>
      <c r="AV115" s="9">
        <v>88.19</v>
      </c>
      <c r="AW115" s="23">
        <v>15.4</v>
      </c>
      <c r="AX115" s="23">
        <v>56.1</v>
      </c>
      <c r="AY115" s="9">
        <v>103.57</v>
      </c>
      <c r="AZ115" s="23">
        <v>14.9</v>
      </c>
      <c r="BA115" s="119">
        <v>57.27</v>
      </c>
      <c r="BB115" s="114">
        <v>49.705008846507504</v>
      </c>
      <c r="BC115" s="43">
        <v>94.800951526079601</v>
      </c>
      <c r="BD115" s="23">
        <f t="shared" si="3"/>
        <v>47.120821342611151</v>
      </c>
      <c r="BE115" s="24" t="s">
        <v>60</v>
      </c>
      <c r="BF115" s="119"/>
      <c r="BG115" s="114">
        <v>20.238612811997001</v>
      </c>
      <c r="BH115" s="115">
        <v>2.0950294900455102</v>
      </c>
      <c r="BI115" s="141">
        <v>2.63436397429341</v>
      </c>
      <c r="BJ115" s="9">
        <v>1</v>
      </c>
      <c r="BK115" s="23">
        <v>28.5</v>
      </c>
      <c r="BL115" s="23">
        <v>146</v>
      </c>
      <c r="BM115" s="23">
        <v>171</v>
      </c>
      <c r="BN115" s="119">
        <v>25</v>
      </c>
      <c r="BO115" s="114" t="s">
        <v>60</v>
      </c>
      <c r="BP115" s="43" t="s">
        <v>60</v>
      </c>
      <c r="BQ115" s="43" t="s">
        <v>60</v>
      </c>
      <c r="BR115" s="43" t="s">
        <v>60</v>
      </c>
      <c r="BS115" s="43" t="s">
        <v>60</v>
      </c>
      <c r="BT115" s="43" t="s">
        <v>60</v>
      </c>
      <c r="BU115" s="43" t="s">
        <v>60</v>
      </c>
      <c r="BV115" s="115" t="s">
        <v>60</v>
      </c>
    </row>
    <row r="116" spans="1:74" x14ac:dyDescent="0.25">
      <c r="A116" s="9">
        <v>14</v>
      </c>
      <c r="B116" s="23" t="s">
        <v>78</v>
      </c>
      <c r="C116" s="132"/>
      <c r="D116" s="132" t="s">
        <v>79</v>
      </c>
      <c r="E116" s="23" t="s">
        <v>55</v>
      </c>
      <c r="F116" s="23">
        <v>179207</v>
      </c>
      <c r="G116" s="23" t="s">
        <v>80</v>
      </c>
      <c r="H116" s="150" t="s">
        <v>63</v>
      </c>
      <c r="I116" s="130" t="s">
        <v>58</v>
      </c>
      <c r="J116" s="131" t="s">
        <v>59</v>
      </c>
      <c r="K116" s="123">
        <v>85.97</v>
      </c>
      <c r="L116" s="44">
        <v>14.2</v>
      </c>
      <c r="M116" s="124">
        <v>58.91</v>
      </c>
      <c r="N116" s="9" t="s">
        <v>60</v>
      </c>
      <c r="O116" s="119">
        <v>88.53</v>
      </c>
      <c r="P116" s="9">
        <v>71.819999999999993</v>
      </c>
      <c r="Q116" s="23">
        <v>13.77</v>
      </c>
      <c r="R116" s="23">
        <v>58.66</v>
      </c>
      <c r="S116" s="23">
        <v>77.33</v>
      </c>
      <c r="T116" s="119" t="s">
        <v>60</v>
      </c>
      <c r="U116" s="23">
        <v>93.06</v>
      </c>
      <c r="V116" s="23">
        <v>13.87</v>
      </c>
      <c r="W116" s="23">
        <v>59.73</v>
      </c>
      <c r="X116" s="9">
        <v>87.98</v>
      </c>
      <c r="Y116" s="23">
        <v>13.77</v>
      </c>
      <c r="Z116" s="23">
        <v>60.3</v>
      </c>
      <c r="AA116" s="23">
        <v>92.28</v>
      </c>
      <c r="AB116" s="119" t="s">
        <v>60</v>
      </c>
      <c r="AC116" s="9">
        <v>77.239999999999995</v>
      </c>
      <c r="AD116" s="23">
        <v>14</v>
      </c>
      <c r="AE116" s="23">
        <v>59.1</v>
      </c>
      <c r="AF116" s="23">
        <v>85.57</v>
      </c>
      <c r="AG116" s="119" t="s">
        <v>60</v>
      </c>
      <c r="AH116" s="9">
        <v>69.77</v>
      </c>
      <c r="AI116" s="23">
        <v>13.03</v>
      </c>
      <c r="AJ116" s="23">
        <v>59.79</v>
      </c>
      <c r="AK116" s="23">
        <v>87.97</v>
      </c>
      <c r="AL116" s="119" t="s">
        <v>60</v>
      </c>
      <c r="AM116" s="9">
        <v>94.94</v>
      </c>
      <c r="AN116" s="23">
        <v>16.27</v>
      </c>
      <c r="AO116" s="23">
        <v>57.97</v>
      </c>
      <c r="AP116" s="23">
        <v>84.7</v>
      </c>
      <c r="AQ116" s="119" t="s">
        <v>60</v>
      </c>
      <c r="AR116" s="9">
        <v>94.48</v>
      </c>
      <c r="AS116" s="23">
        <v>14.45</v>
      </c>
      <c r="AT116" s="23">
        <v>58.89</v>
      </c>
      <c r="AU116" s="119">
        <v>100.36</v>
      </c>
      <c r="AV116" s="9">
        <v>87.71</v>
      </c>
      <c r="AW116" s="23">
        <v>15.3</v>
      </c>
      <c r="AX116" s="23">
        <v>56.2</v>
      </c>
      <c r="AY116" s="9">
        <v>90.98</v>
      </c>
      <c r="AZ116" s="23">
        <v>13.97</v>
      </c>
      <c r="BA116" s="119">
        <v>57.5</v>
      </c>
      <c r="BB116" s="114">
        <v>37.392479558017399</v>
      </c>
      <c r="BC116" s="43">
        <v>94.512316337701705</v>
      </c>
      <c r="BD116" s="23">
        <f t="shared" si="3"/>
        <v>35.34049856638385</v>
      </c>
      <c r="BE116" s="24">
        <v>8.5</v>
      </c>
      <c r="BF116" s="119"/>
      <c r="BG116" s="114">
        <v>31.716404956902799</v>
      </c>
      <c r="BH116" s="115">
        <v>2.7276951471255901</v>
      </c>
      <c r="BI116" s="141">
        <v>2.5741655143517801</v>
      </c>
      <c r="BJ116" s="9">
        <v>8</v>
      </c>
      <c r="BK116" s="23">
        <v>33.299999999999997</v>
      </c>
      <c r="BL116" s="23">
        <v>147</v>
      </c>
      <c r="BM116" s="23">
        <v>169</v>
      </c>
      <c r="BN116" s="119">
        <v>22</v>
      </c>
      <c r="BO116" s="114">
        <v>9.25</v>
      </c>
      <c r="BP116" s="43">
        <v>20.892299999999999</v>
      </c>
      <c r="BQ116" s="43">
        <v>68.555130970166687</v>
      </c>
      <c r="BR116" s="43">
        <v>59.949528687003628</v>
      </c>
      <c r="BS116" s="43">
        <v>7.18</v>
      </c>
      <c r="BT116" s="43">
        <v>93.867599999999996</v>
      </c>
      <c r="BU116" s="43">
        <v>69.209699999999998</v>
      </c>
      <c r="BV116" s="115">
        <v>19.535499999999999</v>
      </c>
    </row>
    <row r="117" spans="1:74" ht="15.75" thickBot="1" x14ac:dyDescent="0.3">
      <c r="A117" s="35">
        <v>71</v>
      </c>
      <c r="B117" s="31" t="s">
        <v>207</v>
      </c>
      <c r="C117" s="136"/>
      <c r="D117" s="136" t="s">
        <v>82</v>
      </c>
      <c r="E117" s="31" t="s">
        <v>83</v>
      </c>
      <c r="F117" s="31">
        <v>322031</v>
      </c>
      <c r="G117" s="153" t="s">
        <v>84</v>
      </c>
      <c r="H117" s="152" t="s">
        <v>63</v>
      </c>
      <c r="I117" s="137" t="s">
        <v>67</v>
      </c>
      <c r="J117" s="138" t="s">
        <v>59</v>
      </c>
      <c r="K117" s="125">
        <v>85.91</v>
      </c>
      <c r="L117" s="34">
        <v>14.29</v>
      </c>
      <c r="M117" s="126">
        <v>58.12</v>
      </c>
      <c r="N117" s="35" t="s">
        <v>60</v>
      </c>
      <c r="O117" s="32" t="s">
        <v>60</v>
      </c>
      <c r="P117" s="35">
        <v>64.069999999999993</v>
      </c>
      <c r="Q117" s="31">
        <v>13.27</v>
      </c>
      <c r="R117" s="31">
        <v>56.09</v>
      </c>
      <c r="S117" s="31" t="s">
        <v>60</v>
      </c>
      <c r="T117" s="32" t="s">
        <v>60</v>
      </c>
      <c r="U117" s="35">
        <v>90.44</v>
      </c>
      <c r="V117" s="31">
        <v>14.21</v>
      </c>
      <c r="W117" s="31">
        <v>58.52</v>
      </c>
      <c r="X117" s="35">
        <v>91</v>
      </c>
      <c r="Y117" s="31">
        <v>13.7</v>
      </c>
      <c r="Z117" s="31">
        <v>60.93</v>
      </c>
      <c r="AA117" s="31" t="s">
        <v>60</v>
      </c>
      <c r="AB117" s="32" t="s">
        <v>60</v>
      </c>
      <c r="AC117" s="35">
        <v>84.68</v>
      </c>
      <c r="AD117" s="31">
        <v>14.3</v>
      </c>
      <c r="AE117" s="31">
        <v>60.8</v>
      </c>
      <c r="AF117" s="31" t="s">
        <v>60</v>
      </c>
      <c r="AG117" s="32" t="s">
        <v>60</v>
      </c>
      <c r="AH117" s="35">
        <v>72.7</v>
      </c>
      <c r="AI117" s="31">
        <v>13.32</v>
      </c>
      <c r="AJ117" s="31">
        <v>58.53</v>
      </c>
      <c r="AK117" s="31" t="s">
        <v>60</v>
      </c>
      <c r="AL117" s="32" t="s">
        <v>60</v>
      </c>
      <c r="AM117" s="35">
        <v>96.28</v>
      </c>
      <c r="AN117" s="31">
        <v>15.83</v>
      </c>
      <c r="AO117" s="31">
        <v>57.83</v>
      </c>
      <c r="AP117" s="31" t="s">
        <v>60</v>
      </c>
      <c r="AQ117" s="32" t="s">
        <v>60</v>
      </c>
      <c r="AR117" s="35">
        <v>95.34</v>
      </c>
      <c r="AS117" s="31">
        <v>14.93</v>
      </c>
      <c r="AT117" s="31">
        <v>58.7</v>
      </c>
      <c r="AU117" s="32" t="s">
        <v>60</v>
      </c>
      <c r="AV117" s="35">
        <v>91.86</v>
      </c>
      <c r="AW117" s="31">
        <v>15.6</v>
      </c>
      <c r="AX117" s="31">
        <v>54.9</v>
      </c>
      <c r="AY117" s="35">
        <v>90.43</v>
      </c>
      <c r="AZ117" s="31">
        <v>14.93</v>
      </c>
      <c r="BA117" s="32">
        <v>56.2</v>
      </c>
      <c r="BB117" s="116">
        <v>42.1282619336435</v>
      </c>
      <c r="BC117" s="33">
        <v>94.0656742775396</v>
      </c>
      <c r="BD117" s="23">
        <f t="shared" si="3"/>
        <v>39.628233649289797</v>
      </c>
      <c r="BE117" s="120" t="s">
        <v>60</v>
      </c>
      <c r="BF117" s="32"/>
      <c r="BG117" s="116">
        <v>67.237612668994302</v>
      </c>
      <c r="BH117" s="117">
        <v>2.1784209506746102</v>
      </c>
      <c r="BI117" s="142">
        <v>0</v>
      </c>
      <c r="BJ117" s="35">
        <v>9</v>
      </c>
      <c r="BK117" s="31">
        <v>30.7</v>
      </c>
      <c r="BL117" s="31">
        <v>147</v>
      </c>
      <c r="BM117" s="31">
        <v>177</v>
      </c>
      <c r="BN117" s="32">
        <v>30</v>
      </c>
      <c r="BO117" s="116" t="s">
        <v>60</v>
      </c>
      <c r="BP117" s="33" t="s">
        <v>60</v>
      </c>
      <c r="BQ117" s="33" t="s">
        <v>60</v>
      </c>
      <c r="BR117" s="33" t="s">
        <v>60</v>
      </c>
      <c r="BS117" s="33" t="s">
        <v>60</v>
      </c>
      <c r="BT117" s="33" t="s">
        <v>60</v>
      </c>
      <c r="BU117" s="33" t="s">
        <v>60</v>
      </c>
      <c r="BV117" s="117" t="s">
        <v>60</v>
      </c>
    </row>
    <row r="118" spans="1:74" x14ac:dyDescent="0.25">
      <c r="A118" s="23"/>
      <c r="B118" s="20" t="s">
        <v>208</v>
      </c>
      <c r="C118" s="20"/>
      <c r="D118" s="20"/>
      <c r="E118" s="20"/>
      <c r="F118" s="20"/>
      <c r="G118" s="20"/>
      <c r="H118" s="20"/>
      <c r="I118" s="20"/>
      <c r="J118" s="23" t="s">
        <v>208</v>
      </c>
      <c r="K118" s="148">
        <v>91.05</v>
      </c>
      <c r="L118" s="148">
        <v>14.34</v>
      </c>
      <c r="M118" s="148">
        <v>57.87</v>
      </c>
      <c r="N118" s="328">
        <v>95.42</v>
      </c>
      <c r="O118" s="328">
        <v>92.8</v>
      </c>
      <c r="P118" s="328">
        <v>72.48</v>
      </c>
      <c r="Q118" s="144">
        <v>14.36</v>
      </c>
      <c r="R118" s="144">
        <v>56.29</v>
      </c>
      <c r="S118" s="144">
        <v>79.84</v>
      </c>
      <c r="T118" s="23">
        <v>83.96</v>
      </c>
      <c r="U118" s="144">
        <v>103.02</v>
      </c>
      <c r="V118" s="144">
        <v>14</v>
      </c>
      <c r="W118" s="144">
        <v>58.67</v>
      </c>
      <c r="X118" s="328">
        <v>97.35</v>
      </c>
      <c r="Y118" s="144">
        <v>13.79</v>
      </c>
      <c r="Z118" s="144">
        <v>59.43</v>
      </c>
      <c r="AA118" s="20">
        <v>96.87</v>
      </c>
      <c r="AB118" s="23">
        <v>103.2</v>
      </c>
      <c r="AC118" s="328">
        <v>90.7</v>
      </c>
      <c r="AD118" s="105">
        <v>14.1</v>
      </c>
      <c r="AE118" s="105">
        <v>58.7</v>
      </c>
      <c r="AF118" s="144">
        <v>91.25</v>
      </c>
      <c r="AG118" s="328">
        <v>95.79</v>
      </c>
      <c r="AH118" s="328">
        <v>72.010000000000005</v>
      </c>
      <c r="AI118" s="144">
        <v>12.76</v>
      </c>
      <c r="AJ118" s="144">
        <v>59.31</v>
      </c>
      <c r="AK118" s="144">
        <v>89.65</v>
      </c>
      <c r="AL118" s="328">
        <v>97.44</v>
      </c>
      <c r="AM118" s="328">
        <v>96.92</v>
      </c>
      <c r="AN118" s="144">
        <v>15.64</v>
      </c>
      <c r="AO118" s="144">
        <v>57</v>
      </c>
      <c r="AP118" s="144">
        <v>96.55</v>
      </c>
      <c r="AQ118" s="328">
        <v>97.07</v>
      </c>
      <c r="AR118" s="328">
        <v>92.23</v>
      </c>
      <c r="AS118" s="144">
        <v>15.1</v>
      </c>
      <c r="AT118" s="144">
        <v>58.27</v>
      </c>
      <c r="AU118" s="328">
        <v>101.09</v>
      </c>
      <c r="AV118" s="328">
        <v>95.71</v>
      </c>
      <c r="AW118" s="105">
        <v>15.2</v>
      </c>
      <c r="AX118" s="105">
        <v>54.9</v>
      </c>
      <c r="AY118" s="328">
        <v>103.34</v>
      </c>
      <c r="AZ118" s="144">
        <v>56.12</v>
      </c>
      <c r="BA118" s="328">
        <v>14.75</v>
      </c>
      <c r="BB118" s="147">
        <v>46.38888</v>
      </c>
      <c r="BC118" s="147">
        <v>94.529420000000002</v>
      </c>
      <c r="BD118" s="23"/>
      <c r="BE118" s="20"/>
      <c r="BF118" s="23"/>
      <c r="BG118" s="43"/>
      <c r="BH118" s="43"/>
      <c r="BI118" s="43"/>
      <c r="BJ118" s="331">
        <v>3.1</v>
      </c>
      <c r="BK118" s="105">
        <v>31.5</v>
      </c>
      <c r="BL118" s="148">
        <v>147</v>
      </c>
      <c r="BM118" s="19">
        <v>174</v>
      </c>
      <c r="BN118" s="23"/>
      <c r="BO118" s="43"/>
      <c r="BV118" s="43"/>
    </row>
    <row r="119" spans="1:74" x14ac:dyDescent="0.25">
      <c r="A119" s="23"/>
      <c r="B119" s="20" t="s">
        <v>209</v>
      </c>
      <c r="C119" s="20"/>
      <c r="D119" s="20"/>
      <c r="E119" s="20"/>
      <c r="F119" s="20"/>
      <c r="G119" s="20"/>
      <c r="H119" s="20"/>
      <c r="I119" s="20"/>
      <c r="J119" s="23" t="s">
        <v>209</v>
      </c>
      <c r="K119" s="148">
        <v>3.0310000000000001</v>
      </c>
      <c r="L119" s="148">
        <v>2.8290000000000002</v>
      </c>
      <c r="M119" s="148">
        <v>0.60299999999999998</v>
      </c>
      <c r="N119" s="329">
        <v>3.1120000000000001</v>
      </c>
      <c r="O119" s="329">
        <v>3.0760000000000001</v>
      </c>
      <c r="P119" s="329">
        <v>3.0310000000000001</v>
      </c>
      <c r="Q119" s="145">
        <v>5.718</v>
      </c>
      <c r="R119" s="145">
        <v>0.88900000000000001</v>
      </c>
      <c r="S119" s="20">
        <v>1.583</v>
      </c>
      <c r="T119" s="23">
        <v>2.6230000000000002</v>
      </c>
      <c r="U119" s="145">
        <v>1.7769999999999999</v>
      </c>
      <c r="V119" s="145">
        <v>1.5469999999999999</v>
      </c>
      <c r="W119" s="145">
        <v>0.40100000000000002</v>
      </c>
      <c r="X119" s="329">
        <v>5.9260000000000002</v>
      </c>
      <c r="Y119" s="145">
        <v>2.8370000000000002</v>
      </c>
      <c r="Z119" s="145">
        <v>1.3280000000000001</v>
      </c>
      <c r="AA119" s="20">
        <v>2.7949999999999999</v>
      </c>
      <c r="AB119" s="23">
        <v>2.161</v>
      </c>
      <c r="AC119" s="329">
        <v>4.9189999999999996</v>
      </c>
      <c r="AD119" s="145">
        <v>3.903</v>
      </c>
      <c r="AE119" s="145">
        <v>1.2869999999999999</v>
      </c>
      <c r="AF119" s="145">
        <v>2.3559999999999999</v>
      </c>
      <c r="AG119" s="329">
        <v>2.0990000000000002</v>
      </c>
      <c r="AH119" s="329">
        <v>9.9120000000000008</v>
      </c>
      <c r="AI119" s="145">
        <v>8.0329999999999995</v>
      </c>
      <c r="AJ119" s="145">
        <v>0.82599999999999996</v>
      </c>
      <c r="AK119" s="145">
        <v>3.4769999999999999</v>
      </c>
      <c r="AL119" s="329">
        <v>3.4409999999999998</v>
      </c>
      <c r="AM119" s="329">
        <v>6.4279999999999999</v>
      </c>
      <c r="AN119" s="145">
        <v>6.88</v>
      </c>
      <c r="AO119" s="145">
        <v>1.2</v>
      </c>
      <c r="AP119" s="145">
        <v>4.2229999999999999</v>
      </c>
      <c r="AQ119" s="329">
        <v>3.8820000000000001</v>
      </c>
      <c r="AR119" s="329">
        <v>5.6070000000000002</v>
      </c>
      <c r="AS119" s="145">
        <v>2.52</v>
      </c>
      <c r="AT119" s="145">
        <v>0.53800000000000003</v>
      </c>
      <c r="AU119" s="329">
        <v>2.3159999999999998</v>
      </c>
      <c r="AV119" s="329">
        <v>2.4470000000000001</v>
      </c>
      <c r="AW119" s="145">
        <v>3.444</v>
      </c>
      <c r="AX119" s="145">
        <v>0.96199999999999997</v>
      </c>
      <c r="AY119" s="329">
        <v>1.375</v>
      </c>
      <c r="AZ119" s="145">
        <v>1.617</v>
      </c>
      <c r="BA119" s="329">
        <v>3.2639999999999998</v>
      </c>
      <c r="BB119" s="147">
        <v>4.3525369999999999</v>
      </c>
      <c r="BC119" s="147">
        <v>0.45813799999999999</v>
      </c>
      <c r="BD119" s="23"/>
      <c r="BE119" s="20"/>
      <c r="BF119" s="23"/>
      <c r="BG119" s="43"/>
      <c r="BH119" s="43"/>
      <c r="BI119" s="43"/>
      <c r="BJ119" s="329">
        <v>61.988999999999997</v>
      </c>
      <c r="BK119" s="145">
        <v>4.617</v>
      </c>
      <c r="BL119" s="148">
        <v>0.44800000000000001</v>
      </c>
      <c r="BM119" s="145">
        <v>0.97099999999999997</v>
      </c>
      <c r="BN119" s="23"/>
      <c r="BO119" s="43"/>
      <c r="BV119" s="43"/>
    </row>
    <row r="120" spans="1:74" x14ac:dyDescent="0.25">
      <c r="A120" s="23"/>
      <c r="B120" s="20" t="s">
        <v>210</v>
      </c>
      <c r="C120" s="20"/>
      <c r="D120" s="20"/>
      <c r="E120" s="20"/>
      <c r="F120" s="20"/>
      <c r="G120" s="20"/>
      <c r="H120" s="20"/>
      <c r="I120" s="20"/>
      <c r="J120" s="23" t="s">
        <v>210</v>
      </c>
      <c r="K120" s="148">
        <v>2.5299999999999998</v>
      </c>
      <c r="L120" s="148">
        <v>0.33</v>
      </c>
      <c r="M120" s="148">
        <v>0.44</v>
      </c>
      <c r="N120" s="328">
        <v>2.72</v>
      </c>
      <c r="O120" s="328">
        <v>2.97</v>
      </c>
      <c r="P120" s="328">
        <v>3.53</v>
      </c>
      <c r="Q120" s="144">
        <v>1.32</v>
      </c>
      <c r="R120" s="144">
        <v>0.8</v>
      </c>
      <c r="S120" s="20">
        <v>4.63</v>
      </c>
      <c r="T120" s="23">
        <v>3.86</v>
      </c>
      <c r="U120" s="144">
        <v>2.95</v>
      </c>
      <c r="V120" s="144">
        <v>0.35</v>
      </c>
      <c r="W120" s="144">
        <v>0.38</v>
      </c>
      <c r="X120" s="328">
        <v>9.2799999999999994</v>
      </c>
      <c r="Y120" s="144">
        <v>0.63</v>
      </c>
      <c r="Z120" s="144">
        <v>1.27</v>
      </c>
      <c r="AA120" s="20">
        <v>5.45</v>
      </c>
      <c r="AB120" s="23">
        <v>3.93</v>
      </c>
      <c r="AC120" s="328">
        <v>7.18</v>
      </c>
      <c r="AD120" s="105">
        <v>0.9</v>
      </c>
      <c r="AE120" s="105">
        <v>1.2</v>
      </c>
      <c r="AF120" s="144">
        <v>4.96</v>
      </c>
      <c r="AG120" s="328">
        <v>3.77</v>
      </c>
      <c r="AH120" s="328">
        <v>11.48</v>
      </c>
      <c r="AI120" s="144">
        <v>1.65</v>
      </c>
      <c r="AJ120" s="144">
        <v>0.79</v>
      </c>
      <c r="AK120" s="144">
        <v>4.29</v>
      </c>
      <c r="AL120" s="328">
        <v>3.94</v>
      </c>
      <c r="AM120" s="328">
        <v>10.02</v>
      </c>
      <c r="AN120" s="144">
        <v>1.73</v>
      </c>
      <c r="AO120" s="144">
        <v>1.1000000000000001</v>
      </c>
      <c r="AP120" s="144">
        <v>11.23</v>
      </c>
      <c r="AQ120" s="328">
        <v>8.33</v>
      </c>
      <c r="AR120" s="328">
        <v>8.32</v>
      </c>
      <c r="AS120" s="144">
        <v>0.61</v>
      </c>
      <c r="AT120" s="144">
        <v>0.5</v>
      </c>
      <c r="AU120" s="328">
        <v>5.64</v>
      </c>
      <c r="AV120" s="328">
        <v>3.77</v>
      </c>
      <c r="AW120" s="105">
        <v>0.8</v>
      </c>
      <c r="AX120" s="105">
        <v>0.9</v>
      </c>
      <c r="AY120" s="328">
        <v>2.29</v>
      </c>
      <c r="AZ120" s="144">
        <v>1.46</v>
      </c>
      <c r="BA120" s="328">
        <v>0.77</v>
      </c>
      <c r="BB120" s="147">
        <v>3.2483300000000002</v>
      </c>
      <c r="BC120" s="147">
        <v>0.69673300000000005</v>
      </c>
      <c r="BD120" s="23"/>
      <c r="BE120" s="20"/>
      <c r="BF120" s="23"/>
      <c r="BG120" s="147">
        <v>34.50873</v>
      </c>
      <c r="BH120" s="147">
        <v>0.74903500000000001</v>
      </c>
      <c r="BI120" s="147">
        <v>3.1950370000000001</v>
      </c>
      <c r="BJ120" s="331">
        <v>3.8</v>
      </c>
      <c r="BK120" s="105">
        <v>2.2999999999999998</v>
      </c>
      <c r="BL120" s="148">
        <v>1</v>
      </c>
      <c r="BM120" s="19">
        <v>3</v>
      </c>
      <c r="BN120" s="23"/>
      <c r="BO120" s="43"/>
      <c r="BV120" s="43"/>
    </row>
  </sheetData>
  <autoFilter ref="A2:BV120" xr:uid="{00000000-0009-0000-0000-000000000000}"/>
  <sortState xmlns:xlrd2="http://schemas.microsoft.com/office/spreadsheetml/2017/richdata2" ref="A3:BV117">
    <sortCondition descending="1" ref="H3:H117"/>
    <sortCondition descending="1" ref="K3:K117"/>
  </sortState>
  <mergeCells count="16">
    <mergeCell ref="K1:M1"/>
    <mergeCell ref="A1:J1"/>
    <mergeCell ref="BJ1:BN1"/>
    <mergeCell ref="BG1:BH1"/>
    <mergeCell ref="BO1:BV1"/>
    <mergeCell ref="BB1:BF1"/>
    <mergeCell ref="N1:O1"/>
    <mergeCell ref="AM1:AQ1"/>
    <mergeCell ref="AR1:AU1"/>
    <mergeCell ref="U1:W1"/>
    <mergeCell ref="AV1:AX1"/>
    <mergeCell ref="AY1:BA1"/>
    <mergeCell ref="P1:T1"/>
    <mergeCell ref="X1:AB1"/>
    <mergeCell ref="AC1:AG1"/>
    <mergeCell ref="AH1:AL1"/>
  </mergeCells>
  <conditionalFormatting sqref="F2:F1048576">
    <cfRule type="duplicateValues" dxfId="13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111"/>
  <sheetViews>
    <sheetView zoomScale="80" zoomScaleNormal="80" workbookViewId="0">
      <pane xSplit="5" ySplit="4" topLeftCell="F5" activePane="bottomRight" state="frozen"/>
      <selection pane="topRight" activeCell="F1" sqref="F1"/>
      <selection pane="bottomLeft" activeCell="A5" sqref="A5"/>
      <selection pane="bottomRight" sqref="A1:AK108"/>
    </sheetView>
  </sheetViews>
  <sheetFormatPr defaultColWidth="12.28515625" defaultRowHeight="15" x14ac:dyDescent="0.25"/>
  <cols>
    <col min="1" max="1" width="21.140625" style="54" customWidth="1"/>
    <col min="2" max="2" width="27" style="54" hidden="1" customWidth="1"/>
    <col min="3" max="3" width="6.85546875" style="4" customWidth="1"/>
    <col min="4" max="4" width="11.28515625" style="16" bestFit="1" customWidth="1"/>
    <col min="5" max="5" width="6.85546875" style="16" customWidth="1"/>
    <col min="6" max="6" width="8.140625" style="16" bestFit="1" customWidth="1"/>
    <col min="7" max="7" width="5.85546875" style="3" bestFit="1" customWidth="1"/>
    <col min="8" max="9" width="9.140625" style="16" customWidth="1"/>
    <col min="10" max="12" width="10.42578125" style="16" hidden="1" customWidth="1"/>
    <col min="13" max="13" width="5" style="16" hidden="1" customWidth="1"/>
    <col min="14" max="14" width="5.85546875" style="16" bestFit="1" customWidth="1"/>
    <col min="15" max="15" width="6" style="16" bestFit="1" customWidth="1"/>
    <col min="16" max="16" width="8.5703125" style="16" bestFit="1" customWidth="1"/>
    <col min="17" max="17" width="5.85546875" style="16" bestFit="1" customWidth="1"/>
    <col min="18" max="18" width="6" style="16" customWidth="1"/>
    <col min="19" max="20" width="8.5703125" style="16" bestFit="1" customWidth="1"/>
    <col min="21" max="21" width="5.85546875" style="16" bestFit="1" customWidth="1"/>
    <col min="22" max="22" width="6" style="16" customWidth="1"/>
    <col min="23" max="24" width="8.5703125" style="16" bestFit="1" customWidth="1"/>
    <col min="25" max="26" width="6" style="16" customWidth="1"/>
    <col min="27" max="28" width="8.5703125" style="16" bestFit="1" customWidth="1"/>
    <col min="29" max="29" width="6" style="18" bestFit="1" customWidth="1"/>
    <col min="30" max="30" width="6" style="4" customWidth="1"/>
    <col min="31" max="31" width="8.5703125" style="4" bestFit="1" customWidth="1"/>
    <col min="32" max="32" width="8.5703125" style="4" customWidth="1"/>
    <col min="33" max="33" width="6" style="4" bestFit="1" customWidth="1"/>
    <col min="34" max="34" width="6" style="4" customWidth="1"/>
    <col min="35" max="35" width="6" style="4" bestFit="1" customWidth="1"/>
    <col min="36" max="36" width="6" style="4" customWidth="1"/>
    <col min="37" max="37" width="0.7109375" style="4" customWidth="1"/>
    <col min="38" max="38" width="7.85546875" style="4" bestFit="1" customWidth="1"/>
    <col min="39" max="16384" width="12.28515625" style="4"/>
  </cols>
  <sheetData>
    <row r="1" spans="1:39" ht="23.25" x14ac:dyDescent="0.35">
      <c r="A1" s="350" t="s">
        <v>211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  <c r="AI1" s="350"/>
      <c r="AJ1" s="350"/>
      <c r="AK1" s="350"/>
      <c r="AL1" s="19"/>
      <c r="AM1" s="19" t="s">
        <v>212</v>
      </c>
    </row>
    <row r="2" spans="1:39" ht="16.5" thickBot="1" x14ac:dyDescent="0.3">
      <c r="A2" s="5" t="s">
        <v>213</v>
      </c>
      <c r="B2" s="5"/>
      <c r="C2" s="19"/>
      <c r="D2" s="20"/>
      <c r="E2" s="20"/>
      <c r="F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1:39" ht="15.75" x14ac:dyDescent="0.25">
      <c r="A3" s="357" t="s">
        <v>214</v>
      </c>
      <c r="B3" s="357" t="s">
        <v>20</v>
      </c>
      <c r="C3" s="360" t="s">
        <v>24</v>
      </c>
      <c r="D3" s="357" t="s">
        <v>25</v>
      </c>
      <c r="E3" s="360" t="s">
        <v>215</v>
      </c>
      <c r="F3" s="363" t="s">
        <v>216</v>
      </c>
      <c r="G3" s="364"/>
      <c r="H3" s="364"/>
      <c r="I3" s="365"/>
      <c r="J3" s="366" t="s">
        <v>217</v>
      </c>
      <c r="K3" s="366"/>
      <c r="L3" s="366"/>
      <c r="M3" s="366"/>
      <c r="N3" s="353" t="s">
        <v>9</v>
      </c>
      <c r="O3" s="354"/>
      <c r="P3" s="355"/>
      <c r="Q3" s="353" t="s">
        <v>3</v>
      </c>
      <c r="R3" s="354"/>
      <c r="S3" s="354"/>
      <c r="T3" s="355"/>
      <c r="U3" s="353" t="s">
        <v>7</v>
      </c>
      <c r="V3" s="354"/>
      <c r="W3" s="354"/>
      <c r="X3" s="355"/>
      <c r="Y3" s="353" t="s">
        <v>8</v>
      </c>
      <c r="Z3" s="354"/>
      <c r="AA3" s="354"/>
      <c r="AB3" s="355"/>
      <c r="AC3" s="353" t="s">
        <v>218</v>
      </c>
      <c r="AD3" s="354"/>
      <c r="AE3" s="354"/>
      <c r="AF3" s="355"/>
      <c r="AG3" s="353" t="s">
        <v>4</v>
      </c>
      <c r="AH3" s="355"/>
      <c r="AI3" s="353" t="s">
        <v>219</v>
      </c>
      <c r="AJ3" s="354"/>
      <c r="AK3" s="70"/>
      <c r="AL3" s="19"/>
      <c r="AM3" s="19"/>
    </row>
    <row r="4" spans="1:39" ht="15.75" x14ac:dyDescent="0.25">
      <c r="A4" s="358"/>
      <c r="B4" s="358"/>
      <c r="C4" s="361"/>
      <c r="D4" s="358"/>
      <c r="E4" s="361"/>
      <c r="F4" s="254">
        <v>2021</v>
      </c>
      <c r="G4" s="69"/>
      <c r="H4" s="250" t="s">
        <v>220</v>
      </c>
      <c r="I4" s="154" t="s">
        <v>221</v>
      </c>
      <c r="J4" s="69"/>
      <c r="K4" s="69"/>
      <c r="L4" s="69"/>
      <c r="M4" s="69"/>
      <c r="N4" s="356">
        <v>2021</v>
      </c>
      <c r="O4" s="356"/>
      <c r="P4" s="154" t="s">
        <v>220</v>
      </c>
      <c r="Q4" s="351">
        <v>2021</v>
      </c>
      <c r="R4" s="352"/>
      <c r="S4" s="250" t="s">
        <v>220</v>
      </c>
      <c r="T4" s="154" t="s">
        <v>221</v>
      </c>
      <c r="U4" s="351">
        <v>2021</v>
      </c>
      <c r="V4" s="352"/>
      <c r="W4" s="250" t="s">
        <v>220</v>
      </c>
      <c r="X4" s="154" t="s">
        <v>221</v>
      </c>
      <c r="Y4" s="351">
        <v>2021</v>
      </c>
      <c r="Z4" s="352"/>
      <c r="AA4" s="250" t="s">
        <v>220</v>
      </c>
      <c r="AB4" s="154" t="s">
        <v>221</v>
      </c>
      <c r="AC4" s="351">
        <v>2021</v>
      </c>
      <c r="AD4" s="352"/>
      <c r="AE4" s="250" t="s">
        <v>220</v>
      </c>
      <c r="AF4" s="154" t="s">
        <v>221</v>
      </c>
      <c r="AG4" s="351">
        <v>2021</v>
      </c>
      <c r="AH4" s="352"/>
      <c r="AI4" s="351">
        <v>2021</v>
      </c>
      <c r="AJ4" s="352"/>
      <c r="AK4" s="70"/>
      <c r="AL4" s="19"/>
      <c r="AM4" s="19"/>
    </row>
    <row r="5" spans="1:39" ht="16.5" thickBot="1" x14ac:dyDescent="0.3">
      <c r="A5" s="359"/>
      <c r="B5" s="359"/>
      <c r="C5" s="362"/>
      <c r="D5" s="359"/>
      <c r="E5" s="362"/>
      <c r="F5" s="28" t="s">
        <v>222</v>
      </c>
      <c r="G5" s="91" t="s">
        <v>223</v>
      </c>
      <c r="H5" s="29" t="s">
        <v>31</v>
      </c>
      <c r="I5" s="30" t="s">
        <v>30</v>
      </c>
      <c r="J5" s="31" t="s">
        <v>32</v>
      </c>
      <c r="K5" s="32" t="s">
        <v>33</v>
      </c>
      <c r="L5" s="33" t="s">
        <v>34</v>
      </c>
      <c r="M5" s="34" t="s">
        <v>224</v>
      </c>
      <c r="N5" s="35" t="s">
        <v>225</v>
      </c>
      <c r="O5" s="31" t="s">
        <v>223</v>
      </c>
      <c r="P5" s="30" t="s">
        <v>31</v>
      </c>
      <c r="Q5" s="35" t="s">
        <v>225</v>
      </c>
      <c r="R5" s="31" t="s">
        <v>223</v>
      </c>
      <c r="S5" s="29" t="s">
        <v>31</v>
      </c>
      <c r="T5" s="30" t="s">
        <v>30</v>
      </c>
      <c r="U5" s="35" t="s">
        <v>225</v>
      </c>
      <c r="V5" s="31" t="s">
        <v>223</v>
      </c>
      <c r="W5" s="29" t="s">
        <v>31</v>
      </c>
      <c r="X5" s="30" t="s">
        <v>30</v>
      </c>
      <c r="Y5" s="35" t="s">
        <v>225</v>
      </c>
      <c r="Z5" s="31" t="s">
        <v>223</v>
      </c>
      <c r="AA5" s="29" t="s">
        <v>31</v>
      </c>
      <c r="AB5" s="30" t="s">
        <v>30</v>
      </c>
      <c r="AC5" s="35" t="s">
        <v>225</v>
      </c>
      <c r="AD5" s="31" t="s">
        <v>223</v>
      </c>
      <c r="AE5" s="29" t="s">
        <v>31</v>
      </c>
      <c r="AF5" s="30" t="s">
        <v>30</v>
      </c>
      <c r="AG5" s="35" t="s">
        <v>225</v>
      </c>
      <c r="AH5" s="31" t="s">
        <v>223</v>
      </c>
      <c r="AI5" s="35" t="s">
        <v>225</v>
      </c>
      <c r="AJ5" s="31" t="s">
        <v>223</v>
      </c>
      <c r="AK5" s="70"/>
      <c r="AL5" s="19"/>
      <c r="AM5" s="19"/>
    </row>
    <row r="6" spans="1:39" x14ac:dyDescent="0.25">
      <c r="A6" s="264" t="s">
        <v>96</v>
      </c>
      <c r="B6" s="14" t="s">
        <v>87</v>
      </c>
      <c r="C6" s="267" t="s">
        <v>57</v>
      </c>
      <c r="D6" s="270" t="s">
        <v>58</v>
      </c>
      <c r="E6" s="270" t="s">
        <v>57</v>
      </c>
      <c r="F6" s="165">
        <v>97.4</v>
      </c>
      <c r="G6" s="156">
        <f t="shared" ref="G6:G34" si="0">RANK(F6,$F$6:$F$34,0)</f>
        <v>1</v>
      </c>
      <c r="H6" s="172" t="s">
        <v>60</v>
      </c>
      <c r="I6" s="173" t="s">
        <v>60</v>
      </c>
      <c r="J6" s="39"/>
      <c r="K6" s="39"/>
      <c r="L6" s="39"/>
      <c r="M6" s="39"/>
      <c r="N6" s="174">
        <v>91.87</v>
      </c>
      <c r="O6" s="156">
        <f t="shared" ref="O6:O34" si="1">RANK($N6, $N$6:$N$34, 0)</f>
        <v>18</v>
      </c>
      <c r="P6" s="175" t="s">
        <v>60</v>
      </c>
      <c r="Q6" s="174">
        <v>80.989999999999995</v>
      </c>
      <c r="R6" s="156">
        <f t="shared" ref="R6:R34" si="2">RANK($Q6, $Q$6:$Q$34, 0)</f>
        <v>1</v>
      </c>
      <c r="S6" s="176" t="s">
        <v>60</v>
      </c>
      <c r="T6" s="175" t="s">
        <v>60</v>
      </c>
      <c r="U6" s="174">
        <v>80.099999999999994</v>
      </c>
      <c r="V6" s="156">
        <f t="shared" ref="V6:V34" si="3">RANK($U6, $U$6:$U$34, 0)</f>
        <v>3</v>
      </c>
      <c r="W6" s="176" t="s">
        <v>60</v>
      </c>
      <c r="X6" s="175" t="s">
        <v>60</v>
      </c>
      <c r="Y6" s="174">
        <v>101.42</v>
      </c>
      <c r="Z6" s="156">
        <f t="shared" ref="Z6:Z34" si="4">RANK($Y6, $Y$6:$Y$34, 0)</f>
        <v>8</v>
      </c>
      <c r="AA6" s="176" t="s">
        <v>60</v>
      </c>
      <c r="AB6" s="175" t="s">
        <v>60</v>
      </c>
      <c r="AC6" s="174">
        <v>111.41</v>
      </c>
      <c r="AD6" s="156">
        <f t="shared" ref="AD6:AD34" si="5">RANK($AC6, $AC$6:$AC$34, 0)</f>
        <v>2</v>
      </c>
      <c r="AE6" s="176" t="s">
        <v>60</v>
      </c>
      <c r="AF6" s="175" t="s">
        <v>60</v>
      </c>
      <c r="AG6" s="177">
        <v>107.08</v>
      </c>
      <c r="AH6" s="162">
        <f t="shared" ref="AH6:AH34" si="6">RANK($AG6, $AG$6:$AG$34, 0)</f>
        <v>3</v>
      </c>
      <c r="AI6" s="174">
        <v>108.14</v>
      </c>
      <c r="AJ6" s="168">
        <f t="shared" ref="AJ6:AJ34" si="7">RANK($AI6, $AI$6:$AI$34, 0)</f>
        <v>2</v>
      </c>
      <c r="AK6" s="19"/>
      <c r="AL6" s="19"/>
      <c r="AM6" s="19"/>
    </row>
    <row r="7" spans="1:39" x14ac:dyDescent="0.25">
      <c r="A7" s="265" t="s">
        <v>53</v>
      </c>
      <c r="B7" s="11" t="s">
        <v>54</v>
      </c>
      <c r="C7" s="268" t="s">
        <v>57</v>
      </c>
      <c r="D7" s="271" t="s">
        <v>58</v>
      </c>
      <c r="E7" s="271" t="s">
        <v>57</v>
      </c>
      <c r="F7" s="166">
        <v>97.18</v>
      </c>
      <c r="G7" s="157">
        <f t="shared" si="0"/>
        <v>2</v>
      </c>
      <c r="H7" s="178">
        <v>97.76</v>
      </c>
      <c r="I7" s="179" t="s">
        <v>60</v>
      </c>
      <c r="J7" s="43"/>
      <c r="K7" s="43"/>
      <c r="L7" s="43"/>
      <c r="M7" s="43"/>
      <c r="N7" s="180">
        <v>96.48</v>
      </c>
      <c r="O7" s="157">
        <f t="shared" si="1"/>
        <v>7</v>
      </c>
      <c r="P7" s="181">
        <v>104.45</v>
      </c>
      <c r="Q7" s="180">
        <v>71.36</v>
      </c>
      <c r="R7" s="157">
        <f t="shared" si="2"/>
        <v>16</v>
      </c>
      <c r="S7" s="182">
        <v>81.27</v>
      </c>
      <c r="T7" s="181" t="s">
        <v>60</v>
      </c>
      <c r="U7" s="180">
        <v>74.72</v>
      </c>
      <c r="V7" s="157">
        <f t="shared" si="3"/>
        <v>10</v>
      </c>
      <c r="W7" s="182">
        <v>92.55</v>
      </c>
      <c r="X7" s="181" t="s">
        <v>60</v>
      </c>
      <c r="Y7" s="180">
        <v>107.59</v>
      </c>
      <c r="Z7" s="157">
        <f t="shared" si="4"/>
        <v>1</v>
      </c>
      <c r="AA7" s="182">
        <v>104.08</v>
      </c>
      <c r="AB7" s="181" t="s">
        <v>60</v>
      </c>
      <c r="AC7" s="180">
        <v>114.73</v>
      </c>
      <c r="AD7" s="157">
        <f t="shared" si="5"/>
        <v>1</v>
      </c>
      <c r="AE7" s="182">
        <v>106.46</v>
      </c>
      <c r="AF7" s="181" t="s">
        <v>60</v>
      </c>
      <c r="AG7" s="183">
        <v>106.91</v>
      </c>
      <c r="AH7" s="163">
        <f t="shared" si="6"/>
        <v>4</v>
      </c>
      <c r="AI7" s="180">
        <v>109.23</v>
      </c>
      <c r="AJ7" s="169">
        <f t="shared" si="7"/>
        <v>1</v>
      </c>
      <c r="AK7" s="19"/>
      <c r="AL7" s="19"/>
      <c r="AM7" s="19"/>
    </row>
    <row r="8" spans="1:39" x14ac:dyDescent="0.25">
      <c r="A8" s="265" t="s">
        <v>151</v>
      </c>
      <c r="B8" s="11" t="s">
        <v>82</v>
      </c>
      <c r="C8" s="268" t="s">
        <v>57</v>
      </c>
      <c r="D8" s="271" t="s">
        <v>58</v>
      </c>
      <c r="E8" s="271" t="s">
        <v>226</v>
      </c>
      <c r="F8" s="166">
        <v>94.83</v>
      </c>
      <c r="G8" s="157">
        <f t="shared" si="0"/>
        <v>3</v>
      </c>
      <c r="H8" s="178">
        <v>93.39</v>
      </c>
      <c r="I8" s="179">
        <v>96.95</v>
      </c>
      <c r="J8" s="43"/>
      <c r="K8" s="43"/>
      <c r="L8" s="43"/>
      <c r="M8" s="43"/>
      <c r="N8" s="180">
        <v>87.86</v>
      </c>
      <c r="O8" s="157">
        <f t="shared" si="1"/>
        <v>28</v>
      </c>
      <c r="P8" s="181">
        <v>97.02</v>
      </c>
      <c r="Q8" s="180">
        <v>73.94</v>
      </c>
      <c r="R8" s="157">
        <f t="shared" si="2"/>
        <v>10</v>
      </c>
      <c r="S8" s="182">
        <v>79.52</v>
      </c>
      <c r="T8" s="181">
        <v>82.54</v>
      </c>
      <c r="U8" s="180">
        <v>82.12</v>
      </c>
      <c r="V8" s="157">
        <f t="shared" si="3"/>
        <v>1</v>
      </c>
      <c r="W8" s="182">
        <v>95.66</v>
      </c>
      <c r="X8" s="181">
        <v>100.96</v>
      </c>
      <c r="Y8" s="180">
        <v>102.95</v>
      </c>
      <c r="Z8" s="157">
        <f t="shared" si="4"/>
        <v>3</v>
      </c>
      <c r="AA8" s="182">
        <v>96.97</v>
      </c>
      <c r="AB8" s="181">
        <v>100.25</v>
      </c>
      <c r="AC8" s="180">
        <v>100.52</v>
      </c>
      <c r="AD8" s="157">
        <f t="shared" si="5"/>
        <v>7</v>
      </c>
      <c r="AE8" s="182">
        <v>97.98</v>
      </c>
      <c r="AF8" s="181">
        <v>104.14</v>
      </c>
      <c r="AG8" s="183">
        <v>109.84</v>
      </c>
      <c r="AH8" s="163">
        <f t="shared" si="6"/>
        <v>2</v>
      </c>
      <c r="AI8" s="180">
        <v>106.66</v>
      </c>
      <c r="AJ8" s="169">
        <f t="shared" si="7"/>
        <v>4</v>
      </c>
      <c r="AK8" s="19"/>
      <c r="AL8" s="19"/>
      <c r="AM8" s="19"/>
    </row>
    <row r="9" spans="1:39" x14ac:dyDescent="0.25">
      <c r="A9" s="265" t="s">
        <v>135</v>
      </c>
      <c r="B9" s="11" t="s">
        <v>131</v>
      </c>
      <c r="C9" s="268" t="s">
        <v>57</v>
      </c>
      <c r="D9" s="271" t="s">
        <v>58</v>
      </c>
      <c r="E9" s="271" t="s">
        <v>57</v>
      </c>
      <c r="F9" s="166">
        <v>94.68</v>
      </c>
      <c r="G9" s="157">
        <f t="shared" si="0"/>
        <v>4</v>
      </c>
      <c r="H9" s="178">
        <v>99.75</v>
      </c>
      <c r="I9" s="179" t="s">
        <v>60</v>
      </c>
      <c r="J9" s="43"/>
      <c r="K9" s="43"/>
      <c r="L9" s="43"/>
      <c r="M9" s="43"/>
      <c r="N9" s="180">
        <v>97.42</v>
      </c>
      <c r="O9" s="157">
        <f t="shared" si="1"/>
        <v>3</v>
      </c>
      <c r="P9" s="181">
        <v>108.74</v>
      </c>
      <c r="Q9" s="180">
        <v>76.680000000000007</v>
      </c>
      <c r="R9" s="157">
        <f t="shared" si="2"/>
        <v>3</v>
      </c>
      <c r="S9" s="182">
        <v>88.89</v>
      </c>
      <c r="T9" s="181" t="s">
        <v>60</v>
      </c>
      <c r="U9" s="180">
        <v>75.11</v>
      </c>
      <c r="V9" s="157">
        <f t="shared" si="3"/>
        <v>9</v>
      </c>
      <c r="W9" s="182">
        <v>93.13</v>
      </c>
      <c r="X9" s="181" t="s">
        <v>60</v>
      </c>
      <c r="Y9" s="180">
        <v>102.84</v>
      </c>
      <c r="Z9" s="157">
        <f t="shared" si="4"/>
        <v>4</v>
      </c>
      <c r="AA9" s="182">
        <v>108.79</v>
      </c>
      <c r="AB9" s="181" t="s">
        <v>60</v>
      </c>
      <c r="AC9" s="180">
        <v>99.01</v>
      </c>
      <c r="AD9" s="157">
        <f t="shared" si="5"/>
        <v>8</v>
      </c>
      <c r="AE9" s="182">
        <v>99.19</v>
      </c>
      <c r="AF9" s="181" t="s">
        <v>60</v>
      </c>
      <c r="AG9" s="183">
        <v>106.5</v>
      </c>
      <c r="AH9" s="163">
        <f t="shared" si="6"/>
        <v>6</v>
      </c>
      <c r="AI9" s="180">
        <v>104.38</v>
      </c>
      <c r="AJ9" s="169">
        <f t="shared" si="7"/>
        <v>7</v>
      </c>
      <c r="AK9" s="19"/>
      <c r="AL9" s="19"/>
      <c r="AM9" s="19"/>
    </row>
    <row r="10" spans="1:39" ht="15.75" thickBot="1" x14ac:dyDescent="0.3">
      <c r="A10" s="265" t="s">
        <v>129</v>
      </c>
      <c r="B10" s="11" t="s">
        <v>123</v>
      </c>
      <c r="C10" s="268" t="s">
        <v>57</v>
      </c>
      <c r="D10" s="271" t="s">
        <v>58</v>
      </c>
      <c r="E10" s="271" t="s">
        <v>57</v>
      </c>
      <c r="F10" s="166">
        <v>93.98</v>
      </c>
      <c r="G10" s="157">
        <f t="shared" si="0"/>
        <v>5</v>
      </c>
      <c r="H10" s="178" t="s">
        <v>60</v>
      </c>
      <c r="I10" s="179" t="s">
        <v>60</v>
      </c>
      <c r="J10" s="48"/>
      <c r="K10" s="48"/>
      <c r="L10" s="48"/>
      <c r="M10" s="48"/>
      <c r="N10" s="180">
        <v>93.66</v>
      </c>
      <c r="O10" s="157">
        <f t="shared" si="1"/>
        <v>13</v>
      </c>
      <c r="P10" s="181" t="s">
        <v>60</v>
      </c>
      <c r="Q10" s="180">
        <v>76.25</v>
      </c>
      <c r="R10" s="157">
        <f t="shared" si="2"/>
        <v>6</v>
      </c>
      <c r="S10" s="182" t="s">
        <v>60</v>
      </c>
      <c r="T10" s="181" t="s">
        <v>60</v>
      </c>
      <c r="U10" s="180">
        <v>76.03</v>
      </c>
      <c r="V10" s="157">
        <f t="shared" si="3"/>
        <v>7</v>
      </c>
      <c r="W10" s="182" t="s">
        <v>60</v>
      </c>
      <c r="X10" s="181" t="s">
        <v>60</v>
      </c>
      <c r="Y10" s="180">
        <v>96.7</v>
      </c>
      <c r="Z10" s="157">
        <f t="shared" si="4"/>
        <v>17</v>
      </c>
      <c r="AA10" s="182" t="s">
        <v>60</v>
      </c>
      <c r="AB10" s="181" t="s">
        <v>60</v>
      </c>
      <c r="AC10" s="180">
        <v>102.01</v>
      </c>
      <c r="AD10" s="157">
        <f t="shared" si="5"/>
        <v>4</v>
      </c>
      <c r="AE10" s="182" t="s">
        <v>60</v>
      </c>
      <c r="AF10" s="181" t="s">
        <v>60</v>
      </c>
      <c r="AG10" s="183">
        <v>103.9</v>
      </c>
      <c r="AH10" s="163">
        <f t="shared" si="6"/>
        <v>8</v>
      </c>
      <c r="AI10" s="180">
        <v>107.5</v>
      </c>
      <c r="AJ10" s="169">
        <f t="shared" si="7"/>
        <v>3</v>
      </c>
      <c r="AK10" s="19"/>
      <c r="AL10" s="19"/>
      <c r="AM10" s="19"/>
    </row>
    <row r="11" spans="1:39" x14ac:dyDescent="0.25">
      <c r="A11" s="265" t="s">
        <v>173</v>
      </c>
      <c r="B11" s="11" t="s">
        <v>163</v>
      </c>
      <c r="C11" s="268" t="s">
        <v>57</v>
      </c>
      <c r="D11" s="271" t="s">
        <v>58</v>
      </c>
      <c r="E11" s="271" t="s">
        <v>226</v>
      </c>
      <c r="F11" s="166">
        <v>92</v>
      </c>
      <c r="G11" s="157">
        <f t="shared" si="0"/>
        <v>6</v>
      </c>
      <c r="H11" s="178">
        <v>91.36</v>
      </c>
      <c r="I11" s="179" t="s">
        <v>60</v>
      </c>
      <c r="J11" s="39"/>
      <c r="K11" s="39"/>
      <c r="L11" s="39"/>
      <c r="M11" s="39"/>
      <c r="N11" s="180">
        <v>90.75</v>
      </c>
      <c r="O11" s="157">
        <f t="shared" si="1"/>
        <v>21</v>
      </c>
      <c r="P11" s="181">
        <v>95.05</v>
      </c>
      <c r="Q11" s="180">
        <v>76.47</v>
      </c>
      <c r="R11" s="157">
        <f t="shared" si="2"/>
        <v>4</v>
      </c>
      <c r="S11" s="182">
        <v>84.56</v>
      </c>
      <c r="T11" s="181" t="s">
        <v>60</v>
      </c>
      <c r="U11" s="180">
        <v>69.16</v>
      </c>
      <c r="V11" s="157">
        <f t="shared" si="3"/>
        <v>20</v>
      </c>
      <c r="W11" s="182">
        <v>86.67</v>
      </c>
      <c r="X11" s="181" t="s">
        <v>60</v>
      </c>
      <c r="Y11" s="180">
        <v>96.6</v>
      </c>
      <c r="Z11" s="157">
        <f t="shared" si="4"/>
        <v>18</v>
      </c>
      <c r="AA11" s="182">
        <v>91.94</v>
      </c>
      <c r="AB11" s="181" t="s">
        <v>60</v>
      </c>
      <c r="AC11" s="180">
        <v>100.88</v>
      </c>
      <c r="AD11" s="157">
        <f t="shared" si="5"/>
        <v>6</v>
      </c>
      <c r="AE11" s="182">
        <v>98.59</v>
      </c>
      <c r="AF11" s="181" t="s">
        <v>60</v>
      </c>
      <c r="AG11" s="183">
        <v>103.79</v>
      </c>
      <c r="AH11" s="163">
        <f t="shared" si="6"/>
        <v>9</v>
      </c>
      <c r="AI11" s="180">
        <v>106.6</v>
      </c>
      <c r="AJ11" s="169">
        <f t="shared" si="7"/>
        <v>5</v>
      </c>
      <c r="AK11" s="19"/>
      <c r="AL11" s="19"/>
      <c r="AM11" s="19"/>
    </row>
    <row r="12" spans="1:39" x14ac:dyDescent="0.25">
      <c r="A12" s="265" t="s">
        <v>172</v>
      </c>
      <c r="B12" s="11" t="s">
        <v>163</v>
      </c>
      <c r="C12" s="268" t="s">
        <v>57</v>
      </c>
      <c r="D12" s="271" t="s">
        <v>58</v>
      </c>
      <c r="E12" s="271" t="s">
        <v>57</v>
      </c>
      <c r="F12" s="166">
        <v>91.43</v>
      </c>
      <c r="G12" s="157">
        <f t="shared" si="0"/>
        <v>7</v>
      </c>
      <c r="H12" s="178">
        <v>94.18</v>
      </c>
      <c r="I12" s="179" t="s">
        <v>60</v>
      </c>
      <c r="J12" s="43"/>
      <c r="K12" s="43"/>
      <c r="L12" s="43"/>
      <c r="M12" s="43"/>
      <c r="N12" s="180">
        <v>86.28</v>
      </c>
      <c r="O12" s="157">
        <f t="shared" si="1"/>
        <v>29</v>
      </c>
      <c r="P12" s="181">
        <v>99.1</v>
      </c>
      <c r="Q12" s="180">
        <v>72.510000000000005</v>
      </c>
      <c r="R12" s="157">
        <f t="shared" si="2"/>
        <v>13</v>
      </c>
      <c r="S12" s="182">
        <v>76.069999999999993</v>
      </c>
      <c r="T12" s="181" t="s">
        <v>60</v>
      </c>
      <c r="U12" s="180">
        <v>79.48</v>
      </c>
      <c r="V12" s="157">
        <f t="shared" si="3"/>
        <v>4</v>
      </c>
      <c r="W12" s="182">
        <v>96.37</v>
      </c>
      <c r="X12" s="181" t="s">
        <v>60</v>
      </c>
      <c r="Y12" s="180">
        <v>99.06</v>
      </c>
      <c r="Z12" s="157">
        <f t="shared" si="4"/>
        <v>10</v>
      </c>
      <c r="AA12" s="182">
        <v>98.22</v>
      </c>
      <c r="AB12" s="181" t="s">
        <v>60</v>
      </c>
      <c r="AC12" s="180">
        <v>102.09</v>
      </c>
      <c r="AD12" s="157">
        <f t="shared" si="5"/>
        <v>3</v>
      </c>
      <c r="AE12" s="182">
        <v>101.15</v>
      </c>
      <c r="AF12" s="181" t="s">
        <v>60</v>
      </c>
      <c r="AG12" s="183">
        <v>101.33</v>
      </c>
      <c r="AH12" s="163">
        <f t="shared" si="6"/>
        <v>14</v>
      </c>
      <c r="AI12" s="180">
        <v>98.15</v>
      </c>
      <c r="AJ12" s="169">
        <f t="shared" si="7"/>
        <v>23</v>
      </c>
      <c r="AK12" s="19"/>
      <c r="AL12" s="19"/>
      <c r="AM12" s="19"/>
    </row>
    <row r="13" spans="1:39" x14ac:dyDescent="0.25">
      <c r="A13" s="265" t="s">
        <v>169</v>
      </c>
      <c r="B13" s="11" t="s">
        <v>82</v>
      </c>
      <c r="C13" s="268" t="s">
        <v>57</v>
      </c>
      <c r="D13" s="271" t="s">
        <v>65</v>
      </c>
      <c r="E13" s="271" t="s">
        <v>57</v>
      </c>
      <c r="F13" s="166">
        <v>91.27</v>
      </c>
      <c r="G13" s="157">
        <f t="shared" si="0"/>
        <v>8</v>
      </c>
      <c r="H13" s="178">
        <v>92.78</v>
      </c>
      <c r="I13" s="179">
        <v>96.38</v>
      </c>
      <c r="J13" s="43"/>
      <c r="K13" s="43"/>
      <c r="L13" s="43"/>
      <c r="M13" s="43"/>
      <c r="N13" s="180">
        <v>90.51</v>
      </c>
      <c r="O13" s="157">
        <f t="shared" si="1"/>
        <v>22</v>
      </c>
      <c r="P13" s="181">
        <v>100.41</v>
      </c>
      <c r="Q13" s="180">
        <v>74.62</v>
      </c>
      <c r="R13" s="157">
        <f t="shared" si="2"/>
        <v>9</v>
      </c>
      <c r="S13" s="182">
        <v>83.4</v>
      </c>
      <c r="T13" s="181">
        <v>86.96</v>
      </c>
      <c r="U13" s="180">
        <v>73.52</v>
      </c>
      <c r="V13" s="157">
        <f t="shared" si="3"/>
        <v>11</v>
      </c>
      <c r="W13" s="182">
        <v>88.91</v>
      </c>
      <c r="X13" s="181">
        <v>97.72</v>
      </c>
      <c r="Y13" s="180">
        <v>95.23</v>
      </c>
      <c r="Z13" s="157">
        <f t="shared" si="4"/>
        <v>22</v>
      </c>
      <c r="AA13" s="182">
        <v>96.19</v>
      </c>
      <c r="AB13" s="181">
        <v>98.61</v>
      </c>
      <c r="AC13" s="180">
        <v>92.51</v>
      </c>
      <c r="AD13" s="157">
        <f t="shared" si="5"/>
        <v>21</v>
      </c>
      <c r="AE13" s="182">
        <v>95.01</v>
      </c>
      <c r="AF13" s="181">
        <v>102.25</v>
      </c>
      <c r="AG13" s="183">
        <v>111.06</v>
      </c>
      <c r="AH13" s="163">
        <f t="shared" si="6"/>
        <v>1</v>
      </c>
      <c r="AI13" s="180">
        <v>103.3</v>
      </c>
      <c r="AJ13" s="169">
        <f t="shared" si="7"/>
        <v>10</v>
      </c>
      <c r="AK13" s="19"/>
      <c r="AL13" s="19"/>
      <c r="AM13" s="19"/>
    </row>
    <row r="14" spans="1:39" s="25" customFormat="1" x14ac:dyDescent="0.25">
      <c r="A14" s="316" t="s">
        <v>81</v>
      </c>
      <c r="B14" s="317" t="s">
        <v>82</v>
      </c>
      <c r="C14" s="268" t="s">
        <v>57</v>
      </c>
      <c r="D14" s="318" t="s">
        <v>58</v>
      </c>
      <c r="E14" s="318" t="s">
        <v>57</v>
      </c>
      <c r="F14" s="319">
        <v>90.9</v>
      </c>
      <c r="G14" s="320">
        <f t="shared" si="0"/>
        <v>9</v>
      </c>
      <c r="H14" s="332">
        <v>95.51</v>
      </c>
      <c r="I14" s="333">
        <v>99.15</v>
      </c>
      <c r="J14" s="321"/>
      <c r="K14" s="321"/>
      <c r="L14" s="321"/>
      <c r="M14" s="321"/>
      <c r="N14" s="322">
        <v>88.84</v>
      </c>
      <c r="O14" s="320">
        <f t="shared" si="1"/>
        <v>26</v>
      </c>
      <c r="P14" s="323">
        <v>101.01</v>
      </c>
      <c r="Q14" s="322">
        <v>73.31</v>
      </c>
      <c r="R14" s="320">
        <f t="shared" si="2"/>
        <v>12</v>
      </c>
      <c r="S14" s="334">
        <v>79.63</v>
      </c>
      <c r="T14" s="335">
        <v>83.01</v>
      </c>
      <c r="U14" s="322">
        <v>77.41</v>
      </c>
      <c r="V14" s="320">
        <f t="shared" si="3"/>
        <v>5</v>
      </c>
      <c r="W14" s="334">
        <v>89.66</v>
      </c>
      <c r="X14" s="335">
        <v>100.5</v>
      </c>
      <c r="Y14" s="322">
        <v>90.48</v>
      </c>
      <c r="Z14" s="320">
        <f t="shared" si="4"/>
        <v>29</v>
      </c>
      <c r="AA14" s="334">
        <v>109.55</v>
      </c>
      <c r="AB14" s="335">
        <v>101.19</v>
      </c>
      <c r="AC14" s="322">
        <v>96.89</v>
      </c>
      <c r="AD14" s="320">
        <f t="shared" si="5"/>
        <v>14</v>
      </c>
      <c r="AE14" s="334">
        <v>97.71</v>
      </c>
      <c r="AF14" s="335">
        <v>104.11</v>
      </c>
      <c r="AG14" s="324">
        <v>102.45</v>
      </c>
      <c r="AH14" s="325">
        <f t="shared" si="6"/>
        <v>10</v>
      </c>
      <c r="AI14" s="322">
        <v>104.02</v>
      </c>
      <c r="AJ14" s="326">
        <f t="shared" si="7"/>
        <v>9</v>
      </c>
    </row>
    <row r="15" spans="1:39" ht="15.75" thickBot="1" x14ac:dyDescent="0.3">
      <c r="A15" s="265" t="s">
        <v>165</v>
      </c>
      <c r="B15" s="11" t="s">
        <v>163</v>
      </c>
      <c r="C15" s="268" t="s">
        <v>57</v>
      </c>
      <c r="D15" s="271" t="s">
        <v>58</v>
      </c>
      <c r="E15" s="271" t="s">
        <v>226</v>
      </c>
      <c r="F15" s="166">
        <v>90.73</v>
      </c>
      <c r="G15" s="157">
        <f t="shared" si="0"/>
        <v>10</v>
      </c>
      <c r="H15" s="178">
        <v>89.86</v>
      </c>
      <c r="I15" s="179">
        <v>91.86</v>
      </c>
      <c r="J15" s="48"/>
      <c r="K15" s="48"/>
      <c r="L15" s="48"/>
      <c r="M15" s="48"/>
      <c r="N15" s="180">
        <v>94.06</v>
      </c>
      <c r="O15" s="157">
        <f t="shared" si="1"/>
        <v>11</v>
      </c>
      <c r="P15" s="181">
        <v>95.63</v>
      </c>
      <c r="Q15" s="180">
        <v>76.239999999999995</v>
      </c>
      <c r="R15" s="157">
        <f t="shared" si="2"/>
        <v>7</v>
      </c>
      <c r="S15" s="182">
        <v>81.62</v>
      </c>
      <c r="T15" s="181">
        <v>84.57</v>
      </c>
      <c r="U15" s="180">
        <v>70.349999999999994</v>
      </c>
      <c r="V15" s="157">
        <f t="shared" si="3"/>
        <v>18</v>
      </c>
      <c r="W15" s="182">
        <v>86.32</v>
      </c>
      <c r="X15" s="181">
        <v>91.98</v>
      </c>
      <c r="Y15" s="180">
        <v>102.42</v>
      </c>
      <c r="Z15" s="157">
        <f t="shared" si="4"/>
        <v>7</v>
      </c>
      <c r="AA15" s="182">
        <v>94.57</v>
      </c>
      <c r="AB15" s="181">
        <v>93.97</v>
      </c>
      <c r="AC15" s="180">
        <v>90.31</v>
      </c>
      <c r="AD15" s="157">
        <f t="shared" si="5"/>
        <v>24</v>
      </c>
      <c r="AE15" s="182">
        <v>91.17</v>
      </c>
      <c r="AF15" s="181">
        <v>96.91</v>
      </c>
      <c r="AG15" s="183">
        <v>99.5</v>
      </c>
      <c r="AH15" s="163">
        <f t="shared" si="6"/>
        <v>19</v>
      </c>
      <c r="AI15" s="180">
        <v>100.45</v>
      </c>
      <c r="AJ15" s="169">
        <f t="shared" si="7"/>
        <v>17</v>
      </c>
      <c r="AK15" s="19"/>
      <c r="AL15" s="19"/>
      <c r="AM15" s="19"/>
    </row>
    <row r="16" spans="1:39" x14ac:dyDescent="0.25">
      <c r="A16" s="265" t="s">
        <v>170</v>
      </c>
      <c r="B16" s="11" t="s">
        <v>163</v>
      </c>
      <c r="C16" s="268" t="s">
        <v>57</v>
      </c>
      <c r="D16" s="271" t="s">
        <v>58</v>
      </c>
      <c r="E16" s="271" t="s">
        <v>57</v>
      </c>
      <c r="F16" s="166">
        <v>90.67</v>
      </c>
      <c r="G16" s="157">
        <f t="shared" si="0"/>
        <v>11</v>
      </c>
      <c r="H16" s="178">
        <v>92.65</v>
      </c>
      <c r="I16" s="179">
        <v>95.7</v>
      </c>
      <c r="J16" s="39"/>
      <c r="K16" s="39"/>
      <c r="L16" s="39"/>
      <c r="M16" s="39"/>
      <c r="N16" s="180">
        <v>90.3</v>
      </c>
      <c r="O16" s="157">
        <f t="shared" si="1"/>
        <v>23</v>
      </c>
      <c r="P16" s="181">
        <v>99.55</v>
      </c>
      <c r="Q16" s="180">
        <v>76.3</v>
      </c>
      <c r="R16" s="157">
        <f t="shared" si="2"/>
        <v>5</v>
      </c>
      <c r="S16" s="182">
        <v>82.59</v>
      </c>
      <c r="T16" s="181">
        <v>84.74</v>
      </c>
      <c r="U16" s="180">
        <v>70.37</v>
      </c>
      <c r="V16" s="157">
        <f t="shared" si="3"/>
        <v>17</v>
      </c>
      <c r="W16" s="182">
        <v>88.5</v>
      </c>
      <c r="X16" s="181">
        <v>96.29</v>
      </c>
      <c r="Y16" s="180">
        <v>97.03</v>
      </c>
      <c r="Z16" s="157">
        <f t="shared" si="4"/>
        <v>16</v>
      </c>
      <c r="AA16" s="182">
        <v>95.94</v>
      </c>
      <c r="AB16" s="181">
        <v>97.57</v>
      </c>
      <c r="AC16" s="180">
        <v>97.67</v>
      </c>
      <c r="AD16" s="157">
        <f t="shared" si="5"/>
        <v>11</v>
      </c>
      <c r="AE16" s="182">
        <v>96.69</v>
      </c>
      <c r="AF16" s="181">
        <v>104.2</v>
      </c>
      <c r="AG16" s="183">
        <v>102.21</v>
      </c>
      <c r="AH16" s="163">
        <f t="shared" si="6"/>
        <v>12</v>
      </c>
      <c r="AI16" s="180">
        <v>100.14</v>
      </c>
      <c r="AJ16" s="169">
        <f t="shared" si="7"/>
        <v>20</v>
      </c>
      <c r="AK16" s="19"/>
      <c r="AL16" s="19"/>
      <c r="AM16" s="19"/>
    </row>
    <row r="17" spans="1:36" x14ac:dyDescent="0.25">
      <c r="A17" s="265" t="s">
        <v>127</v>
      </c>
      <c r="B17" s="11" t="s">
        <v>123</v>
      </c>
      <c r="C17" s="268" t="s">
        <v>57</v>
      </c>
      <c r="D17" s="271" t="s">
        <v>58</v>
      </c>
      <c r="E17" s="271" t="s">
        <v>57</v>
      </c>
      <c r="F17" s="166">
        <v>90.18</v>
      </c>
      <c r="G17" s="157">
        <f t="shared" si="0"/>
        <v>12</v>
      </c>
      <c r="H17" s="178" t="s">
        <v>60</v>
      </c>
      <c r="I17" s="179" t="s">
        <v>60</v>
      </c>
      <c r="J17" s="43"/>
      <c r="K17" s="43"/>
      <c r="L17" s="43"/>
      <c r="M17" s="43"/>
      <c r="N17" s="180">
        <v>91.5</v>
      </c>
      <c r="O17" s="157">
        <f t="shared" si="1"/>
        <v>19</v>
      </c>
      <c r="P17" s="181" t="s">
        <v>60</v>
      </c>
      <c r="Q17" s="180">
        <v>71.48</v>
      </c>
      <c r="R17" s="157">
        <f t="shared" si="2"/>
        <v>15</v>
      </c>
      <c r="S17" s="182" t="s">
        <v>60</v>
      </c>
      <c r="T17" s="181" t="s">
        <v>60</v>
      </c>
      <c r="U17" s="180">
        <v>76.77</v>
      </c>
      <c r="V17" s="157">
        <f t="shared" si="3"/>
        <v>6</v>
      </c>
      <c r="W17" s="182" t="s">
        <v>60</v>
      </c>
      <c r="X17" s="181" t="s">
        <v>60</v>
      </c>
      <c r="Y17" s="180">
        <v>102.76</v>
      </c>
      <c r="Z17" s="157">
        <f t="shared" si="4"/>
        <v>5</v>
      </c>
      <c r="AA17" s="182" t="s">
        <v>60</v>
      </c>
      <c r="AB17" s="181" t="s">
        <v>60</v>
      </c>
      <c r="AC17" s="180">
        <v>93.39</v>
      </c>
      <c r="AD17" s="157">
        <f t="shared" si="5"/>
        <v>20</v>
      </c>
      <c r="AE17" s="182" t="s">
        <v>60</v>
      </c>
      <c r="AF17" s="181" t="s">
        <v>60</v>
      </c>
      <c r="AG17" s="183">
        <v>96.01</v>
      </c>
      <c r="AH17" s="163">
        <f t="shared" si="6"/>
        <v>26</v>
      </c>
      <c r="AI17" s="180">
        <v>100.23</v>
      </c>
      <c r="AJ17" s="169">
        <f t="shared" si="7"/>
        <v>19</v>
      </c>
    </row>
    <row r="18" spans="1:36" x14ac:dyDescent="0.25">
      <c r="A18" s="265" t="s">
        <v>61</v>
      </c>
      <c r="B18" s="11" t="s">
        <v>54</v>
      </c>
      <c r="C18" s="268" t="s">
        <v>57</v>
      </c>
      <c r="D18" s="271" t="s">
        <v>58</v>
      </c>
      <c r="E18" s="271" t="s">
        <v>57</v>
      </c>
      <c r="F18" s="166">
        <v>90.07</v>
      </c>
      <c r="G18" s="157">
        <f t="shared" si="0"/>
        <v>13</v>
      </c>
      <c r="H18" s="178">
        <v>91.85</v>
      </c>
      <c r="I18" s="179" t="s">
        <v>60</v>
      </c>
      <c r="J18" s="43"/>
      <c r="K18" s="43"/>
      <c r="L18" s="43"/>
      <c r="M18" s="43"/>
      <c r="N18" s="180">
        <v>97.18</v>
      </c>
      <c r="O18" s="157">
        <f t="shared" si="1"/>
        <v>6</v>
      </c>
      <c r="P18" s="181">
        <v>102.29</v>
      </c>
      <c r="Q18" s="180">
        <v>71.81</v>
      </c>
      <c r="R18" s="157">
        <f t="shared" si="2"/>
        <v>14</v>
      </c>
      <c r="S18" s="182">
        <v>78.5</v>
      </c>
      <c r="T18" s="181" t="s">
        <v>60</v>
      </c>
      <c r="U18" s="180">
        <v>67.55</v>
      </c>
      <c r="V18" s="157">
        <f t="shared" si="3"/>
        <v>25</v>
      </c>
      <c r="W18" s="182">
        <v>86.41</v>
      </c>
      <c r="X18" s="181" t="s">
        <v>60</v>
      </c>
      <c r="Y18" s="180">
        <v>99.33</v>
      </c>
      <c r="Z18" s="157">
        <f t="shared" si="4"/>
        <v>9</v>
      </c>
      <c r="AA18" s="182">
        <v>96.11</v>
      </c>
      <c r="AB18" s="181" t="s">
        <v>60</v>
      </c>
      <c r="AC18" s="180">
        <v>95.33</v>
      </c>
      <c r="AD18" s="157">
        <f t="shared" si="5"/>
        <v>17</v>
      </c>
      <c r="AE18" s="182">
        <v>95.96</v>
      </c>
      <c r="AF18" s="181" t="s">
        <v>60</v>
      </c>
      <c r="AG18" s="183">
        <v>101.89</v>
      </c>
      <c r="AH18" s="163">
        <f t="shared" si="6"/>
        <v>13</v>
      </c>
      <c r="AI18" s="180">
        <v>97.08</v>
      </c>
      <c r="AJ18" s="169">
        <f t="shared" si="7"/>
        <v>25</v>
      </c>
    </row>
    <row r="19" spans="1:36" x14ac:dyDescent="0.25">
      <c r="A19" s="265" t="s">
        <v>95</v>
      </c>
      <c r="B19" s="11" t="s">
        <v>87</v>
      </c>
      <c r="C19" s="268" t="s">
        <v>57</v>
      </c>
      <c r="D19" s="271" t="s">
        <v>58</v>
      </c>
      <c r="E19" s="271" t="s">
        <v>57</v>
      </c>
      <c r="F19" s="166">
        <v>90.03</v>
      </c>
      <c r="G19" s="157">
        <f t="shared" si="0"/>
        <v>14</v>
      </c>
      <c r="H19" s="178" t="s">
        <v>60</v>
      </c>
      <c r="I19" s="179" t="s">
        <v>60</v>
      </c>
      <c r="J19" s="43"/>
      <c r="K19" s="43"/>
      <c r="L19" s="43"/>
      <c r="M19" s="43"/>
      <c r="N19" s="180">
        <v>94.44</v>
      </c>
      <c r="O19" s="157">
        <f t="shared" si="1"/>
        <v>10</v>
      </c>
      <c r="P19" s="181" t="s">
        <v>60</v>
      </c>
      <c r="Q19" s="180">
        <v>70.37</v>
      </c>
      <c r="R19" s="157">
        <f t="shared" si="2"/>
        <v>18</v>
      </c>
      <c r="S19" s="182" t="s">
        <v>60</v>
      </c>
      <c r="T19" s="181" t="s">
        <v>60</v>
      </c>
      <c r="U19" s="180">
        <v>68.42</v>
      </c>
      <c r="V19" s="157">
        <f t="shared" si="3"/>
        <v>21</v>
      </c>
      <c r="W19" s="182" t="s">
        <v>60</v>
      </c>
      <c r="X19" s="181" t="s">
        <v>60</v>
      </c>
      <c r="Y19" s="180">
        <v>102.69</v>
      </c>
      <c r="Z19" s="157">
        <f t="shared" si="4"/>
        <v>6</v>
      </c>
      <c r="AA19" s="182" t="s">
        <v>60</v>
      </c>
      <c r="AB19" s="181" t="s">
        <v>60</v>
      </c>
      <c r="AC19" s="180">
        <v>97.47</v>
      </c>
      <c r="AD19" s="157">
        <f t="shared" si="5"/>
        <v>12</v>
      </c>
      <c r="AE19" s="182" t="s">
        <v>60</v>
      </c>
      <c r="AF19" s="181" t="s">
        <v>60</v>
      </c>
      <c r="AG19" s="183">
        <v>98.18</v>
      </c>
      <c r="AH19" s="163">
        <f t="shared" si="6"/>
        <v>21</v>
      </c>
      <c r="AI19" s="180">
        <v>98.66</v>
      </c>
      <c r="AJ19" s="169">
        <f t="shared" si="7"/>
        <v>22</v>
      </c>
    </row>
    <row r="20" spans="1:36" ht="15.75" thickBot="1" x14ac:dyDescent="0.3">
      <c r="A20" s="265" t="s">
        <v>133</v>
      </c>
      <c r="B20" s="11" t="s">
        <v>131</v>
      </c>
      <c r="C20" s="268" t="s">
        <v>57</v>
      </c>
      <c r="D20" s="271" t="s">
        <v>58</v>
      </c>
      <c r="E20" s="271" t="s">
        <v>57</v>
      </c>
      <c r="F20" s="166">
        <v>89.85</v>
      </c>
      <c r="G20" s="157">
        <f t="shared" si="0"/>
        <v>15</v>
      </c>
      <c r="H20" s="178" t="s">
        <v>60</v>
      </c>
      <c r="I20" s="179" t="s">
        <v>60</v>
      </c>
      <c r="J20" s="48"/>
      <c r="K20" s="48"/>
      <c r="L20" s="48"/>
      <c r="M20" s="48"/>
      <c r="N20" s="180">
        <v>97.7</v>
      </c>
      <c r="O20" s="157">
        <f t="shared" si="1"/>
        <v>2</v>
      </c>
      <c r="P20" s="181" t="s">
        <v>60</v>
      </c>
      <c r="Q20" s="180">
        <v>75.75</v>
      </c>
      <c r="R20" s="157">
        <f t="shared" si="2"/>
        <v>8</v>
      </c>
      <c r="S20" s="182" t="s">
        <v>60</v>
      </c>
      <c r="T20" s="181" t="s">
        <v>60</v>
      </c>
      <c r="U20" s="180">
        <v>61</v>
      </c>
      <c r="V20" s="157">
        <f t="shared" si="3"/>
        <v>29</v>
      </c>
      <c r="W20" s="182" t="s">
        <v>60</v>
      </c>
      <c r="X20" s="181" t="s">
        <v>60</v>
      </c>
      <c r="Y20" s="180">
        <v>97.28</v>
      </c>
      <c r="Z20" s="157">
        <f t="shared" si="4"/>
        <v>14</v>
      </c>
      <c r="AA20" s="182" t="s">
        <v>60</v>
      </c>
      <c r="AB20" s="181" t="s">
        <v>60</v>
      </c>
      <c r="AC20" s="180">
        <v>101.37</v>
      </c>
      <c r="AD20" s="157">
        <f t="shared" si="5"/>
        <v>5</v>
      </c>
      <c r="AE20" s="182" t="s">
        <v>60</v>
      </c>
      <c r="AF20" s="181" t="s">
        <v>60</v>
      </c>
      <c r="AG20" s="183">
        <v>97.96</v>
      </c>
      <c r="AH20" s="163">
        <f t="shared" si="6"/>
        <v>22</v>
      </c>
      <c r="AI20" s="180">
        <v>97.54</v>
      </c>
      <c r="AJ20" s="169">
        <f t="shared" si="7"/>
        <v>24</v>
      </c>
    </row>
    <row r="21" spans="1:36" x14ac:dyDescent="0.25">
      <c r="A21" s="265" t="s">
        <v>178</v>
      </c>
      <c r="B21" s="11" t="s">
        <v>163</v>
      </c>
      <c r="C21" s="268" t="s">
        <v>57</v>
      </c>
      <c r="D21" s="271" t="s">
        <v>58</v>
      </c>
      <c r="E21" s="271" t="s">
        <v>57</v>
      </c>
      <c r="F21" s="166">
        <v>89.84</v>
      </c>
      <c r="G21" s="157">
        <f t="shared" si="0"/>
        <v>16</v>
      </c>
      <c r="H21" s="178" t="s">
        <v>60</v>
      </c>
      <c r="I21" s="179" t="s">
        <v>60</v>
      </c>
      <c r="J21" s="39"/>
      <c r="K21" s="39"/>
      <c r="L21" s="39"/>
      <c r="M21" s="39"/>
      <c r="N21" s="180">
        <v>89.62</v>
      </c>
      <c r="O21" s="157">
        <f t="shared" si="1"/>
        <v>25</v>
      </c>
      <c r="P21" s="181" t="s">
        <v>60</v>
      </c>
      <c r="Q21" s="180">
        <v>70.5</v>
      </c>
      <c r="R21" s="157">
        <f t="shared" si="2"/>
        <v>17</v>
      </c>
      <c r="S21" s="182" t="s">
        <v>60</v>
      </c>
      <c r="T21" s="181" t="s">
        <v>60</v>
      </c>
      <c r="U21" s="180">
        <v>72.349999999999994</v>
      </c>
      <c r="V21" s="157">
        <f t="shared" si="3"/>
        <v>13</v>
      </c>
      <c r="W21" s="182" t="s">
        <v>60</v>
      </c>
      <c r="X21" s="181" t="s">
        <v>60</v>
      </c>
      <c r="Y21" s="180">
        <v>95.28</v>
      </c>
      <c r="Z21" s="157">
        <f t="shared" si="4"/>
        <v>21</v>
      </c>
      <c r="AA21" s="182" t="s">
        <v>60</v>
      </c>
      <c r="AB21" s="181" t="s">
        <v>60</v>
      </c>
      <c r="AC21" s="180">
        <v>98.28</v>
      </c>
      <c r="AD21" s="157">
        <f t="shared" si="5"/>
        <v>9</v>
      </c>
      <c r="AE21" s="182" t="s">
        <v>60</v>
      </c>
      <c r="AF21" s="181" t="s">
        <v>60</v>
      </c>
      <c r="AG21" s="183">
        <v>102.42</v>
      </c>
      <c r="AH21" s="163">
        <f t="shared" si="6"/>
        <v>11</v>
      </c>
      <c r="AI21" s="180">
        <v>100.39</v>
      </c>
      <c r="AJ21" s="169">
        <f t="shared" si="7"/>
        <v>18</v>
      </c>
    </row>
    <row r="22" spans="1:36" x14ac:dyDescent="0.25">
      <c r="A22" s="265" t="s">
        <v>118</v>
      </c>
      <c r="B22" s="11" t="s">
        <v>103</v>
      </c>
      <c r="C22" s="268" t="s">
        <v>57</v>
      </c>
      <c r="D22" s="271" t="s">
        <v>58</v>
      </c>
      <c r="E22" s="271" t="s">
        <v>57</v>
      </c>
      <c r="F22" s="166">
        <v>89.78</v>
      </c>
      <c r="G22" s="157">
        <f t="shared" si="0"/>
        <v>17</v>
      </c>
      <c r="H22" s="178" t="s">
        <v>60</v>
      </c>
      <c r="I22" s="179" t="s">
        <v>60</v>
      </c>
      <c r="J22" s="43"/>
      <c r="K22" s="43"/>
      <c r="L22" s="43"/>
      <c r="M22" s="43"/>
      <c r="N22" s="180">
        <v>95.2</v>
      </c>
      <c r="O22" s="157">
        <f t="shared" si="1"/>
        <v>9</v>
      </c>
      <c r="P22" s="181" t="s">
        <v>60</v>
      </c>
      <c r="Q22" s="180">
        <v>65.88</v>
      </c>
      <c r="R22" s="157">
        <f t="shared" si="2"/>
        <v>27</v>
      </c>
      <c r="S22" s="182" t="s">
        <v>60</v>
      </c>
      <c r="T22" s="181" t="s">
        <v>60</v>
      </c>
      <c r="U22" s="180">
        <v>72.33</v>
      </c>
      <c r="V22" s="157">
        <f t="shared" si="3"/>
        <v>14</v>
      </c>
      <c r="W22" s="182" t="s">
        <v>60</v>
      </c>
      <c r="X22" s="181" t="s">
        <v>60</v>
      </c>
      <c r="Y22" s="180">
        <v>94.19</v>
      </c>
      <c r="Z22" s="157">
        <f t="shared" si="4"/>
        <v>25</v>
      </c>
      <c r="AA22" s="182" t="s">
        <v>60</v>
      </c>
      <c r="AB22" s="181" t="s">
        <v>60</v>
      </c>
      <c r="AC22" s="180">
        <v>94.72</v>
      </c>
      <c r="AD22" s="157">
        <f t="shared" si="5"/>
        <v>19</v>
      </c>
      <c r="AE22" s="182" t="s">
        <v>60</v>
      </c>
      <c r="AF22" s="181" t="s">
        <v>60</v>
      </c>
      <c r="AG22" s="183">
        <v>100.59</v>
      </c>
      <c r="AH22" s="163">
        <f t="shared" si="6"/>
        <v>16</v>
      </c>
      <c r="AI22" s="180">
        <v>104.05</v>
      </c>
      <c r="AJ22" s="169">
        <f t="shared" si="7"/>
        <v>8</v>
      </c>
    </row>
    <row r="23" spans="1:36" x14ac:dyDescent="0.25">
      <c r="A23" s="265" t="s">
        <v>136</v>
      </c>
      <c r="B23" s="11" t="s">
        <v>131</v>
      </c>
      <c r="C23" s="268" t="s">
        <v>57</v>
      </c>
      <c r="D23" s="271" t="s">
        <v>58</v>
      </c>
      <c r="E23" s="271" t="s">
        <v>57</v>
      </c>
      <c r="F23" s="166">
        <v>89.65</v>
      </c>
      <c r="G23" s="157">
        <f t="shared" si="0"/>
        <v>18</v>
      </c>
      <c r="H23" s="178" t="s">
        <v>60</v>
      </c>
      <c r="I23" s="179" t="s">
        <v>60</v>
      </c>
      <c r="J23" s="43"/>
      <c r="K23" s="43"/>
      <c r="L23" s="43"/>
      <c r="M23" s="43"/>
      <c r="N23" s="180">
        <v>92.57</v>
      </c>
      <c r="O23" s="157">
        <f t="shared" si="1"/>
        <v>15</v>
      </c>
      <c r="P23" s="181" t="s">
        <v>60</v>
      </c>
      <c r="Q23" s="180">
        <v>68.08</v>
      </c>
      <c r="R23" s="157">
        <f t="shared" si="2"/>
        <v>25</v>
      </c>
      <c r="S23" s="182" t="s">
        <v>60</v>
      </c>
      <c r="T23" s="181" t="s">
        <v>60</v>
      </c>
      <c r="U23" s="180">
        <v>67.66</v>
      </c>
      <c r="V23" s="157">
        <f t="shared" si="3"/>
        <v>24</v>
      </c>
      <c r="W23" s="182" t="s">
        <v>60</v>
      </c>
      <c r="X23" s="181" t="s">
        <v>60</v>
      </c>
      <c r="Y23" s="180">
        <v>103.34</v>
      </c>
      <c r="Z23" s="157">
        <f t="shared" si="4"/>
        <v>2</v>
      </c>
      <c r="AA23" s="182" t="s">
        <v>60</v>
      </c>
      <c r="AB23" s="181" t="s">
        <v>60</v>
      </c>
      <c r="AC23" s="180">
        <v>96.66</v>
      </c>
      <c r="AD23" s="157">
        <f t="shared" si="5"/>
        <v>15</v>
      </c>
      <c r="AE23" s="182" t="s">
        <v>60</v>
      </c>
      <c r="AF23" s="181" t="s">
        <v>60</v>
      </c>
      <c r="AG23" s="183">
        <v>96.39</v>
      </c>
      <c r="AH23" s="163">
        <f t="shared" si="6"/>
        <v>25</v>
      </c>
      <c r="AI23" s="180">
        <v>101.3</v>
      </c>
      <c r="AJ23" s="169">
        <f t="shared" si="7"/>
        <v>13</v>
      </c>
    </row>
    <row r="24" spans="1:36" ht="15.75" thickBot="1" x14ac:dyDescent="0.3">
      <c r="A24" s="265" t="s">
        <v>86</v>
      </c>
      <c r="B24" s="11" t="s">
        <v>87</v>
      </c>
      <c r="C24" s="268" t="s">
        <v>57</v>
      </c>
      <c r="D24" s="271" t="s">
        <v>58</v>
      </c>
      <c r="E24" s="271" t="s">
        <v>57</v>
      </c>
      <c r="F24" s="166">
        <v>89.42</v>
      </c>
      <c r="G24" s="157">
        <f t="shared" si="0"/>
        <v>19</v>
      </c>
      <c r="H24" s="178">
        <v>91.17</v>
      </c>
      <c r="I24" s="179">
        <v>95.34</v>
      </c>
      <c r="J24" s="33"/>
      <c r="K24" s="33"/>
      <c r="L24" s="33"/>
      <c r="M24" s="33"/>
      <c r="N24" s="180">
        <v>97.4</v>
      </c>
      <c r="O24" s="157">
        <f t="shared" si="1"/>
        <v>4</v>
      </c>
      <c r="P24" s="181">
        <v>101.35</v>
      </c>
      <c r="Q24" s="180">
        <v>73.64</v>
      </c>
      <c r="R24" s="157">
        <f t="shared" si="2"/>
        <v>11</v>
      </c>
      <c r="S24" s="182">
        <v>76.05</v>
      </c>
      <c r="T24" s="181">
        <v>81.38</v>
      </c>
      <c r="U24" s="180">
        <v>75.45</v>
      </c>
      <c r="V24" s="157">
        <f t="shared" si="3"/>
        <v>8</v>
      </c>
      <c r="W24" s="182">
        <v>91.94</v>
      </c>
      <c r="X24" s="181">
        <v>100.5</v>
      </c>
      <c r="Y24" s="180">
        <v>94.89</v>
      </c>
      <c r="Z24" s="157">
        <f t="shared" si="4"/>
        <v>24</v>
      </c>
      <c r="AA24" s="182">
        <v>96.03</v>
      </c>
      <c r="AB24" s="181">
        <v>101.65</v>
      </c>
      <c r="AC24" s="180">
        <v>87.07</v>
      </c>
      <c r="AD24" s="157">
        <f t="shared" si="5"/>
        <v>28</v>
      </c>
      <c r="AE24" s="182">
        <v>90.66</v>
      </c>
      <c r="AF24" s="181">
        <v>97.94</v>
      </c>
      <c r="AG24" s="183">
        <v>97.43</v>
      </c>
      <c r="AH24" s="163">
        <f t="shared" si="6"/>
        <v>23</v>
      </c>
      <c r="AI24" s="180">
        <v>100.51</v>
      </c>
      <c r="AJ24" s="169">
        <f t="shared" si="7"/>
        <v>16</v>
      </c>
    </row>
    <row r="25" spans="1:36" x14ac:dyDescent="0.25">
      <c r="A25" s="265" t="s">
        <v>177</v>
      </c>
      <c r="B25" s="11" t="s">
        <v>163</v>
      </c>
      <c r="C25" s="268" t="s">
        <v>57</v>
      </c>
      <c r="D25" s="271" t="s">
        <v>58</v>
      </c>
      <c r="E25" s="271" t="s">
        <v>57</v>
      </c>
      <c r="F25" s="166">
        <v>89.27</v>
      </c>
      <c r="G25" s="157">
        <f t="shared" si="0"/>
        <v>20</v>
      </c>
      <c r="H25" s="178" t="s">
        <v>60</v>
      </c>
      <c r="I25" s="179" t="s">
        <v>60</v>
      </c>
      <c r="J25" s="43"/>
      <c r="K25" s="43"/>
      <c r="L25" s="43"/>
      <c r="M25" s="43"/>
      <c r="N25" s="180">
        <v>97.34</v>
      </c>
      <c r="O25" s="157">
        <f t="shared" si="1"/>
        <v>5</v>
      </c>
      <c r="P25" s="181" t="s">
        <v>60</v>
      </c>
      <c r="Q25" s="180">
        <v>68.150000000000006</v>
      </c>
      <c r="R25" s="157">
        <f t="shared" si="2"/>
        <v>24</v>
      </c>
      <c r="S25" s="182" t="s">
        <v>60</v>
      </c>
      <c r="T25" s="181" t="s">
        <v>60</v>
      </c>
      <c r="U25" s="180">
        <v>72.09</v>
      </c>
      <c r="V25" s="157">
        <f t="shared" si="3"/>
        <v>16</v>
      </c>
      <c r="W25" s="182" t="s">
        <v>60</v>
      </c>
      <c r="X25" s="181" t="s">
        <v>60</v>
      </c>
      <c r="Y25" s="180">
        <v>98.12</v>
      </c>
      <c r="Z25" s="157">
        <f t="shared" si="4"/>
        <v>11</v>
      </c>
      <c r="AA25" s="182" t="s">
        <v>60</v>
      </c>
      <c r="AB25" s="181" t="s">
        <v>60</v>
      </c>
      <c r="AC25" s="180">
        <v>95</v>
      </c>
      <c r="AD25" s="157">
        <f t="shared" si="5"/>
        <v>18</v>
      </c>
      <c r="AE25" s="182" t="s">
        <v>60</v>
      </c>
      <c r="AF25" s="181" t="s">
        <v>60</v>
      </c>
      <c r="AG25" s="183">
        <v>92.33</v>
      </c>
      <c r="AH25" s="163">
        <f t="shared" si="6"/>
        <v>29</v>
      </c>
      <c r="AI25" s="180">
        <v>101.88</v>
      </c>
      <c r="AJ25" s="169">
        <f t="shared" si="7"/>
        <v>12</v>
      </c>
    </row>
    <row r="26" spans="1:36" x14ac:dyDescent="0.25">
      <c r="A26" s="265" t="s">
        <v>94</v>
      </c>
      <c r="B26" s="11" t="s">
        <v>87</v>
      </c>
      <c r="C26" s="268" t="s">
        <v>57</v>
      </c>
      <c r="D26" s="271" t="s">
        <v>58</v>
      </c>
      <c r="E26" s="271" t="s">
        <v>57</v>
      </c>
      <c r="F26" s="166">
        <v>89.17</v>
      </c>
      <c r="G26" s="157">
        <f t="shared" si="0"/>
        <v>21</v>
      </c>
      <c r="H26" s="178">
        <v>92.69</v>
      </c>
      <c r="I26" s="179">
        <v>93.93</v>
      </c>
      <c r="J26" s="43"/>
      <c r="K26" s="43"/>
      <c r="L26" s="43"/>
      <c r="M26" s="43"/>
      <c r="N26" s="180">
        <v>95.51</v>
      </c>
      <c r="O26" s="157">
        <f t="shared" si="1"/>
        <v>8</v>
      </c>
      <c r="P26" s="181">
        <v>105.38</v>
      </c>
      <c r="Q26" s="180">
        <v>76.88</v>
      </c>
      <c r="R26" s="157">
        <f t="shared" si="2"/>
        <v>2</v>
      </c>
      <c r="S26" s="182">
        <v>84.1</v>
      </c>
      <c r="T26" s="181">
        <v>86.2</v>
      </c>
      <c r="U26" s="180">
        <v>64.989999999999995</v>
      </c>
      <c r="V26" s="157">
        <f t="shared" si="3"/>
        <v>26</v>
      </c>
      <c r="W26" s="182">
        <v>87.01</v>
      </c>
      <c r="X26" s="181">
        <v>94.65</v>
      </c>
      <c r="Y26" s="180">
        <v>93.86</v>
      </c>
      <c r="Z26" s="157">
        <f t="shared" si="4"/>
        <v>26</v>
      </c>
      <c r="AA26" s="182">
        <v>90.98</v>
      </c>
      <c r="AB26" s="181">
        <v>92.57</v>
      </c>
      <c r="AC26" s="180">
        <v>95.7</v>
      </c>
      <c r="AD26" s="157">
        <f t="shared" si="5"/>
        <v>16</v>
      </c>
      <c r="AE26" s="182">
        <v>96.11</v>
      </c>
      <c r="AF26" s="181">
        <v>102.32</v>
      </c>
      <c r="AG26" s="183">
        <v>96.67</v>
      </c>
      <c r="AH26" s="163">
        <f t="shared" si="6"/>
        <v>24</v>
      </c>
      <c r="AI26" s="180">
        <v>100.87</v>
      </c>
      <c r="AJ26" s="169">
        <f t="shared" si="7"/>
        <v>15</v>
      </c>
    </row>
    <row r="27" spans="1:36" x14ac:dyDescent="0.25">
      <c r="A27" s="265" t="s">
        <v>160</v>
      </c>
      <c r="B27" s="11" t="s">
        <v>82</v>
      </c>
      <c r="C27" s="268" t="s">
        <v>57</v>
      </c>
      <c r="D27" s="271" t="s">
        <v>58</v>
      </c>
      <c r="E27" s="271" t="s">
        <v>57</v>
      </c>
      <c r="F27" s="166">
        <v>88.83</v>
      </c>
      <c r="G27" s="157">
        <f t="shared" si="0"/>
        <v>22</v>
      </c>
      <c r="H27" s="178">
        <v>89.97</v>
      </c>
      <c r="I27" s="179">
        <v>92.87</v>
      </c>
      <c r="J27" s="43"/>
      <c r="K27" s="43"/>
      <c r="L27" s="43"/>
      <c r="M27" s="43"/>
      <c r="N27" s="180">
        <v>92.4</v>
      </c>
      <c r="O27" s="157">
        <f t="shared" si="1"/>
        <v>16</v>
      </c>
      <c r="P27" s="181">
        <v>98.31</v>
      </c>
      <c r="Q27" s="180">
        <v>70.28</v>
      </c>
      <c r="R27" s="157">
        <f t="shared" si="2"/>
        <v>20</v>
      </c>
      <c r="S27" s="182">
        <v>73.94</v>
      </c>
      <c r="T27" s="181">
        <v>79.400000000000006</v>
      </c>
      <c r="U27" s="180">
        <v>72.28</v>
      </c>
      <c r="V27" s="157">
        <f t="shared" si="3"/>
        <v>15</v>
      </c>
      <c r="W27" s="182">
        <v>89.9</v>
      </c>
      <c r="X27" s="181">
        <v>96.51</v>
      </c>
      <c r="Y27" s="180">
        <v>93.8</v>
      </c>
      <c r="Z27" s="157">
        <f t="shared" si="4"/>
        <v>27</v>
      </c>
      <c r="AA27" s="182">
        <v>90.26</v>
      </c>
      <c r="AB27" s="181">
        <v>92.25</v>
      </c>
      <c r="AC27" s="180">
        <v>97.03</v>
      </c>
      <c r="AD27" s="157">
        <f t="shared" si="5"/>
        <v>13</v>
      </c>
      <c r="AE27" s="182">
        <v>97.42</v>
      </c>
      <c r="AF27" s="181">
        <v>103.31</v>
      </c>
      <c r="AG27" s="183">
        <v>100.82</v>
      </c>
      <c r="AH27" s="163">
        <f t="shared" si="6"/>
        <v>15</v>
      </c>
      <c r="AI27" s="180">
        <v>98.78</v>
      </c>
      <c r="AJ27" s="169">
        <f t="shared" si="7"/>
        <v>21</v>
      </c>
    </row>
    <row r="28" spans="1:36" ht="15.75" thickBot="1" x14ac:dyDescent="0.3">
      <c r="A28" s="265" t="s">
        <v>137</v>
      </c>
      <c r="B28" s="11" t="s">
        <v>131</v>
      </c>
      <c r="C28" s="268" t="s">
        <v>57</v>
      </c>
      <c r="D28" s="271" t="s">
        <v>58</v>
      </c>
      <c r="E28" s="271" t="s">
        <v>57</v>
      </c>
      <c r="F28" s="166">
        <v>88.44</v>
      </c>
      <c r="G28" s="157">
        <f t="shared" si="0"/>
        <v>23</v>
      </c>
      <c r="H28" s="178" t="s">
        <v>60</v>
      </c>
      <c r="I28" s="179" t="s">
        <v>60</v>
      </c>
      <c r="J28" s="48"/>
      <c r="K28" s="48"/>
      <c r="L28" s="48"/>
      <c r="M28" s="48"/>
      <c r="N28" s="180">
        <v>99.63</v>
      </c>
      <c r="O28" s="157">
        <f t="shared" si="1"/>
        <v>1</v>
      </c>
      <c r="P28" s="181" t="s">
        <v>60</v>
      </c>
      <c r="Q28" s="180">
        <v>69.92</v>
      </c>
      <c r="R28" s="157">
        <f t="shared" si="2"/>
        <v>22</v>
      </c>
      <c r="S28" s="182" t="s">
        <v>60</v>
      </c>
      <c r="T28" s="181" t="s">
        <v>60</v>
      </c>
      <c r="U28" s="180">
        <v>62.89</v>
      </c>
      <c r="V28" s="157">
        <f t="shared" si="3"/>
        <v>28</v>
      </c>
      <c r="W28" s="182" t="s">
        <v>60</v>
      </c>
      <c r="X28" s="181" t="s">
        <v>60</v>
      </c>
      <c r="Y28" s="180">
        <v>97.22</v>
      </c>
      <c r="Z28" s="157">
        <f t="shared" si="4"/>
        <v>15</v>
      </c>
      <c r="AA28" s="182" t="s">
        <v>60</v>
      </c>
      <c r="AB28" s="181" t="s">
        <v>60</v>
      </c>
      <c r="AC28" s="180">
        <v>97.71</v>
      </c>
      <c r="AD28" s="157">
        <f t="shared" si="5"/>
        <v>10</v>
      </c>
      <c r="AE28" s="182" t="s">
        <v>60</v>
      </c>
      <c r="AF28" s="181" t="s">
        <v>60</v>
      </c>
      <c r="AG28" s="183">
        <v>98.44</v>
      </c>
      <c r="AH28" s="163">
        <f t="shared" si="6"/>
        <v>20</v>
      </c>
      <c r="AI28" s="180">
        <v>92.34</v>
      </c>
      <c r="AJ28" s="169">
        <f t="shared" si="7"/>
        <v>29</v>
      </c>
    </row>
    <row r="29" spans="1:36" x14ac:dyDescent="0.25">
      <c r="A29" s="265" t="s">
        <v>114</v>
      </c>
      <c r="B29" s="11" t="s">
        <v>103</v>
      </c>
      <c r="C29" s="268" t="s">
        <v>57</v>
      </c>
      <c r="D29" s="271" t="s">
        <v>58</v>
      </c>
      <c r="E29" s="271" t="s">
        <v>57</v>
      </c>
      <c r="F29" s="166">
        <v>88.36</v>
      </c>
      <c r="G29" s="157">
        <f t="shared" si="0"/>
        <v>24</v>
      </c>
      <c r="H29" s="178">
        <v>91.01</v>
      </c>
      <c r="I29" s="179">
        <v>94.48</v>
      </c>
      <c r="J29" s="39"/>
      <c r="K29" s="39"/>
      <c r="L29" s="39"/>
      <c r="M29" s="39"/>
      <c r="N29" s="180">
        <v>90.26</v>
      </c>
      <c r="O29" s="157">
        <f t="shared" si="1"/>
        <v>24</v>
      </c>
      <c r="P29" s="181">
        <v>103.36</v>
      </c>
      <c r="Q29" s="180">
        <v>68.709999999999994</v>
      </c>
      <c r="R29" s="157">
        <f t="shared" si="2"/>
        <v>23</v>
      </c>
      <c r="S29" s="182">
        <v>77.67</v>
      </c>
      <c r="T29" s="181">
        <v>84.79</v>
      </c>
      <c r="U29" s="180">
        <v>69.55</v>
      </c>
      <c r="V29" s="157">
        <f t="shared" si="3"/>
        <v>19</v>
      </c>
      <c r="W29" s="182">
        <v>87.39</v>
      </c>
      <c r="X29" s="181">
        <v>95.5</v>
      </c>
      <c r="Y29" s="180">
        <v>95.73</v>
      </c>
      <c r="Z29" s="157">
        <f t="shared" si="4"/>
        <v>20</v>
      </c>
      <c r="AA29" s="182">
        <v>92.44</v>
      </c>
      <c r="AB29" s="181">
        <v>94.6</v>
      </c>
      <c r="AC29" s="180">
        <v>90.24</v>
      </c>
      <c r="AD29" s="157">
        <f t="shared" si="5"/>
        <v>26</v>
      </c>
      <c r="AE29" s="182">
        <v>94.18</v>
      </c>
      <c r="AF29" s="181">
        <v>103.01</v>
      </c>
      <c r="AG29" s="183">
        <v>99.91</v>
      </c>
      <c r="AH29" s="163">
        <f t="shared" si="6"/>
        <v>17</v>
      </c>
      <c r="AI29" s="180">
        <v>103.19</v>
      </c>
      <c r="AJ29" s="169">
        <f t="shared" si="7"/>
        <v>11</v>
      </c>
    </row>
    <row r="30" spans="1:36" x14ac:dyDescent="0.25">
      <c r="A30" s="265" t="s">
        <v>115</v>
      </c>
      <c r="B30" s="11" t="s">
        <v>103</v>
      </c>
      <c r="C30" s="268" t="s">
        <v>57</v>
      </c>
      <c r="D30" s="271" t="s">
        <v>65</v>
      </c>
      <c r="E30" s="271" t="s">
        <v>57</v>
      </c>
      <c r="F30" s="166">
        <v>88.29</v>
      </c>
      <c r="G30" s="157">
        <f t="shared" si="0"/>
        <v>25</v>
      </c>
      <c r="H30" s="178" t="s">
        <v>60</v>
      </c>
      <c r="I30" s="179" t="s">
        <v>60</v>
      </c>
      <c r="J30" s="43"/>
      <c r="K30" s="43"/>
      <c r="L30" s="43"/>
      <c r="M30" s="43"/>
      <c r="N30" s="180">
        <v>88.06</v>
      </c>
      <c r="O30" s="157">
        <f t="shared" si="1"/>
        <v>27</v>
      </c>
      <c r="P30" s="181" t="s">
        <v>60</v>
      </c>
      <c r="Q30" s="180">
        <v>70.3</v>
      </c>
      <c r="R30" s="157">
        <f t="shared" si="2"/>
        <v>19</v>
      </c>
      <c r="S30" s="182" t="s">
        <v>60</v>
      </c>
      <c r="T30" s="181" t="s">
        <v>60</v>
      </c>
      <c r="U30" s="180">
        <v>67.760000000000005</v>
      </c>
      <c r="V30" s="157">
        <f t="shared" si="3"/>
        <v>23</v>
      </c>
      <c r="W30" s="182" t="s">
        <v>60</v>
      </c>
      <c r="X30" s="181" t="s">
        <v>60</v>
      </c>
      <c r="Y30" s="180">
        <v>93.7</v>
      </c>
      <c r="Z30" s="157">
        <f t="shared" si="4"/>
        <v>28</v>
      </c>
      <c r="AA30" s="182" t="s">
        <v>60</v>
      </c>
      <c r="AB30" s="181" t="s">
        <v>60</v>
      </c>
      <c r="AC30" s="180">
        <v>90.27</v>
      </c>
      <c r="AD30" s="157">
        <f t="shared" si="5"/>
        <v>25</v>
      </c>
      <c r="AE30" s="182" t="s">
        <v>60</v>
      </c>
      <c r="AF30" s="181" t="s">
        <v>60</v>
      </c>
      <c r="AG30" s="183">
        <v>106.37</v>
      </c>
      <c r="AH30" s="163">
        <f t="shared" si="6"/>
        <v>7</v>
      </c>
      <c r="AI30" s="180">
        <v>100.93</v>
      </c>
      <c r="AJ30" s="169">
        <f t="shared" si="7"/>
        <v>14</v>
      </c>
    </row>
    <row r="31" spans="1:36" ht="15.75" thickBot="1" x14ac:dyDescent="0.3">
      <c r="A31" s="265" t="s">
        <v>110</v>
      </c>
      <c r="B31" s="11" t="s">
        <v>103</v>
      </c>
      <c r="C31" s="268" t="s">
        <v>57</v>
      </c>
      <c r="D31" s="271" t="s">
        <v>65</v>
      </c>
      <c r="E31" s="271" t="s">
        <v>57</v>
      </c>
      <c r="F31" s="166">
        <v>88.23</v>
      </c>
      <c r="G31" s="157">
        <f t="shared" si="0"/>
        <v>26</v>
      </c>
      <c r="H31" s="178">
        <v>86.35</v>
      </c>
      <c r="I31" s="179" t="s">
        <v>60</v>
      </c>
      <c r="J31" s="43"/>
      <c r="K31" s="43"/>
      <c r="L31" s="43"/>
      <c r="M31" s="43"/>
      <c r="N31" s="180">
        <v>93.87</v>
      </c>
      <c r="O31" s="157">
        <f t="shared" si="1"/>
        <v>12</v>
      </c>
      <c r="P31" s="181">
        <v>99.99</v>
      </c>
      <c r="Q31" s="180">
        <v>62.52</v>
      </c>
      <c r="R31" s="157">
        <f t="shared" si="2"/>
        <v>29</v>
      </c>
      <c r="S31" s="182">
        <v>66.900000000000006</v>
      </c>
      <c r="T31" s="181" t="s">
        <v>60</v>
      </c>
      <c r="U31" s="180">
        <v>62.99</v>
      </c>
      <c r="V31" s="157">
        <f t="shared" si="3"/>
        <v>27</v>
      </c>
      <c r="W31" s="182">
        <v>80.900000000000006</v>
      </c>
      <c r="X31" s="181" t="s">
        <v>60</v>
      </c>
      <c r="Y31" s="180">
        <v>96.04</v>
      </c>
      <c r="Z31" s="157">
        <f t="shared" si="4"/>
        <v>19</v>
      </c>
      <c r="AA31" s="182">
        <v>99.13</v>
      </c>
      <c r="AB31" s="181" t="s">
        <v>60</v>
      </c>
      <c r="AC31" s="180">
        <v>89.93</v>
      </c>
      <c r="AD31" s="157">
        <f t="shared" si="5"/>
        <v>27</v>
      </c>
      <c r="AE31" s="182">
        <v>84.82</v>
      </c>
      <c r="AF31" s="181" t="s">
        <v>60</v>
      </c>
      <c r="AG31" s="183">
        <v>106.75</v>
      </c>
      <c r="AH31" s="163">
        <f t="shared" si="6"/>
        <v>5</v>
      </c>
      <c r="AI31" s="180">
        <v>106.05</v>
      </c>
      <c r="AJ31" s="169">
        <f t="shared" si="7"/>
        <v>6</v>
      </c>
    </row>
    <row r="32" spans="1:36" x14ac:dyDescent="0.25">
      <c r="A32" s="265" t="s">
        <v>130</v>
      </c>
      <c r="B32" s="11" t="s">
        <v>131</v>
      </c>
      <c r="C32" s="268" t="s">
        <v>57</v>
      </c>
      <c r="D32" s="271" t="s">
        <v>67</v>
      </c>
      <c r="E32" s="271" t="s">
        <v>57</v>
      </c>
      <c r="F32" s="166">
        <v>87.94</v>
      </c>
      <c r="G32" s="157">
        <f t="shared" si="0"/>
        <v>27</v>
      </c>
      <c r="H32" s="178" t="s">
        <v>60</v>
      </c>
      <c r="I32" s="179" t="s">
        <v>60</v>
      </c>
      <c r="J32" s="39"/>
      <c r="K32" s="39"/>
      <c r="L32" s="39"/>
      <c r="M32" s="39"/>
      <c r="N32" s="180">
        <v>93.51</v>
      </c>
      <c r="O32" s="157">
        <f t="shared" si="1"/>
        <v>14</v>
      </c>
      <c r="P32" s="181" t="s">
        <v>60</v>
      </c>
      <c r="Q32" s="180">
        <v>64.239999999999995</v>
      </c>
      <c r="R32" s="157">
        <f t="shared" si="2"/>
        <v>28</v>
      </c>
      <c r="S32" s="182" t="s">
        <v>60</v>
      </c>
      <c r="T32" s="181" t="s">
        <v>60</v>
      </c>
      <c r="U32" s="180">
        <v>80.209999999999994</v>
      </c>
      <c r="V32" s="157">
        <f t="shared" si="3"/>
        <v>2</v>
      </c>
      <c r="W32" s="182" t="s">
        <v>60</v>
      </c>
      <c r="X32" s="181" t="s">
        <v>60</v>
      </c>
      <c r="Y32" s="180">
        <v>97.3</v>
      </c>
      <c r="Z32" s="157">
        <f t="shared" si="4"/>
        <v>13</v>
      </c>
      <c r="AA32" s="182" t="s">
        <v>60</v>
      </c>
      <c r="AB32" s="181" t="s">
        <v>60</v>
      </c>
      <c r="AC32" s="180">
        <v>91.56</v>
      </c>
      <c r="AD32" s="157">
        <f t="shared" si="5"/>
        <v>23</v>
      </c>
      <c r="AE32" s="182" t="s">
        <v>60</v>
      </c>
      <c r="AF32" s="181" t="s">
        <v>60</v>
      </c>
      <c r="AG32" s="183">
        <v>93.85</v>
      </c>
      <c r="AH32" s="163">
        <f t="shared" si="6"/>
        <v>28</v>
      </c>
      <c r="AI32" s="180">
        <v>96.77</v>
      </c>
      <c r="AJ32" s="169">
        <f t="shared" si="7"/>
        <v>26</v>
      </c>
    </row>
    <row r="33" spans="1:36" x14ac:dyDescent="0.25">
      <c r="A33" s="265" t="s">
        <v>134</v>
      </c>
      <c r="B33" s="11" t="s">
        <v>131</v>
      </c>
      <c r="C33" s="268" t="s">
        <v>57</v>
      </c>
      <c r="D33" s="271" t="s">
        <v>58</v>
      </c>
      <c r="E33" s="271" t="s">
        <v>57</v>
      </c>
      <c r="F33" s="166">
        <v>87.92</v>
      </c>
      <c r="G33" s="157">
        <f t="shared" si="0"/>
        <v>28</v>
      </c>
      <c r="H33" s="178">
        <v>89.86</v>
      </c>
      <c r="I33" s="179" t="s">
        <v>60</v>
      </c>
      <c r="J33" s="43"/>
      <c r="K33" s="43"/>
      <c r="L33" s="43"/>
      <c r="M33" s="43"/>
      <c r="N33" s="180">
        <v>92.29</v>
      </c>
      <c r="O33" s="157">
        <f t="shared" si="1"/>
        <v>17</v>
      </c>
      <c r="P33" s="181">
        <v>97.61</v>
      </c>
      <c r="Q33" s="180">
        <v>69.95</v>
      </c>
      <c r="R33" s="157">
        <f t="shared" si="2"/>
        <v>21</v>
      </c>
      <c r="S33" s="182">
        <v>76.790000000000006</v>
      </c>
      <c r="T33" s="181" t="s">
        <v>60</v>
      </c>
      <c r="U33" s="180">
        <v>73.06</v>
      </c>
      <c r="V33" s="157">
        <f t="shared" si="3"/>
        <v>12</v>
      </c>
      <c r="W33" s="182">
        <v>89.49</v>
      </c>
      <c r="X33" s="181" t="s">
        <v>60</v>
      </c>
      <c r="Y33" s="180">
        <v>94.94</v>
      </c>
      <c r="Z33" s="157">
        <f t="shared" si="4"/>
        <v>23</v>
      </c>
      <c r="AA33" s="182">
        <v>91.89</v>
      </c>
      <c r="AB33" s="181" t="s">
        <v>60</v>
      </c>
      <c r="AC33" s="180">
        <v>92.3</v>
      </c>
      <c r="AD33" s="157">
        <f t="shared" si="5"/>
        <v>22</v>
      </c>
      <c r="AE33" s="182">
        <v>93.55</v>
      </c>
      <c r="AF33" s="181" t="s">
        <v>60</v>
      </c>
      <c r="AG33" s="183">
        <v>95.82</v>
      </c>
      <c r="AH33" s="163">
        <f t="shared" si="6"/>
        <v>27</v>
      </c>
      <c r="AI33" s="180">
        <v>95.79</v>
      </c>
      <c r="AJ33" s="169">
        <f t="shared" si="7"/>
        <v>28</v>
      </c>
    </row>
    <row r="34" spans="1:36" ht="15.75" thickBot="1" x14ac:dyDescent="0.3">
      <c r="A34" s="266" t="s">
        <v>149</v>
      </c>
      <c r="B34" s="155" t="s">
        <v>82</v>
      </c>
      <c r="C34" s="269" t="s">
        <v>57</v>
      </c>
      <c r="D34" s="272" t="s">
        <v>58</v>
      </c>
      <c r="E34" s="272" t="s">
        <v>57</v>
      </c>
      <c r="F34" s="167">
        <v>86.8</v>
      </c>
      <c r="G34" s="158">
        <f t="shared" si="0"/>
        <v>29</v>
      </c>
      <c r="H34" s="184">
        <v>86.26</v>
      </c>
      <c r="I34" s="185">
        <v>88.74</v>
      </c>
      <c r="J34" s="33"/>
      <c r="K34" s="33"/>
      <c r="L34" s="33"/>
      <c r="M34" s="33"/>
      <c r="N34" s="186">
        <v>91.04</v>
      </c>
      <c r="O34" s="158">
        <f t="shared" si="1"/>
        <v>20</v>
      </c>
      <c r="P34" s="187">
        <v>93.98</v>
      </c>
      <c r="Q34" s="186">
        <v>66.94</v>
      </c>
      <c r="R34" s="158">
        <f t="shared" si="2"/>
        <v>26</v>
      </c>
      <c r="S34" s="188">
        <v>74.62</v>
      </c>
      <c r="T34" s="187">
        <v>76.91</v>
      </c>
      <c r="U34" s="186">
        <v>68.34</v>
      </c>
      <c r="V34" s="158">
        <f t="shared" si="3"/>
        <v>22</v>
      </c>
      <c r="W34" s="188">
        <v>86.25</v>
      </c>
      <c r="X34" s="187">
        <v>92.22</v>
      </c>
      <c r="Y34" s="186">
        <v>97.93</v>
      </c>
      <c r="Z34" s="158">
        <f t="shared" si="4"/>
        <v>12</v>
      </c>
      <c r="AA34" s="188">
        <v>86.59</v>
      </c>
      <c r="AB34" s="187">
        <v>87.85</v>
      </c>
      <c r="AC34" s="186">
        <v>86.75</v>
      </c>
      <c r="AD34" s="158">
        <f t="shared" si="5"/>
        <v>29</v>
      </c>
      <c r="AE34" s="188">
        <v>89.84</v>
      </c>
      <c r="AF34" s="187">
        <v>97.98</v>
      </c>
      <c r="AG34" s="189">
        <v>99.7</v>
      </c>
      <c r="AH34" s="164">
        <f t="shared" si="6"/>
        <v>18</v>
      </c>
      <c r="AI34" s="186">
        <v>96.48</v>
      </c>
      <c r="AJ34" s="170">
        <f t="shared" si="7"/>
        <v>27</v>
      </c>
    </row>
    <row r="35" spans="1:36" ht="15.75" thickBot="1" x14ac:dyDescent="0.3">
      <c r="A35" s="264" t="s">
        <v>122</v>
      </c>
      <c r="B35" s="14" t="s">
        <v>123</v>
      </c>
      <c r="C35" s="273" t="s">
        <v>63</v>
      </c>
      <c r="D35" s="270" t="s">
        <v>58</v>
      </c>
      <c r="E35" s="270" t="s">
        <v>57</v>
      </c>
      <c r="F35" s="165">
        <v>96.71</v>
      </c>
      <c r="G35" s="156">
        <f t="shared" ref="G35:G66" si="8">RANK(F35,$F$35:$F$105,0)</f>
        <v>1</v>
      </c>
      <c r="H35" s="172" t="s">
        <v>60</v>
      </c>
      <c r="I35" s="173" t="s">
        <v>60</v>
      </c>
      <c r="J35" s="171"/>
      <c r="K35" s="171"/>
      <c r="L35" s="171"/>
      <c r="M35" s="171"/>
      <c r="N35" s="174">
        <v>97.23</v>
      </c>
      <c r="O35" s="156">
        <f t="shared" ref="O35:O66" si="9">RANK($N35, $N$35:$N$105, 0)</f>
        <v>6</v>
      </c>
      <c r="P35" s="175" t="s">
        <v>60</v>
      </c>
      <c r="Q35" s="174">
        <v>74.92</v>
      </c>
      <c r="R35" s="156">
        <f t="shared" ref="R35:R66" si="10">RANK($Q35, $Q$35:$Q$105,0)</f>
        <v>22</v>
      </c>
      <c r="S35" s="176" t="s">
        <v>60</v>
      </c>
      <c r="T35" s="175" t="s">
        <v>60</v>
      </c>
      <c r="U35" s="174">
        <v>86.39</v>
      </c>
      <c r="V35" s="156">
        <f t="shared" ref="V35:V66" si="11">RANK($U35, $U$35:$U$105,0)</f>
        <v>1</v>
      </c>
      <c r="W35" s="176" t="s">
        <v>60</v>
      </c>
      <c r="X35" s="175" t="s">
        <v>60</v>
      </c>
      <c r="Y35" s="174">
        <v>99.25</v>
      </c>
      <c r="Z35" s="156">
        <f t="shared" ref="Z35:Z66" si="12">RANK($Y35, $Y$35:$Y$105,0)</f>
        <v>24</v>
      </c>
      <c r="AA35" s="176" t="s">
        <v>60</v>
      </c>
      <c r="AB35" s="175" t="s">
        <v>60</v>
      </c>
      <c r="AC35" s="174">
        <v>104.6</v>
      </c>
      <c r="AD35" s="156">
        <f t="shared" ref="AD35:AD66" si="13">RANK($AC35, $AC$35:$AC$105,0)</f>
        <v>8</v>
      </c>
      <c r="AE35" s="176" t="s">
        <v>60</v>
      </c>
      <c r="AF35" s="175" t="s">
        <v>60</v>
      </c>
      <c r="AG35" s="177">
        <v>104.58</v>
      </c>
      <c r="AH35" s="162">
        <f t="shared" ref="AH35:AH66" si="14">RANK($AG35, $AG$35:$AG$105,0)</f>
        <v>36</v>
      </c>
      <c r="AI35" s="174">
        <v>109.73</v>
      </c>
      <c r="AJ35" s="168">
        <f t="shared" ref="AJ35:AJ66" si="15">RANK($AI35, $AI$35:$AI$105,0)</f>
        <v>4</v>
      </c>
    </row>
    <row r="36" spans="1:36" x14ac:dyDescent="0.25">
      <c r="A36" s="265" t="s">
        <v>92</v>
      </c>
      <c r="B36" s="11" t="s">
        <v>87</v>
      </c>
      <c r="C36" s="274" t="s">
        <v>63</v>
      </c>
      <c r="D36" s="271" t="s">
        <v>65</v>
      </c>
      <c r="E36" s="271" t="s">
        <v>57</v>
      </c>
      <c r="F36" s="166">
        <v>96.47</v>
      </c>
      <c r="G36" s="157">
        <f t="shared" si="8"/>
        <v>2</v>
      </c>
      <c r="H36" s="178" t="s">
        <v>60</v>
      </c>
      <c r="I36" s="179" t="s">
        <v>60</v>
      </c>
      <c r="J36" s="39"/>
      <c r="K36" s="39"/>
      <c r="L36" s="39"/>
      <c r="M36" s="39"/>
      <c r="N36" s="180">
        <v>88.76</v>
      </c>
      <c r="O36" s="157">
        <f t="shared" si="9"/>
        <v>55</v>
      </c>
      <c r="P36" s="181" t="s">
        <v>60</v>
      </c>
      <c r="Q36" s="180">
        <v>77.94</v>
      </c>
      <c r="R36" s="157">
        <f t="shared" si="10"/>
        <v>3</v>
      </c>
      <c r="S36" s="182" t="s">
        <v>60</v>
      </c>
      <c r="T36" s="181" t="s">
        <v>60</v>
      </c>
      <c r="U36" s="180">
        <v>84.72</v>
      </c>
      <c r="V36" s="157">
        <f t="shared" si="11"/>
        <v>2</v>
      </c>
      <c r="W36" s="182" t="s">
        <v>60</v>
      </c>
      <c r="X36" s="181" t="s">
        <v>60</v>
      </c>
      <c r="Y36" s="180">
        <v>100.31</v>
      </c>
      <c r="Z36" s="157">
        <f t="shared" si="12"/>
        <v>16</v>
      </c>
      <c r="AA36" s="182" t="s">
        <v>60</v>
      </c>
      <c r="AB36" s="181" t="s">
        <v>60</v>
      </c>
      <c r="AC36" s="180">
        <v>107.26</v>
      </c>
      <c r="AD36" s="157">
        <f t="shared" si="13"/>
        <v>3</v>
      </c>
      <c r="AE36" s="182" t="s">
        <v>60</v>
      </c>
      <c r="AF36" s="181" t="s">
        <v>60</v>
      </c>
      <c r="AG36" s="183">
        <v>105.03</v>
      </c>
      <c r="AH36" s="163">
        <f t="shared" si="14"/>
        <v>30</v>
      </c>
      <c r="AI36" s="180">
        <v>110.37</v>
      </c>
      <c r="AJ36" s="169">
        <f t="shared" si="15"/>
        <v>2</v>
      </c>
    </row>
    <row r="37" spans="1:36" x14ac:dyDescent="0.25">
      <c r="A37" s="265" t="s">
        <v>143</v>
      </c>
      <c r="B37" s="11" t="s">
        <v>144</v>
      </c>
      <c r="C37" s="274" t="s">
        <v>63</v>
      </c>
      <c r="D37" s="271" t="s">
        <v>65</v>
      </c>
      <c r="E37" s="271" t="s">
        <v>57</v>
      </c>
      <c r="F37" s="166">
        <v>94.79</v>
      </c>
      <c r="G37" s="157">
        <f t="shared" si="8"/>
        <v>3</v>
      </c>
      <c r="H37" s="178">
        <v>92.8</v>
      </c>
      <c r="I37" s="179" t="s">
        <v>60</v>
      </c>
      <c r="J37" s="43"/>
      <c r="K37" s="43"/>
      <c r="L37" s="43"/>
      <c r="M37" s="43"/>
      <c r="N37" s="180">
        <v>89.31</v>
      </c>
      <c r="O37" s="157">
        <f t="shared" si="9"/>
        <v>53</v>
      </c>
      <c r="P37" s="181">
        <v>96.89</v>
      </c>
      <c r="Q37" s="180">
        <v>77.319999999999993</v>
      </c>
      <c r="R37" s="157">
        <f t="shared" si="10"/>
        <v>5</v>
      </c>
      <c r="S37" s="182">
        <v>80.28</v>
      </c>
      <c r="T37" s="181" t="s">
        <v>60</v>
      </c>
      <c r="U37" s="180">
        <v>75.19</v>
      </c>
      <c r="V37" s="157">
        <f t="shared" si="11"/>
        <v>17</v>
      </c>
      <c r="W37" s="182">
        <v>90.12</v>
      </c>
      <c r="X37" s="181" t="s">
        <v>60</v>
      </c>
      <c r="Y37" s="180">
        <v>102.56</v>
      </c>
      <c r="Z37" s="157">
        <f t="shared" si="12"/>
        <v>8</v>
      </c>
      <c r="AA37" s="182">
        <v>97.61</v>
      </c>
      <c r="AB37" s="181" t="s">
        <v>60</v>
      </c>
      <c r="AC37" s="180">
        <v>102.65</v>
      </c>
      <c r="AD37" s="157">
        <f t="shared" si="13"/>
        <v>16</v>
      </c>
      <c r="AE37" s="182">
        <v>99.09</v>
      </c>
      <c r="AF37" s="181" t="s">
        <v>60</v>
      </c>
      <c r="AG37" s="183">
        <v>107.95</v>
      </c>
      <c r="AH37" s="163">
        <f t="shared" si="14"/>
        <v>11</v>
      </c>
      <c r="AI37" s="180">
        <v>107.7</v>
      </c>
      <c r="AJ37" s="169">
        <f t="shared" si="15"/>
        <v>16</v>
      </c>
    </row>
    <row r="38" spans="1:36" x14ac:dyDescent="0.25">
      <c r="A38" s="265" t="s">
        <v>153</v>
      </c>
      <c r="B38" s="11" t="s">
        <v>82</v>
      </c>
      <c r="C38" s="274" t="s">
        <v>63</v>
      </c>
      <c r="D38" s="271" t="s">
        <v>58</v>
      </c>
      <c r="E38" s="271" t="s">
        <v>57</v>
      </c>
      <c r="F38" s="166">
        <v>94.7</v>
      </c>
      <c r="G38" s="157">
        <f t="shared" si="8"/>
        <v>4</v>
      </c>
      <c r="H38" s="178">
        <v>97.21</v>
      </c>
      <c r="I38" s="179" t="s">
        <v>60</v>
      </c>
      <c r="J38" s="43"/>
      <c r="K38" s="43"/>
      <c r="L38" s="43"/>
      <c r="M38" s="43"/>
      <c r="N38" s="180">
        <v>97.29</v>
      </c>
      <c r="O38" s="157">
        <f t="shared" si="9"/>
        <v>5</v>
      </c>
      <c r="P38" s="181">
        <v>111.4</v>
      </c>
      <c r="Q38" s="180">
        <v>71.760000000000005</v>
      </c>
      <c r="R38" s="157">
        <f t="shared" si="10"/>
        <v>48</v>
      </c>
      <c r="S38" s="182">
        <v>76.03</v>
      </c>
      <c r="T38" s="181" t="s">
        <v>60</v>
      </c>
      <c r="U38" s="180">
        <v>77.959999999999994</v>
      </c>
      <c r="V38" s="157">
        <f t="shared" si="11"/>
        <v>5</v>
      </c>
      <c r="W38" s="182">
        <v>98.69</v>
      </c>
      <c r="X38" s="181" t="s">
        <v>60</v>
      </c>
      <c r="Y38" s="180">
        <v>105.14</v>
      </c>
      <c r="Z38" s="157">
        <f t="shared" si="12"/>
        <v>3</v>
      </c>
      <c r="AA38" s="182">
        <v>95.23</v>
      </c>
      <c r="AB38" s="181" t="s">
        <v>60</v>
      </c>
      <c r="AC38" s="180">
        <v>96.25</v>
      </c>
      <c r="AD38" s="157">
        <f t="shared" si="13"/>
        <v>47</v>
      </c>
      <c r="AE38" s="182">
        <v>104.72</v>
      </c>
      <c r="AF38" s="181" t="s">
        <v>60</v>
      </c>
      <c r="AG38" s="183">
        <v>105.25</v>
      </c>
      <c r="AH38" s="163">
        <f t="shared" si="14"/>
        <v>28</v>
      </c>
      <c r="AI38" s="180">
        <v>108.15</v>
      </c>
      <c r="AJ38" s="169">
        <f t="shared" si="15"/>
        <v>11</v>
      </c>
    </row>
    <row r="39" spans="1:36" x14ac:dyDescent="0.25">
      <c r="A39" s="265" t="s">
        <v>188</v>
      </c>
      <c r="B39" s="11" t="s">
        <v>189</v>
      </c>
      <c r="C39" s="274" t="s">
        <v>63</v>
      </c>
      <c r="D39" s="271" t="s">
        <v>65</v>
      </c>
      <c r="E39" s="271" t="s">
        <v>57</v>
      </c>
      <c r="F39" s="166">
        <v>93.85</v>
      </c>
      <c r="G39" s="157">
        <f t="shared" si="8"/>
        <v>5</v>
      </c>
      <c r="H39" s="178" t="s">
        <v>60</v>
      </c>
      <c r="I39" s="179" t="s">
        <v>60</v>
      </c>
      <c r="J39" s="43"/>
      <c r="K39" s="43"/>
      <c r="L39" s="43"/>
      <c r="M39" s="43"/>
      <c r="N39" s="180">
        <v>97.83</v>
      </c>
      <c r="O39" s="157">
        <f t="shared" si="9"/>
        <v>4</v>
      </c>
      <c r="P39" s="181" t="s">
        <v>60</v>
      </c>
      <c r="Q39" s="180">
        <v>77.14</v>
      </c>
      <c r="R39" s="157">
        <f t="shared" si="10"/>
        <v>7</v>
      </c>
      <c r="S39" s="182" t="s">
        <v>60</v>
      </c>
      <c r="T39" s="181" t="s">
        <v>60</v>
      </c>
      <c r="U39" s="180">
        <v>71.83</v>
      </c>
      <c r="V39" s="157">
        <f t="shared" si="11"/>
        <v>37</v>
      </c>
      <c r="W39" s="182" t="s">
        <v>60</v>
      </c>
      <c r="X39" s="181" t="s">
        <v>60</v>
      </c>
      <c r="Y39" s="180">
        <v>103.93</v>
      </c>
      <c r="Z39" s="157">
        <f t="shared" si="12"/>
        <v>5</v>
      </c>
      <c r="AA39" s="182" t="s">
        <v>60</v>
      </c>
      <c r="AB39" s="181" t="s">
        <v>60</v>
      </c>
      <c r="AC39" s="180">
        <v>98.6</v>
      </c>
      <c r="AD39" s="157">
        <f t="shared" si="13"/>
        <v>36</v>
      </c>
      <c r="AE39" s="182" t="s">
        <v>60</v>
      </c>
      <c r="AF39" s="181" t="s">
        <v>60</v>
      </c>
      <c r="AG39" s="183">
        <v>102.68</v>
      </c>
      <c r="AH39" s="163">
        <f t="shared" si="14"/>
        <v>48</v>
      </c>
      <c r="AI39" s="180">
        <v>104.43</v>
      </c>
      <c r="AJ39" s="169">
        <f t="shared" si="15"/>
        <v>41</v>
      </c>
    </row>
    <row r="40" spans="1:36" ht="15.75" thickBot="1" x14ac:dyDescent="0.3">
      <c r="A40" s="265" t="s">
        <v>159</v>
      </c>
      <c r="B40" s="11" t="s">
        <v>82</v>
      </c>
      <c r="C40" s="274" t="s">
        <v>63</v>
      </c>
      <c r="D40" s="271" t="s">
        <v>58</v>
      </c>
      <c r="E40" s="271" t="s">
        <v>57</v>
      </c>
      <c r="F40" s="166">
        <v>93.81</v>
      </c>
      <c r="G40" s="157">
        <f t="shared" si="8"/>
        <v>6</v>
      </c>
      <c r="H40" s="178">
        <v>96.83</v>
      </c>
      <c r="I40" s="179">
        <v>100.35</v>
      </c>
      <c r="J40" s="48"/>
      <c r="K40" s="48"/>
      <c r="L40" s="48"/>
      <c r="M40" s="48"/>
      <c r="N40" s="180">
        <v>95.59</v>
      </c>
      <c r="O40" s="157">
        <f t="shared" si="9"/>
        <v>12</v>
      </c>
      <c r="P40" s="181">
        <v>103.71</v>
      </c>
      <c r="Q40" s="180">
        <v>77.83</v>
      </c>
      <c r="R40" s="157">
        <f t="shared" si="10"/>
        <v>4</v>
      </c>
      <c r="S40" s="182">
        <v>85.07</v>
      </c>
      <c r="T40" s="181">
        <v>88.27</v>
      </c>
      <c r="U40" s="180">
        <v>71.77</v>
      </c>
      <c r="V40" s="157">
        <f t="shared" si="11"/>
        <v>39</v>
      </c>
      <c r="W40" s="182">
        <v>92.04</v>
      </c>
      <c r="X40" s="181">
        <v>99.42</v>
      </c>
      <c r="Y40" s="180">
        <v>95.55</v>
      </c>
      <c r="Z40" s="157">
        <f t="shared" si="12"/>
        <v>46</v>
      </c>
      <c r="AA40" s="182">
        <v>101.84</v>
      </c>
      <c r="AB40" s="181">
        <v>103.2</v>
      </c>
      <c r="AC40" s="180">
        <v>105.28</v>
      </c>
      <c r="AD40" s="157">
        <f t="shared" si="13"/>
        <v>7</v>
      </c>
      <c r="AE40" s="182">
        <v>101.51</v>
      </c>
      <c r="AF40" s="181">
        <v>110.5</v>
      </c>
      <c r="AG40" s="183">
        <v>103.23</v>
      </c>
      <c r="AH40" s="163">
        <f t="shared" si="14"/>
        <v>44</v>
      </c>
      <c r="AI40" s="180">
        <v>108.77</v>
      </c>
      <c r="AJ40" s="169">
        <f t="shared" si="15"/>
        <v>6</v>
      </c>
    </row>
    <row r="41" spans="1:36" x14ac:dyDescent="0.25">
      <c r="A41" s="265" t="s">
        <v>93</v>
      </c>
      <c r="B41" s="11" t="s">
        <v>87</v>
      </c>
      <c r="C41" s="274" t="s">
        <v>63</v>
      </c>
      <c r="D41" s="271" t="s">
        <v>65</v>
      </c>
      <c r="E41" s="271" t="s">
        <v>57</v>
      </c>
      <c r="F41" s="166">
        <v>93.78</v>
      </c>
      <c r="G41" s="157">
        <f t="shared" si="8"/>
        <v>7</v>
      </c>
      <c r="H41" s="178">
        <v>93.91</v>
      </c>
      <c r="I41" s="179" t="s">
        <v>60</v>
      </c>
      <c r="J41" s="39"/>
      <c r="K41" s="39"/>
      <c r="L41" s="39"/>
      <c r="M41" s="39"/>
      <c r="N41" s="180">
        <v>91.06</v>
      </c>
      <c r="O41" s="157">
        <f t="shared" si="9"/>
        <v>42</v>
      </c>
      <c r="P41" s="181">
        <v>98.65</v>
      </c>
      <c r="Q41" s="180">
        <v>75.010000000000005</v>
      </c>
      <c r="R41" s="157">
        <f t="shared" si="10"/>
        <v>21</v>
      </c>
      <c r="S41" s="182">
        <v>82.6</v>
      </c>
      <c r="T41" s="181" t="s">
        <v>60</v>
      </c>
      <c r="U41" s="180">
        <v>77.319999999999993</v>
      </c>
      <c r="V41" s="157">
        <f t="shared" si="11"/>
        <v>7</v>
      </c>
      <c r="W41" s="182">
        <v>93.2</v>
      </c>
      <c r="X41" s="181" t="s">
        <v>60</v>
      </c>
      <c r="Y41" s="180">
        <v>94.44</v>
      </c>
      <c r="Z41" s="157">
        <f t="shared" si="12"/>
        <v>51</v>
      </c>
      <c r="AA41" s="182">
        <v>99.17</v>
      </c>
      <c r="AB41" s="181" t="s">
        <v>60</v>
      </c>
      <c r="AC41" s="180">
        <v>101.22</v>
      </c>
      <c r="AD41" s="157">
        <f t="shared" si="13"/>
        <v>23</v>
      </c>
      <c r="AE41" s="182">
        <v>99.72</v>
      </c>
      <c r="AF41" s="181" t="s">
        <v>60</v>
      </c>
      <c r="AG41" s="183">
        <v>111.12</v>
      </c>
      <c r="AH41" s="163">
        <f t="shared" si="14"/>
        <v>2</v>
      </c>
      <c r="AI41" s="180">
        <v>106.22</v>
      </c>
      <c r="AJ41" s="169">
        <f t="shared" si="15"/>
        <v>25</v>
      </c>
    </row>
    <row r="42" spans="1:36" x14ac:dyDescent="0.25">
      <c r="A42" s="265" t="s">
        <v>205</v>
      </c>
      <c r="B42" s="11" t="s">
        <v>198</v>
      </c>
      <c r="C42" s="274" t="s">
        <v>63</v>
      </c>
      <c r="D42" s="271" t="s">
        <v>65</v>
      </c>
      <c r="E42" s="271" t="s">
        <v>57</v>
      </c>
      <c r="F42" s="166">
        <v>93.73</v>
      </c>
      <c r="G42" s="157">
        <f t="shared" si="8"/>
        <v>8</v>
      </c>
      <c r="H42" s="178" t="s">
        <v>60</v>
      </c>
      <c r="I42" s="179" t="s">
        <v>60</v>
      </c>
      <c r="J42" s="43"/>
      <c r="K42" s="43"/>
      <c r="L42" s="43"/>
      <c r="M42" s="43"/>
      <c r="N42" s="180">
        <v>94.27</v>
      </c>
      <c r="O42" s="157">
        <f t="shared" si="9"/>
        <v>22</v>
      </c>
      <c r="P42" s="181" t="s">
        <v>60</v>
      </c>
      <c r="Q42" s="180">
        <v>71.44</v>
      </c>
      <c r="R42" s="157">
        <f t="shared" si="10"/>
        <v>50</v>
      </c>
      <c r="S42" s="182" t="s">
        <v>60</v>
      </c>
      <c r="T42" s="181" t="s">
        <v>60</v>
      </c>
      <c r="U42" s="180">
        <v>74.72</v>
      </c>
      <c r="V42" s="157">
        <f t="shared" si="11"/>
        <v>24</v>
      </c>
      <c r="W42" s="182" t="s">
        <v>60</v>
      </c>
      <c r="X42" s="181" t="s">
        <v>60</v>
      </c>
      <c r="Y42" s="180">
        <v>97.62</v>
      </c>
      <c r="Z42" s="157">
        <f t="shared" si="12"/>
        <v>38</v>
      </c>
      <c r="AA42" s="182" t="s">
        <v>60</v>
      </c>
      <c r="AB42" s="181" t="s">
        <v>60</v>
      </c>
      <c r="AC42" s="180">
        <v>102.82</v>
      </c>
      <c r="AD42" s="157">
        <f t="shared" si="13"/>
        <v>14</v>
      </c>
      <c r="AE42" s="182" t="s">
        <v>60</v>
      </c>
      <c r="AF42" s="181" t="s">
        <v>60</v>
      </c>
      <c r="AG42" s="183">
        <v>110.79</v>
      </c>
      <c r="AH42" s="163">
        <f t="shared" si="14"/>
        <v>3</v>
      </c>
      <c r="AI42" s="180">
        <v>107.94</v>
      </c>
      <c r="AJ42" s="169">
        <f t="shared" si="15"/>
        <v>12</v>
      </c>
    </row>
    <row r="43" spans="1:36" ht="15.75" thickBot="1" x14ac:dyDescent="0.3">
      <c r="A43" s="265" t="s">
        <v>126</v>
      </c>
      <c r="B43" s="11" t="s">
        <v>123</v>
      </c>
      <c r="C43" s="274" t="s">
        <v>63</v>
      </c>
      <c r="D43" s="271" t="s">
        <v>58</v>
      </c>
      <c r="E43" s="271" t="s">
        <v>57</v>
      </c>
      <c r="F43" s="166">
        <v>93.69</v>
      </c>
      <c r="G43" s="157">
        <f t="shared" si="8"/>
        <v>9</v>
      </c>
      <c r="H43" s="178" t="s">
        <v>60</v>
      </c>
      <c r="I43" s="179" t="s">
        <v>60</v>
      </c>
      <c r="J43" s="33"/>
      <c r="K43" s="33"/>
      <c r="L43" s="33"/>
      <c r="M43" s="33"/>
      <c r="N43" s="180">
        <v>96.88</v>
      </c>
      <c r="O43" s="157">
        <f t="shared" si="9"/>
        <v>7</v>
      </c>
      <c r="P43" s="181" t="s">
        <v>60</v>
      </c>
      <c r="Q43" s="180">
        <v>72.84</v>
      </c>
      <c r="R43" s="157">
        <f t="shared" si="10"/>
        <v>36</v>
      </c>
      <c r="S43" s="182" t="s">
        <v>60</v>
      </c>
      <c r="T43" s="181" t="s">
        <v>60</v>
      </c>
      <c r="U43" s="180">
        <v>77.209999999999994</v>
      </c>
      <c r="V43" s="157">
        <f t="shared" si="11"/>
        <v>8</v>
      </c>
      <c r="W43" s="182" t="s">
        <v>60</v>
      </c>
      <c r="X43" s="181" t="s">
        <v>60</v>
      </c>
      <c r="Y43" s="180">
        <v>95.61</v>
      </c>
      <c r="Z43" s="157">
        <f t="shared" si="12"/>
        <v>44</v>
      </c>
      <c r="AA43" s="182" t="s">
        <v>60</v>
      </c>
      <c r="AB43" s="181" t="s">
        <v>60</v>
      </c>
      <c r="AC43" s="180">
        <v>100.16</v>
      </c>
      <c r="AD43" s="157">
        <f t="shared" si="13"/>
        <v>28</v>
      </c>
      <c r="AE43" s="182" t="s">
        <v>60</v>
      </c>
      <c r="AF43" s="181" t="s">
        <v>60</v>
      </c>
      <c r="AG43" s="183">
        <v>105.03</v>
      </c>
      <c r="AH43" s="163">
        <f t="shared" si="14"/>
        <v>30</v>
      </c>
      <c r="AI43" s="180">
        <v>107.77</v>
      </c>
      <c r="AJ43" s="169">
        <f t="shared" si="15"/>
        <v>14</v>
      </c>
    </row>
    <row r="44" spans="1:36" x14ac:dyDescent="0.25">
      <c r="A44" s="265" t="s">
        <v>125</v>
      </c>
      <c r="B44" s="11" t="s">
        <v>123</v>
      </c>
      <c r="C44" s="274" t="s">
        <v>63</v>
      </c>
      <c r="D44" s="271" t="s">
        <v>65</v>
      </c>
      <c r="E44" s="271" t="s">
        <v>57</v>
      </c>
      <c r="F44" s="166">
        <v>93.47</v>
      </c>
      <c r="G44" s="157">
        <f t="shared" si="8"/>
        <v>10</v>
      </c>
      <c r="H44" s="178" t="s">
        <v>60</v>
      </c>
      <c r="I44" s="179" t="s">
        <v>60</v>
      </c>
      <c r="J44" s="39"/>
      <c r="K44" s="39"/>
      <c r="L44" s="39"/>
      <c r="M44" s="39"/>
      <c r="N44" s="180">
        <v>85.41</v>
      </c>
      <c r="O44" s="157">
        <f t="shared" si="9"/>
        <v>66</v>
      </c>
      <c r="P44" s="181" t="s">
        <v>60</v>
      </c>
      <c r="Q44" s="180">
        <v>78.45</v>
      </c>
      <c r="R44" s="157">
        <f t="shared" si="10"/>
        <v>2</v>
      </c>
      <c r="S44" s="182" t="s">
        <v>60</v>
      </c>
      <c r="T44" s="181" t="s">
        <v>60</v>
      </c>
      <c r="U44" s="180">
        <v>66.180000000000007</v>
      </c>
      <c r="V44" s="157">
        <f t="shared" si="11"/>
        <v>60</v>
      </c>
      <c r="W44" s="182" t="s">
        <v>60</v>
      </c>
      <c r="X44" s="181" t="s">
        <v>60</v>
      </c>
      <c r="Y44" s="180">
        <v>104.03</v>
      </c>
      <c r="Z44" s="157">
        <f t="shared" si="12"/>
        <v>4</v>
      </c>
      <c r="AA44" s="182" t="s">
        <v>60</v>
      </c>
      <c r="AB44" s="181" t="s">
        <v>60</v>
      </c>
      <c r="AC44" s="180">
        <v>107.99</v>
      </c>
      <c r="AD44" s="157">
        <f t="shared" si="13"/>
        <v>1</v>
      </c>
      <c r="AE44" s="182" t="s">
        <v>60</v>
      </c>
      <c r="AF44" s="181" t="s">
        <v>60</v>
      </c>
      <c r="AG44" s="183">
        <v>106.79</v>
      </c>
      <c r="AH44" s="163">
        <f t="shared" si="14"/>
        <v>17</v>
      </c>
      <c r="AI44" s="180">
        <v>103.85</v>
      </c>
      <c r="AJ44" s="169">
        <f t="shared" si="15"/>
        <v>48</v>
      </c>
    </row>
    <row r="45" spans="1:36" x14ac:dyDescent="0.25">
      <c r="A45" s="265" t="s">
        <v>62</v>
      </c>
      <c r="B45" s="11" t="s">
        <v>54</v>
      </c>
      <c r="C45" s="274" t="s">
        <v>63</v>
      </c>
      <c r="D45" s="271" t="s">
        <v>58</v>
      </c>
      <c r="E45" s="271" t="s">
        <v>57</v>
      </c>
      <c r="F45" s="166">
        <v>93.41</v>
      </c>
      <c r="G45" s="157">
        <f t="shared" si="8"/>
        <v>11</v>
      </c>
      <c r="H45" s="178">
        <v>93.48</v>
      </c>
      <c r="I45" s="179" t="s">
        <v>60</v>
      </c>
      <c r="J45" s="43"/>
      <c r="K45" s="43"/>
      <c r="L45" s="43"/>
      <c r="M45" s="43"/>
      <c r="N45" s="180">
        <v>90.22</v>
      </c>
      <c r="O45" s="157">
        <f t="shared" si="9"/>
        <v>48</v>
      </c>
      <c r="P45" s="181">
        <v>101.22</v>
      </c>
      <c r="Q45" s="180">
        <v>79.739999999999995</v>
      </c>
      <c r="R45" s="157">
        <f t="shared" si="10"/>
        <v>1</v>
      </c>
      <c r="S45" s="182">
        <v>85.73</v>
      </c>
      <c r="T45" s="181" t="s">
        <v>60</v>
      </c>
      <c r="U45" s="180">
        <v>75.099999999999994</v>
      </c>
      <c r="V45" s="157">
        <f t="shared" si="11"/>
        <v>18</v>
      </c>
      <c r="W45" s="182">
        <v>88.45</v>
      </c>
      <c r="X45" s="181" t="s">
        <v>60</v>
      </c>
      <c r="Y45" s="180">
        <v>106.54</v>
      </c>
      <c r="Z45" s="157">
        <f t="shared" si="12"/>
        <v>2</v>
      </c>
      <c r="AA45" s="182">
        <v>93.57</v>
      </c>
      <c r="AB45" s="181" t="s">
        <v>60</v>
      </c>
      <c r="AC45" s="180">
        <v>96.17</v>
      </c>
      <c r="AD45" s="157">
        <f t="shared" si="13"/>
        <v>49</v>
      </c>
      <c r="AE45" s="182">
        <v>98.41</v>
      </c>
      <c r="AF45" s="181" t="s">
        <v>60</v>
      </c>
      <c r="AG45" s="183">
        <v>101.81</v>
      </c>
      <c r="AH45" s="163">
        <f t="shared" si="14"/>
        <v>56</v>
      </c>
      <c r="AI45" s="180">
        <v>105.26</v>
      </c>
      <c r="AJ45" s="169">
        <f t="shared" si="15"/>
        <v>33</v>
      </c>
    </row>
    <row r="46" spans="1:36" x14ac:dyDescent="0.25">
      <c r="A46" s="265" t="s">
        <v>168</v>
      </c>
      <c r="B46" s="11" t="s">
        <v>163</v>
      </c>
      <c r="C46" s="274" t="s">
        <v>63</v>
      </c>
      <c r="D46" s="271" t="s">
        <v>58</v>
      </c>
      <c r="E46" s="271" t="s">
        <v>57</v>
      </c>
      <c r="F46" s="166">
        <v>93.39</v>
      </c>
      <c r="G46" s="157">
        <f t="shared" si="8"/>
        <v>12</v>
      </c>
      <c r="H46" s="178">
        <v>96.68</v>
      </c>
      <c r="I46" s="179" t="s">
        <v>60</v>
      </c>
      <c r="J46" s="43"/>
      <c r="K46" s="43"/>
      <c r="L46" s="43"/>
      <c r="M46" s="43"/>
      <c r="N46" s="180">
        <v>88.66</v>
      </c>
      <c r="O46" s="157">
        <f t="shared" si="9"/>
        <v>57</v>
      </c>
      <c r="P46" s="181">
        <v>99.38</v>
      </c>
      <c r="Q46" s="180">
        <v>76.8</v>
      </c>
      <c r="R46" s="157">
        <f t="shared" si="10"/>
        <v>10</v>
      </c>
      <c r="S46" s="182">
        <v>83.43</v>
      </c>
      <c r="T46" s="181" t="s">
        <v>60</v>
      </c>
      <c r="U46" s="180">
        <v>76.099999999999994</v>
      </c>
      <c r="V46" s="157">
        <f t="shared" si="11"/>
        <v>13</v>
      </c>
      <c r="W46" s="182">
        <v>92.98</v>
      </c>
      <c r="X46" s="181" t="s">
        <v>60</v>
      </c>
      <c r="Y46" s="180">
        <v>97.24</v>
      </c>
      <c r="Z46" s="157">
        <f t="shared" si="12"/>
        <v>41</v>
      </c>
      <c r="AA46" s="182">
        <v>106.85</v>
      </c>
      <c r="AB46" s="181" t="s">
        <v>60</v>
      </c>
      <c r="AC46" s="180">
        <v>103.59</v>
      </c>
      <c r="AD46" s="157">
        <f t="shared" si="13"/>
        <v>11</v>
      </c>
      <c r="AE46" s="182">
        <v>100.76</v>
      </c>
      <c r="AF46" s="181" t="s">
        <v>60</v>
      </c>
      <c r="AG46" s="183">
        <v>106.37</v>
      </c>
      <c r="AH46" s="163">
        <f t="shared" si="14"/>
        <v>20</v>
      </c>
      <c r="AI46" s="180">
        <v>104.81</v>
      </c>
      <c r="AJ46" s="169">
        <f t="shared" si="15"/>
        <v>37</v>
      </c>
    </row>
    <row r="47" spans="1:36" x14ac:dyDescent="0.25">
      <c r="A47" s="265" t="s">
        <v>154</v>
      </c>
      <c r="B47" s="11" t="s">
        <v>82</v>
      </c>
      <c r="C47" s="274" t="s">
        <v>63</v>
      </c>
      <c r="D47" s="271" t="s">
        <v>58</v>
      </c>
      <c r="E47" s="271" t="s">
        <v>57</v>
      </c>
      <c r="F47" s="166">
        <v>93.3</v>
      </c>
      <c r="G47" s="157">
        <f t="shared" si="8"/>
        <v>13</v>
      </c>
      <c r="H47" s="178">
        <v>96.05</v>
      </c>
      <c r="I47" s="179">
        <v>97.55</v>
      </c>
      <c r="J47" s="43"/>
      <c r="K47" s="43"/>
      <c r="L47" s="43"/>
      <c r="M47" s="43"/>
      <c r="N47" s="180">
        <v>94.47</v>
      </c>
      <c r="O47" s="157">
        <f t="shared" si="9"/>
        <v>21</v>
      </c>
      <c r="P47" s="181">
        <v>108.24</v>
      </c>
      <c r="Q47" s="180">
        <v>72.11</v>
      </c>
      <c r="R47" s="157">
        <f t="shared" si="10"/>
        <v>43</v>
      </c>
      <c r="S47" s="182">
        <v>78.81</v>
      </c>
      <c r="T47" s="181">
        <v>81.72</v>
      </c>
      <c r="U47" s="180">
        <v>66.180000000000007</v>
      </c>
      <c r="V47" s="157">
        <f t="shared" si="11"/>
        <v>60</v>
      </c>
      <c r="W47" s="182">
        <v>90.91</v>
      </c>
      <c r="X47" s="181">
        <v>101.69</v>
      </c>
      <c r="Y47" s="180">
        <v>107.75</v>
      </c>
      <c r="Z47" s="157">
        <f t="shared" si="12"/>
        <v>1</v>
      </c>
      <c r="AA47" s="182">
        <v>101.71</v>
      </c>
      <c r="AB47" s="181">
        <v>100.86</v>
      </c>
      <c r="AC47" s="180">
        <v>99.62</v>
      </c>
      <c r="AD47" s="157">
        <f t="shared" si="13"/>
        <v>33</v>
      </c>
      <c r="AE47" s="182">
        <v>100.58</v>
      </c>
      <c r="AF47" s="181">
        <v>105.91</v>
      </c>
      <c r="AG47" s="183">
        <v>103.99</v>
      </c>
      <c r="AH47" s="163">
        <f t="shared" si="14"/>
        <v>38</v>
      </c>
      <c r="AI47" s="180">
        <v>108.61</v>
      </c>
      <c r="AJ47" s="169">
        <f t="shared" si="15"/>
        <v>7</v>
      </c>
    </row>
    <row r="48" spans="1:36" ht="15.75" thickBot="1" x14ac:dyDescent="0.3">
      <c r="A48" s="265" t="s">
        <v>102</v>
      </c>
      <c r="B48" s="11" t="s">
        <v>103</v>
      </c>
      <c r="C48" s="274" t="s">
        <v>63</v>
      </c>
      <c r="D48" s="271" t="s">
        <v>65</v>
      </c>
      <c r="E48" s="271" t="s">
        <v>57</v>
      </c>
      <c r="F48" s="166">
        <v>93.2</v>
      </c>
      <c r="G48" s="157">
        <f t="shared" si="8"/>
        <v>14</v>
      </c>
      <c r="H48" s="178">
        <v>93.87</v>
      </c>
      <c r="I48" s="179">
        <v>96.5</v>
      </c>
      <c r="J48" s="48"/>
      <c r="K48" s="48"/>
      <c r="L48" s="48"/>
      <c r="M48" s="48"/>
      <c r="N48" s="180">
        <v>95.53</v>
      </c>
      <c r="O48" s="157">
        <f t="shared" si="9"/>
        <v>13</v>
      </c>
      <c r="P48" s="181">
        <v>102.96</v>
      </c>
      <c r="Q48" s="180">
        <v>75.06</v>
      </c>
      <c r="R48" s="157">
        <f t="shared" si="10"/>
        <v>20</v>
      </c>
      <c r="S48" s="182">
        <v>80.44</v>
      </c>
      <c r="T48" s="181">
        <v>83.62</v>
      </c>
      <c r="U48" s="180">
        <v>72.13</v>
      </c>
      <c r="V48" s="157">
        <f t="shared" si="11"/>
        <v>33</v>
      </c>
      <c r="W48" s="182">
        <v>91.09</v>
      </c>
      <c r="X48" s="181">
        <v>99.26</v>
      </c>
      <c r="Y48" s="180">
        <v>100.32</v>
      </c>
      <c r="Z48" s="157">
        <f t="shared" si="12"/>
        <v>15</v>
      </c>
      <c r="AA48" s="182">
        <v>98.6</v>
      </c>
      <c r="AB48" s="181">
        <v>98.89</v>
      </c>
      <c r="AC48" s="180">
        <v>96.53</v>
      </c>
      <c r="AD48" s="157">
        <f t="shared" si="13"/>
        <v>44</v>
      </c>
      <c r="AE48" s="182">
        <v>96.26</v>
      </c>
      <c r="AF48" s="181">
        <v>104.23</v>
      </c>
      <c r="AG48" s="183">
        <v>109.73</v>
      </c>
      <c r="AH48" s="163">
        <f t="shared" si="14"/>
        <v>7</v>
      </c>
      <c r="AI48" s="180">
        <v>105.83</v>
      </c>
      <c r="AJ48" s="169">
        <f t="shared" si="15"/>
        <v>27</v>
      </c>
    </row>
    <row r="49" spans="1:36" x14ac:dyDescent="0.25">
      <c r="A49" s="265" t="s">
        <v>108</v>
      </c>
      <c r="B49" s="11" t="s">
        <v>103</v>
      </c>
      <c r="C49" s="274" t="s">
        <v>63</v>
      </c>
      <c r="D49" s="271" t="s">
        <v>65</v>
      </c>
      <c r="E49" s="271" t="s">
        <v>57</v>
      </c>
      <c r="F49" s="166">
        <v>93.14</v>
      </c>
      <c r="G49" s="157">
        <f t="shared" si="8"/>
        <v>15</v>
      </c>
      <c r="H49" s="178">
        <v>94.18</v>
      </c>
      <c r="I49" s="179" t="s">
        <v>60</v>
      </c>
      <c r="J49" s="39"/>
      <c r="K49" s="39"/>
      <c r="L49" s="39"/>
      <c r="M49" s="39"/>
      <c r="N49" s="180">
        <v>97.95</v>
      </c>
      <c r="O49" s="157">
        <f t="shared" si="9"/>
        <v>2</v>
      </c>
      <c r="P49" s="181">
        <v>103.76</v>
      </c>
      <c r="Q49" s="180">
        <v>72.3</v>
      </c>
      <c r="R49" s="157">
        <f t="shared" si="10"/>
        <v>41</v>
      </c>
      <c r="S49" s="182">
        <v>82.24</v>
      </c>
      <c r="T49" s="181" t="s">
        <v>60</v>
      </c>
      <c r="U49" s="180">
        <v>65.260000000000005</v>
      </c>
      <c r="V49" s="157">
        <f t="shared" si="11"/>
        <v>66</v>
      </c>
      <c r="W49" s="182">
        <v>88.73</v>
      </c>
      <c r="X49" s="190" t="s">
        <v>60</v>
      </c>
      <c r="Y49" s="180">
        <v>98.73</v>
      </c>
      <c r="Z49" s="157">
        <f t="shared" si="12"/>
        <v>30</v>
      </c>
      <c r="AA49" s="182">
        <v>97.2</v>
      </c>
      <c r="AB49" s="190" t="s">
        <v>60</v>
      </c>
      <c r="AC49" s="180">
        <v>102.43</v>
      </c>
      <c r="AD49" s="157">
        <f t="shared" si="13"/>
        <v>17</v>
      </c>
      <c r="AE49" s="182">
        <v>98.98</v>
      </c>
      <c r="AF49" s="190" t="s">
        <v>60</v>
      </c>
      <c r="AG49" s="183">
        <v>111.25</v>
      </c>
      <c r="AH49" s="163">
        <f t="shared" si="14"/>
        <v>1</v>
      </c>
      <c r="AI49" s="180">
        <v>107.16</v>
      </c>
      <c r="AJ49" s="169">
        <f t="shared" si="15"/>
        <v>20</v>
      </c>
    </row>
    <row r="50" spans="1:36" x14ac:dyDescent="0.25">
      <c r="A50" s="265" t="s">
        <v>192</v>
      </c>
      <c r="B50" s="11" t="s">
        <v>189</v>
      </c>
      <c r="C50" s="274" t="s">
        <v>63</v>
      </c>
      <c r="D50" s="271" t="s">
        <v>65</v>
      </c>
      <c r="E50" s="271" t="s">
        <v>57</v>
      </c>
      <c r="F50" s="166">
        <v>93.14</v>
      </c>
      <c r="G50" s="157">
        <f t="shared" si="8"/>
        <v>15</v>
      </c>
      <c r="H50" s="178" t="s">
        <v>60</v>
      </c>
      <c r="I50" s="179" t="s">
        <v>60</v>
      </c>
      <c r="J50" s="43"/>
      <c r="K50" s="43"/>
      <c r="L50" s="43"/>
      <c r="M50" s="43"/>
      <c r="N50" s="180">
        <v>94.76</v>
      </c>
      <c r="O50" s="157">
        <f t="shared" si="9"/>
        <v>16</v>
      </c>
      <c r="P50" s="181" t="s">
        <v>60</v>
      </c>
      <c r="Q50" s="180">
        <v>72.41</v>
      </c>
      <c r="R50" s="157">
        <f t="shared" si="10"/>
        <v>40</v>
      </c>
      <c r="S50" s="182" t="s">
        <v>60</v>
      </c>
      <c r="T50" s="181" t="s">
        <v>60</v>
      </c>
      <c r="U50" s="180">
        <v>71.2</v>
      </c>
      <c r="V50" s="157">
        <f t="shared" si="11"/>
        <v>41</v>
      </c>
      <c r="W50" s="182" t="s">
        <v>60</v>
      </c>
      <c r="X50" s="181" t="s">
        <v>60</v>
      </c>
      <c r="Y50" s="180">
        <v>97.74</v>
      </c>
      <c r="Z50" s="157">
        <f t="shared" si="12"/>
        <v>36</v>
      </c>
      <c r="AA50" s="182" t="s">
        <v>60</v>
      </c>
      <c r="AB50" s="181" t="s">
        <v>60</v>
      </c>
      <c r="AC50" s="180">
        <v>100</v>
      </c>
      <c r="AD50" s="157">
        <f t="shared" si="13"/>
        <v>29</v>
      </c>
      <c r="AE50" s="182" t="s">
        <v>60</v>
      </c>
      <c r="AF50" s="181" t="s">
        <v>60</v>
      </c>
      <c r="AG50" s="183">
        <v>108.23</v>
      </c>
      <c r="AH50" s="163">
        <f t="shared" si="14"/>
        <v>9</v>
      </c>
      <c r="AI50" s="180">
        <v>108.55</v>
      </c>
      <c r="AJ50" s="169">
        <f t="shared" si="15"/>
        <v>9</v>
      </c>
    </row>
    <row r="51" spans="1:36" x14ac:dyDescent="0.25">
      <c r="A51" s="265" t="s">
        <v>206</v>
      </c>
      <c r="B51" s="11" t="s">
        <v>198</v>
      </c>
      <c r="C51" s="274" t="s">
        <v>63</v>
      </c>
      <c r="D51" s="271" t="s">
        <v>65</v>
      </c>
      <c r="E51" s="271" t="s">
        <v>57</v>
      </c>
      <c r="F51" s="166">
        <v>93.07</v>
      </c>
      <c r="G51" s="157">
        <f t="shared" si="8"/>
        <v>17</v>
      </c>
      <c r="H51" s="178" t="s">
        <v>60</v>
      </c>
      <c r="I51" s="179" t="s">
        <v>60</v>
      </c>
      <c r="J51" s="43"/>
      <c r="K51" s="43"/>
      <c r="L51" s="43"/>
      <c r="M51" s="43"/>
      <c r="N51" s="180">
        <v>93.15</v>
      </c>
      <c r="O51" s="157">
        <f t="shared" si="9"/>
        <v>30</v>
      </c>
      <c r="P51" s="181" t="s">
        <v>60</v>
      </c>
      <c r="Q51" s="180">
        <v>76.77</v>
      </c>
      <c r="R51" s="157">
        <f t="shared" si="10"/>
        <v>11</v>
      </c>
      <c r="S51" s="182" t="s">
        <v>60</v>
      </c>
      <c r="T51" s="181" t="s">
        <v>60</v>
      </c>
      <c r="U51" s="180">
        <v>63.77</v>
      </c>
      <c r="V51" s="157">
        <f t="shared" si="11"/>
        <v>69</v>
      </c>
      <c r="W51" s="182" t="s">
        <v>60</v>
      </c>
      <c r="X51" s="181" t="s">
        <v>60</v>
      </c>
      <c r="Y51" s="180">
        <v>93.39</v>
      </c>
      <c r="Z51" s="157">
        <f t="shared" si="12"/>
        <v>56</v>
      </c>
      <c r="AA51" s="182" t="s">
        <v>60</v>
      </c>
      <c r="AB51" s="181" t="s">
        <v>60</v>
      </c>
      <c r="AC51" s="180">
        <v>102.73</v>
      </c>
      <c r="AD51" s="157">
        <f t="shared" si="13"/>
        <v>15</v>
      </c>
      <c r="AE51" s="182" t="s">
        <v>60</v>
      </c>
      <c r="AF51" s="181" t="s">
        <v>60</v>
      </c>
      <c r="AG51" s="183">
        <v>107.86</v>
      </c>
      <c r="AH51" s="163">
        <f t="shared" si="14"/>
        <v>12</v>
      </c>
      <c r="AI51" s="180">
        <v>112.41</v>
      </c>
      <c r="AJ51" s="169">
        <f t="shared" si="15"/>
        <v>1</v>
      </c>
    </row>
    <row r="52" spans="1:36" x14ac:dyDescent="0.25">
      <c r="A52" s="265" t="s">
        <v>105</v>
      </c>
      <c r="B52" s="11" t="s">
        <v>103</v>
      </c>
      <c r="C52" s="274" t="s">
        <v>63</v>
      </c>
      <c r="D52" s="271" t="s">
        <v>65</v>
      </c>
      <c r="E52" s="271" t="s">
        <v>57</v>
      </c>
      <c r="F52" s="166">
        <v>93.05</v>
      </c>
      <c r="G52" s="157">
        <f t="shared" si="8"/>
        <v>18</v>
      </c>
      <c r="H52" s="178">
        <v>95.55</v>
      </c>
      <c r="I52" s="179">
        <v>98.21</v>
      </c>
      <c r="J52" s="43"/>
      <c r="K52" s="43"/>
      <c r="L52" s="43"/>
      <c r="M52" s="43"/>
      <c r="N52" s="180">
        <v>84</v>
      </c>
      <c r="O52" s="157">
        <f t="shared" si="9"/>
        <v>69</v>
      </c>
      <c r="P52" s="181">
        <v>97.04</v>
      </c>
      <c r="Q52" s="180">
        <v>74.75</v>
      </c>
      <c r="R52" s="157">
        <f t="shared" si="10"/>
        <v>26</v>
      </c>
      <c r="S52" s="182">
        <v>78.25</v>
      </c>
      <c r="T52" s="181">
        <v>83.1</v>
      </c>
      <c r="U52" s="180">
        <v>74.84</v>
      </c>
      <c r="V52" s="157">
        <f t="shared" si="11"/>
        <v>22</v>
      </c>
      <c r="W52" s="182">
        <v>92.85</v>
      </c>
      <c r="X52" s="181">
        <v>99.37</v>
      </c>
      <c r="Y52" s="180">
        <v>98.94</v>
      </c>
      <c r="Z52" s="157">
        <f t="shared" si="12"/>
        <v>27</v>
      </c>
      <c r="AA52" s="182">
        <v>106.32</v>
      </c>
      <c r="AB52" s="181">
        <v>101.88</v>
      </c>
      <c r="AC52" s="180">
        <v>106.86</v>
      </c>
      <c r="AD52" s="157">
        <f t="shared" si="13"/>
        <v>4</v>
      </c>
      <c r="AE52" s="182">
        <v>103.3</v>
      </c>
      <c r="AF52" s="181">
        <v>108.48</v>
      </c>
      <c r="AG52" s="183">
        <v>105.19</v>
      </c>
      <c r="AH52" s="163">
        <f t="shared" si="14"/>
        <v>29</v>
      </c>
      <c r="AI52" s="180">
        <v>107.57</v>
      </c>
      <c r="AJ52" s="169">
        <f t="shared" si="15"/>
        <v>17</v>
      </c>
    </row>
    <row r="53" spans="1:36" ht="15.75" thickBot="1" x14ac:dyDescent="0.3">
      <c r="A53" s="265" t="s">
        <v>184</v>
      </c>
      <c r="B53" s="11" t="s">
        <v>182</v>
      </c>
      <c r="C53" s="274" t="s">
        <v>63</v>
      </c>
      <c r="D53" s="271" t="s">
        <v>67</v>
      </c>
      <c r="E53" s="271" t="s">
        <v>57</v>
      </c>
      <c r="F53" s="166">
        <v>92.97</v>
      </c>
      <c r="G53" s="157">
        <f t="shared" si="8"/>
        <v>19</v>
      </c>
      <c r="H53" s="178">
        <v>95.88</v>
      </c>
      <c r="I53" s="179" t="s">
        <v>60</v>
      </c>
      <c r="J53" s="48"/>
      <c r="K53" s="48"/>
      <c r="L53" s="48"/>
      <c r="M53" s="48"/>
      <c r="N53" s="180">
        <v>91.85</v>
      </c>
      <c r="O53" s="157">
        <f t="shared" si="9"/>
        <v>39</v>
      </c>
      <c r="P53" s="181">
        <v>104.92</v>
      </c>
      <c r="Q53" s="180">
        <v>73.06</v>
      </c>
      <c r="R53" s="157">
        <f t="shared" si="10"/>
        <v>35</v>
      </c>
      <c r="S53" s="182">
        <v>81.819999999999993</v>
      </c>
      <c r="T53" s="181" t="s">
        <v>60</v>
      </c>
      <c r="U53" s="180">
        <v>72.5</v>
      </c>
      <c r="V53" s="157">
        <f t="shared" si="11"/>
        <v>31</v>
      </c>
      <c r="W53" s="182">
        <v>90.7</v>
      </c>
      <c r="X53" s="181" t="s">
        <v>60</v>
      </c>
      <c r="Y53" s="180">
        <v>99.95</v>
      </c>
      <c r="Z53" s="157">
        <f t="shared" si="12"/>
        <v>19</v>
      </c>
      <c r="AA53" s="182">
        <v>101.42</v>
      </c>
      <c r="AB53" s="181" t="s">
        <v>60</v>
      </c>
      <c r="AC53" s="180">
        <v>104.09</v>
      </c>
      <c r="AD53" s="157">
        <f t="shared" si="13"/>
        <v>9</v>
      </c>
      <c r="AE53" s="182">
        <v>100.53</v>
      </c>
      <c r="AF53" s="181" t="s">
        <v>60</v>
      </c>
      <c r="AG53" s="183">
        <v>106.86</v>
      </c>
      <c r="AH53" s="163">
        <f t="shared" si="14"/>
        <v>15</v>
      </c>
      <c r="AI53" s="180">
        <v>103.57</v>
      </c>
      <c r="AJ53" s="169">
        <f t="shared" si="15"/>
        <v>54</v>
      </c>
    </row>
    <row r="54" spans="1:36" x14ac:dyDescent="0.25">
      <c r="A54" s="265" t="s">
        <v>171</v>
      </c>
      <c r="B54" s="11" t="s">
        <v>82</v>
      </c>
      <c r="C54" s="274" t="s">
        <v>63</v>
      </c>
      <c r="D54" s="271" t="s">
        <v>58</v>
      </c>
      <c r="E54" s="271" t="s">
        <v>57</v>
      </c>
      <c r="F54" s="166">
        <v>92.89</v>
      </c>
      <c r="G54" s="157">
        <f t="shared" si="8"/>
        <v>20</v>
      </c>
      <c r="H54" s="178">
        <v>98.2</v>
      </c>
      <c r="I54" s="179" t="s">
        <v>60</v>
      </c>
      <c r="J54" s="39"/>
      <c r="K54" s="39"/>
      <c r="L54" s="39"/>
      <c r="M54" s="39"/>
      <c r="N54" s="180">
        <v>93.42</v>
      </c>
      <c r="O54" s="157">
        <f t="shared" si="9"/>
        <v>29</v>
      </c>
      <c r="P54" s="181">
        <v>105.69</v>
      </c>
      <c r="Q54" s="180">
        <v>74.09</v>
      </c>
      <c r="R54" s="157">
        <f t="shared" si="10"/>
        <v>27</v>
      </c>
      <c r="S54" s="182">
        <v>74.94</v>
      </c>
      <c r="T54" s="181" t="s">
        <v>60</v>
      </c>
      <c r="U54" s="180">
        <v>75.86</v>
      </c>
      <c r="V54" s="157">
        <f t="shared" si="11"/>
        <v>15</v>
      </c>
      <c r="W54" s="182">
        <v>97.71</v>
      </c>
      <c r="X54" s="181" t="s">
        <v>60</v>
      </c>
      <c r="Y54" s="180">
        <v>92.81</v>
      </c>
      <c r="Z54" s="157">
        <f t="shared" si="12"/>
        <v>61</v>
      </c>
      <c r="AA54" s="182">
        <v>109.14</v>
      </c>
      <c r="AB54" s="181" t="s">
        <v>60</v>
      </c>
      <c r="AC54" s="180">
        <v>103.14</v>
      </c>
      <c r="AD54" s="157">
        <f t="shared" si="13"/>
        <v>13</v>
      </c>
      <c r="AE54" s="182">
        <v>103.5</v>
      </c>
      <c r="AF54" s="181" t="s">
        <v>60</v>
      </c>
      <c r="AG54" s="183">
        <v>103.22</v>
      </c>
      <c r="AH54" s="163">
        <f t="shared" si="14"/>
        <v>45</v>
      </c>
      <c r="AI54" s="180">
        <v>106.69</v>
      </c>
      <c r="AJ54" s="169">
        <f t="shared" si="15"/>
        <v>21</v>
      </c>
    </row>
    <row r="55" spans="1:36" x14ac:dyDescent="0.25">
      <c r="A55" s="265" t="s">
        <v>100</v>
      </c>
      <c r="B55" s="11" t="s">
        <v>87</v>
      </c>
      <c r="C55" s="274" t="s">
        <v>63</v>
      </c>
      <c r="D55" s="271" t="s">
        <v>65</v>
      </c>
      <c r="E55" s="271" t="s">
        <v>57</v>
      </c>
      <c r="F55" s="166">
        <v>92.85</v>
      </c>
      <c r="G55" s="157">
        <f t="shared" si="8"/>
        <v>21</v>
      </c>
      <c r="H55" s="178" t="s">
        <v>60</v>
      </c>
      <c r="I55" s="179" t="s">
        <v>60</v>
      </c>
      <c r="J55" s="43"/>
      <c r="K55" s="43"/>
      <c r="L55" s="43"/>
      <c r="M55" s="43"/>
      <c r="N55" s="180">
        <v>98.16</v>
      </c>
      <c r="O55" s="157">
        <f t="shared" si="9"/>
        <v>1</v>
      </c>
      <c r="P55" s="181" t="s">
        <v>60</v>
      </c>
      <c r="Q55" s="180">
        <v>72.459999999999994</v>
      </c>
      <c r="R55" s="157">
        <f t="shared" si="10"/>
        <v>39</v>
      </c>
      <c r="S55" s="182" t="s">
        <v>60</v>
      </c>
      <c r="T55" s="181" t="s">
        <v>60</v>
      </c>
      <c r="U55" s="180">
        <v>64.47</v>
      </c>
      <c r="V55" s="157">
        <f t="shared" si="11"/>
        <v>67</v>
      </c>
      <c r="W55" s="182" t="s">
        <v>60</v>
      </c>
      <c r="X55" s="181" t="s">
        <v>60</v>
      </c>
      <c r="Y55" s="180">
        <v>99.89</v>
      </c>
      <c r="Z55" s="157">
        <f t="shared" si="12"/>
        <v>20</v>
      </c>
      <c r="AA55" s="182" t="s">
        <v>60</v>
      </c>
      <c r="AB55" s="181" t="s">
        <v>60</v>
      </c>
      <c r="AC55" s="180">
        <v>97.45</v>
      </c>
      <c r="AD55" s="157">
        <f t="shared" si="13"/>
        <v>39</v>
      </c>
      <c r="AE55" s="182" t="s">
        <v>60</v>
      </c>
      <c r="AF55" s="181" t="s">
        <v>60</v>
      </c>
      <c r="AG55" s="183">
        <v>108.46</v>
      </c>
      <c r="AH55" s="163">
        <f t="shared" si="14"/>
        <v>8</v>
      </c>
      <c r="AI55" s="180">
        <v>110.28</v>
      </c>
      <c r="AJ55" s="169">
        <f t="shared" si="15"/>
        <v>3</v>
      </c>
    </row>
    <row r="56" spans="1:36" x14ac:dyDescent="0.25">
      <c r="A56" s="265" t="s">
        <v>138</v>
      </c>
      <c r="B56" s="11" t="s">
        <v>131</v>
      </c>
      <c r="C56" s="274" t="s">
        <v>63</v>
      </c>
      <c r="D56" s="271" t="s">
        <v>58</v>
      </c>
      <c r="E56" s="271" t="s">
        <v>57</v>
      </c>
      <c r="F56" s="166">
        <v>92.85</v>
      </c>
      <c r="G56" s="157">
        <f t="shared" si="8"/>
        <v>21</v>
      </c>
      <c r="H56" s="178" t="s">
        <v>60</v>
      </c>
      <c r="I56" s="179" t="s">
        <v>60</v>
      </c>
      <c r="J56" s="43"/>
      <c r="K56" s="43"/>
      <c r="L56" s="43"/>
      <c r="M56" s="43"/>
      <c r="N56" s="180">
        <v>97.95</v>
      </c>
      <c r="O56" s="157">
        <f t="shared" si="9"/>
        <v>2</v>
      </c>
      <c r="P56" s="181" t="s">
        <v>60</v>
      </c>
      <c r="Q56" s="180">
        <v>76.31</v>
      </c>
      <c r="R56" s="157">
        <f t="shared" si="10"/>
        <v>13</v>
      </c>
      <c r="S56" s="182" t="s">
        <v>60</v>
      </c>
      <c r="T56" s="181" t="s">
        <v>60</v>
      </c>
      <c r="U56" s="180">
        <v>75.319999999999993</v>
      </c>
      <c r="V56" s="157">
        <f t="shared" si="11"/>
        <v>16</v>
      </c>
      <c r="W56" s="182" t="s">
        <v>60</v>
      </c>
      <c r="X56" s="181" t="s">
        <v>60</v>
      </c>
      <c r="Y56" s="180">
        <v>99.1</v>
      </c>
      <c r="Z56" s="157">
        <f t="shared" si="12"/>
        <v>25</v>
      </c>
      <c r="AA56" s="182" t="s">
        <v>60</v>
      </c>
      <c r="AB56" s="181" t="s">
        <v>60</v>
      </c>
      <c r="AC56" s="180">
        <v>93.15</v>
      </c>
      <c r="AD56" s="157">
        <f t="shared" si="13"/>
        <v>56</v>
      </c>
      <c r="AE56" s="182" t="s">
        <v>60</v>
      </c>
      <c r="AF56" s="181" t="s">
        <v>60</v>
      </c>
      <c r="AG56" s="183">
        <v>102.63</v>
      </c>
      <c r="AH56" s="163">
        <f t="shared" si="14"/>
        <v>49</v>
      </c>
      <c r="AI56" s="180">
        <v>106.13</v>
      </c>
      <c r="AJ56" s="169">
        <f t="shared" si="15"/>
        <v>26</v>
      </c>
    </row>
    <row r="57" spans="1:36" x14ac:dyDescent="0.25">
      <c r="A57" s="265" t="s">
        <v>141</v>
      </c>
      <c r="B57" s="11" t="s">
        <v>131</v>
      </c>
      <c r="C57" s="274" t="s">
        <v>63</v>
      </c>
      <c r="D57" s="271" t="s">
        <v>67</v>
      </c>
      <c r="E57" s="271" t="s">
        <v>57</v>
      </c>
      <c r="F57" s="166">
        <v>92.84</v>
      </c>
      <c r="G57" s="157">
        <f t="shared" si="8"/>
        <v>23</v>
      </c>
      <c r="H57" s="178" t="s">
        <v>60</v>
      </c>
      <c r="I57" s="179" t="s">
        <v>60</v>
      </c>
      <c r="J57" s="43"/>
      <c r="K57" s="43"/>
      <c r="L57" s="43"/>
      <c r="M57" s="43"/>
      <c r="N57" s="180">
        <v>90.12</v>
      </c>
      <c r="O57" s="157">
        <f t="shared" si="9"/>
        <v>49</v>
      </c>
      <c r="P57" s="181" t="s">
        <v>60</v>
      </c>
      <c r="Q57" s="180">
        <v>71.63</v>
      </c>
      <c r="R57" s="157">
        <f t="shared" si="10"/>
        <v>49</v>
      </c>
      <c r="S57" s="182" t="s">
        <v>60</v>
      </c>
      <c r="T57" s="181" t="s">
        <v>60</v>
      </c>
      <c r="U57" s="180">
        <v>76.42</v>
      </c>
      <c r="V57" s="157">
        <f t="shared" si="11"/>
        <v>10</v>
      </c>
      <c r="W57" s="182" t="s">
        <v>60</v>
      </c>
      <c r="X57" s="181" t="s">
        <v>60</v>
      </c>
      <c r="Y57" s="180">
        <v>95.34</v>
      </c>
      <c r="Z57" s="157">
        <f t="shared" si="12"/>
        <v>47</v>
      </c>
      <c r="AA57" s="182" t="s">
        <v>60</v>
      </c>
      <c r="AB57" s="181" t="s">
        <v>60</v>
      </c>
      <c r="AC57" s="180">
        <v>107.67</v>
      </c>
      <c r="AD57" s="157">
        <f t="shared" si="13"/>
        <v>2</v>
      </c>
      <c r="AE57" s="182" t="s">
        <v>60</v>
      </c>
      <c r="AF57" s="181" t="s">
        <v>60</v>
      </c>
      <c r="AG57" s="183">
        <v>102.05</v>
      </c>
      <c r="AH57" s="163">
        <f t="shared" si="14"/>
        <v>54</v>
      </c>
      <c r="AI57" s="180">
        <v>105.3</v>
      </c>
      <c r="AJ57" s="169">
        <f t="shared" si="15"/>
        <v>31</v>
      </c>
    </row>
    <row r="58" spans="1:36" ht="15.75" thickBot="1" x14ac:dyDescent="0.3">
      <c r="A58" s="265" t="s">
        <v>116</v>
      </c>
      <c r="B58" s="11" t="s">
        <v>103</v>
      </c>
      <c r="C58" s="274" t="s">
        <v>63</v>
      </c>
      <c r="D58" s="271" t="s">
        <v>65</v>
      </c>
      <c r="E58" s="271" t="s">
        <v>57</v>
      </c>
      <c r="F58" s="166">
        <v>92.83</v>
      </c>
      <c r="G58" s="157">
        <f t="shared" si="8"/>
        <v>24</v>
      </c>
      <c r="H58" s="178" t="s">
        <v>60</v>
      </c>
      <c r="I58" s="179" t="s">
        <v>60</v>
      </c>
      <c r="J58" s="48"/>
      <c r="K58" s="48"/>
      <c r="L58" s="48"/>
      <c r="M58" s="48"/>
      <c r="N58" s="180">
        <v>86.33</v>
      </c>
      <c r="O58" s="157">
        <f t="shared" si="9"/>
        <v>65</v>
      </c>
      <c r="P58" s="181" t="s">
        <v>60</v>
      </c>
      <c r="Q58" s="180">
        <v>76.2</v>
      </c>
      <c r="R58" s="157">
        <f t="shared" si="10"/>
        <v>16</v>
      </c>
      <c r="S58" s="182" t="s">
        <v>60</v>
      </c>
      <c r="T58" s="181" t="s">
        <v>60</v>
      </c>
      <c r="U58" s="180">
        <v>76.16</v>
      </c>
      <c r="V58" s="157">
        <f t="shared" si="11"/>
        <v>12</v>
      </c>
      <c r="W58" s="182" t="s">
        <v>60</v>
      </c>
      <c r="X58" s="181" t="s">
        <v>60</v>
      </c>
      <c r="Y58" s="180">
        <v>98.78</v>
      </c>
      <c r="Z58" s="157">
        <f t="shared" si="12"/>
        <v>29</v>
      </c>
      <c r="AA58" s="182" t="s">
        <v>60</v>
      </c>
      <c r="AB58" s="181" t="s">
        <v>60</v>
      </c>
      <c r="AC58" s="180">
        <v>100.73</v>
      </c>
      <c r="AD58" s="157">
        <f t="shared" si="13"/>
        <v>25</v>
      </c>
      <c r="AE58" s="182" t="s">
        <v>60</v>
      </c>
      <c r="AF58" s="181" t="s">
        <v>60</v>
      </c>
      <c r="AG58" s="183">
        <v>107.26</v>
      </c>
      <c r="AH58" s="163">
        <f t="shared" si="14"/>
        <v>14</v>
      </c>
      <c r="AI58" s="180">
        <v>105.43</v>
      </c>
      <c r="AJ58" s="169">
        <f t="shared" si="15"/>
        <v>29</v>
      </c>
    </row>
    <row r="59" spans="1:36" x14ac:dyDescent="0.25">
      <c r="A59" s="265" t="s">
        <v>72</v>
      </c>
      <c r="B59" s="11" t="s">
        <v>73</v>
      </c>
      <c r="C59" s="274" t="s">
        <v>63</v>
      </c>
      <c r="D59" s="271" t="s">
        <v>58</v>
      </c>
      <c r="E59" s="271" t="s">
        <v>57</v>
      </c>
      <c r="F59" s="166">
        <v>92.66</v>
      </c>
      <c r="G59" s="157">
        <f t="shared" si="8"/>
        <v>25</v>
      </c>
      <c r="H59" s="178">
        <v>95.09</v>
      </c>
      <c r="I59" s="179">
        <v>99.98</v>
      </c>
      <c r="J59" s="39"/>
      <c r="K59" s="39"/>
      <c r="L59" s="39"/>
      <c r="M59" s="39"/>
      <c r="N59" s="180">
        <v>94.56</v>
      </c>
      <c r="O59" s="157">
        <f t="shared" si="9"/>
        <v>19</v>
      </c>
      <c r="P59" s="181">
        <v>102.26</v>
      </c>
      <c r="Q59" s="180">
        <v>75.510000000000005</v>
      </c>
      <c r="R59" s="157">
        <f t="shared" si="10"/>
        <v>17</v>
      </c>
      <c r="S59" s="182">
        <v>81.13</v>
      </c>
      <c r="T59" s="181">
        <v>88.43</v>
      </c>
      <c r="U59" s="180">
        <v>68.14</v>
      </c>
      <c r="V59" s="157">
        <f t="shared" si="11"/>
        <v>54</v>
      </c>
      <c r="W59" s="182">
        <v>86.97</v>
      </c>
      <c r="X59" s="181">
        <v>98.27</v>
      </c>
      <c r="Y59" s="180">
        <v>94.19</v>
      </c>
      <c r="Z59" s="157">
        <f t="shared" si="12"/>
        <v>53</v>
      </c>
      <c r="AA59" s="182">
        <v>102.8</v>
      </c>
      <c r="AB59" s="181">
        <v>102.88</v>
      </c>
      <c r="AC59" s="180">
        <v>105.99</v>
      </c>
      <c r="AD59" s="157">
        <f t="shared" si="13"/>
        <v>5</v>
      </c>
      <c r="AE59" s="182">
        <v>102.28</v>
      </c>
      <c r="AF59" s="181">
        <v>110.33</v>
      </c>
      <c r="AG59" s="183">
        <v>103.62</v>
      </c>
      <c r="AH59" s="163">
        <f t="shared" si="14"/>
        <v>42</v>
      </c>
      <c r="AI59" s="180">
        <v>104.99</v>
      </c>
      <c r="AJ59" s="169">
        <f t="shared" si="15"/>
        <v>36</v>
      </c>
    </row>
    <row r="60" spans="1:36" x14ac:dyDescent="0.25">
      <c r="A60" s="265" t="s">
        <v>181</v>
      </c>
      <c r="B60" s="11" t="s">
        <v>182</v>
      </c>
      <c r="C60" s="274" t="s">
        <v>63</v>
      </c>
      <c r="D60" s="271" t="s">
        <v>65</v>
      </c>
      <c r="E60" s="271" t="s">
        <v>57</v>
      </c>
      <c r="F60" s="166">
        <v>92.62</v>
      </c>
      <c r="G60" s="157">
        <f t="shared" si="8"/>
        <v>26</v>
      </c>
      <c r="H60" s="178">
        <v>92.41</v>
      </c>
      <c r="I60" s="179">
        <v>96.8</v>
      </c>
      <c r="J60" s="43"/>
      <c r="K60" s="43"/>
      <c r="L60" s="43"/>
      <c r="M60" s="43"/>
      <c r="N60" s="180">
        <v>90.27</v>
      </c>
      <c r="O60" s="157">
        <f t="shared" si="9"/>
        <v>46</v>
      </c>
      <c r="P60" s="181">
        <v>102.67</v>
      </c>
      <c r="Q60" s="180">
        <v>71.77</v>
      </c>
      <c r="R60" s="157">
        <f t="shared" si="10"/>
        <v>47</v>
      </c>
      <c r="S60" s="182">
        <v>81.59</v>
      </c>
      <c r="T60" s="181">
        <v>85.91</v>
      </c>
      <c r="U60" s="180">
        <v>70.959999999999994</v>
      </c>
      <c r="V60" s="157">
        <f t="shared" si="11"/>
        <v>44</v>
      </c>
      <c r="W60" s="182">
        <v>89.32</v>
      </c>
      <c r="X60" s="181">
        <v>99.16</v>
      </c>
      <c r="Y60" s="180">
        <v>103.19</v>
      </c>
      <c r="Z60" s="157">
        <f t="shared" si="12"/>
        <v>6</v>
      </c>
      <c r="AA60" s="182">
        <v>92.73</v>
      </c>
      <c r="AB60" s="181">
        <v>96.5</v>
      </c>
      <c r="AC60" s="180">
        <v>96.41</v>
      </c>
      <c r="AD60" s="157">
        <f t="shared" si="13"/>
        <v>45</v>
      </c>
      <c r="AE60" s="182">
        <v>95.73</v>
      </c>
      <c r="AF60" s="181">
        <v>105.63</v>
      </c>
      <c r="AG60" s="183">
        <v>110.15</v>
      </c>
      <c r="AH60" s="163">
        <f t="shared" si="14"/>
        <v>5</v>
      </c>
      <c r="AI60" s="180">
        <v>107.36</v>
      </c>
      <c r="AJ60" s="169">
        <f t="shared" si="15"/>
        <v>19</v>
      </c>
    </row>
    <row r="61" spans="1:36" x14ac:dyDescent="0.25">
      <c r="A61" s="265" t="s">
        <v>69</v>
      </c>
      <c r="B61" s="11" t="s">
        <v>54</v>
      </c>
      <c r="C61" s="274" t="s">
        <v>63</v>
      </c>
      <c r="D61" s="271" t="s">
        <v>65</v>
      </c>
      <c r="E61" s="271" t="s">
        <v>57</v>
      </c>
      <c r="F61" s="166">
        <v>92.57</v>
      </c>
      <c r="G61" s="157">
        <f t="shared" si="8"/>
        <v>27</v>
      </c>
      <c r="H61" s="178" t="s">
        <v>60</v>
      </c>
      <c r="I61" s="179" t="s">
        <v>60</v>
      </c>
      <c r="J61" s="43"/>
      <c r="K61" s="43"/>
      <c r="L61" s="43"/>
      <c r="M61" s="43"/>
      <c r="N61" s="180">
        <v>92.2</v>
      </c>
      <c r="O61" s="157">
        <f t="shared" si="9"/>
        <v>37</v>
      </c>
      <c r="P61" s="181" t="s">
        <v>60</v>
      </c>
      <c r="Q61" s="180">
        <v>76.28</v>
      </c>
      <c r="R61" s="157">
        <f t="shared" si="10"/>
        <v>14</v>
      </c>
      <c r="S61" s="182" t="s">
        <v>60</v>
      </c>
      <c r="T61" s="181" t="s">
        <v>60</v>
      </c>
      <c r="U61" s="180">
        <v>74.12</v>
      </c>
      <c r="V61" s="157">
        <f t="shared" si="11"/>
        <v>27</v>
      </c>
      <c r="W61" s="182" t="s">
        <v>60</v>
      </c>
      <c r="X61" s="181" t="s">
        <v>60</v>
      </c>
      <c r="Y61" s="180">
        <v>98.99</v>
      </c>
      <c r="Z61" s="157">
        <f t="shared" si="12"/>
        <v>26</v>
      </c>
      <c r="AA61" s="182" t="s">
        <v>60</v>
      </c>
      <c r="AB61" s="181" t="s">
        <v>60</v>
      </c>
      <c r="AC61" s="180">
        <v>97.27</v>
      </c>
      <c r="AD61" s="157">
        <f t="shared" si="13"/>
        <v>41</v>
      </c>
      <c r="AE61" s="182" t="s">
        <v>60</v>
      </c>
      <c r="AF61" s="181" t="s">
        <v>60</v>
      </c>
      <c r="AG61" s="183">
        <v>105.7</v>
      </c>
      <c r="AH61" s="163">
        <f t="shared" si="14"/>
        <v>23</v>
      </c>
      <c r="AI61" s="180">
        <v>104.61</v>
      </c>
      <c r="AJ61" s="169">
        <f t="shared" si="15"/>
        <v>39</v>
      </c>
    </row>
    <row r="62" spans="1:36" x14ac:dyDescent="0.25">
      <c r="A62" s="265" t="s">
        <v>68</v>
      </c>
      <c r="B62" s="11" t="s">
        <v>54</v>
      </c>
      <c r="C62" s="274" t="s">
        <v>63</v>
      </c>
      <c r="D62" s="271" t="s">
        <v>65</v>
      </c>
      <c r="E62" s="271" t="s">
        <v>57</v>
      </c>
      <c r="F62" s="166">
        <v>92.55</v>
      </c>
      <c r="G62" s="157">
        <f t="shared" si="8"/>
        <v>28</v>
      </c>
      <c r="H62" s="178">
        <v>94.09</v>
      </c>
      <c r="I62" s="179" t="s">
        <v>60</v>
      </c>
      <c r="J62" s="43"/>
      <c r="K62" s="43"/>
      <c r="L62" s="43"/>
      <c r="M62" s="43"/>
      <c r="N62" s="180">
        <v>91.05</v>
      </c>
      <c r="O62" s="157">
        <f t="shared" si="9"/>
        <v>43</v>
      </c>
      <c r="P62" s="181">
        <v>101.19</v>
      </c>
      <c r="Q62" s="180">
        <v>72.08</v>
      </c>
      <c r="R62" s="157">
        <f t="shared" si="10"/>
        <v>45</v>
      </c>
      <c r="S62" s="182">
        <v>80.709999999999994</v>
      </c>
      <c r="T62" s="181" t="s">
        <v>60</v>
      </c>
      <c r="U62" s="180">
        <v>71.91</v>
      </c>
      <c r="V62" s="157">
        <f t="shared" si="11"/>
        <v>35</v>
      </c>
      <c r="W62" s="182">
        <v>90.12</v>
      </c>
      <c r="X62" s="181" t="s">
        <v>60</v>
      </c>
      <c r="Y62" s="180">
        <v>99.29</v>
      </c>
      <c r="Z62" s="157">
        <f t="shared" si="12"/>
        <v>23</v>
      </c>
      <c r="AA62" s="182">
        <v>100.35</v>
      </c>
      <c r="AB62" s="181" t="s">
        <v>60</v>
      </c>
      <c r="AC62" s="180">
        <v>101.93</v>
      </c>
      <c r="AD62" s="157">
        <f t="shared" si="13"/>
        <v>18</v>
      </c>
      <c r="AE62" s="182">
        <v>98.1</v>
      </c>
      <c r="AF62" s="181" t="s">
        <v>60</v>
      </c>
      <c r="AG62" s="183">
        <v>106.85</v>
      </c>
      <c r="AH62" s="163">
        <f t="shared" si="14"/>
        <v>16</v>
      </c>
      <c r="AI62" s="180">
        <v>104.2</v>
      </c>
      <c r="AJ62" s="169">
        <f t="shared" si="15"/>
        <v>44</v>
      </c>
    </row>
    <row r="63" spans="1:36" x14ac:dyDescent="0.25">
      <c r="A63" s="265" t="s">
        <v>200</v>
      </c>
      <c r="B63" s="337" t="s">
        <v>198</v>
      </c>
      <c r="C63" s="274" t="s">
        <v>63</v>
      </c>
      <c r="D63" s="271" t="s">
        <v>65</v>
      </c>
      <c r="E63" s="271" t="s">
        <v>57</v>
      </c>
      <c r="F63" s="166">
        <v>92.53</v>
      </c>
      <c r="G63" s="157">
        <f t="shared" si="8"/>
        <v>29</v>
      </c>
      <c r="H63" s="178">
        <v>93.11</v>
      </c>
      <c r="I63" s="179">
        <v>95.55</v>
      </c>
      <c r="J63" s="338"/>
      <c r="K63" s="338"/>
      <c r="L63" s="338"/>
      <c r="M63" s="338"/>
      <c r="N63" s="180">
        <v>95.93</v>
      </c>
      <c r="O63" s="157">
        <f t="shared" si="9"/>
        <v>11</v>
      </c>
      <c r="P63" s="181">
        <v>103.79</v>
      </c>
      <c r="Q63" s="180">
        <v>77.23</v>
      </c>
      <c r="R63" s="157">
        <f t="shared" si="10"/>
        <v>6</v>
      </c>
      <c r="S63" s="182">
        <v>84.5</v>
      </c>
      <c r="T63" s="181">
        <v>87.44</v>
      </c>
      <c r="U63" s="180">
        <v>72.099999999999994</v>
      </c>
      <c r="V63" s="157">
        <f t="shared" si="11"/>
        <v>34</v>
      </c>
      <c r="W63" s="182">
        <v>90.74</v>
      </c>
      <c r="X63" s="181">
        <v>99.88</v>
      </c>
      <c r="Y63" s="180">
        <v>95.56</v>
      </c>
      <c r="Z63" s="157">
        <f t="shared" si="12"/>
        <v>45</v>
      </c>
      <c r="AA63" s="182">
        <v>92.12</v>
      </c>
      <c r="AB63" s="181">
        <v>91.92</v>
      </c>
      <c r="AC63" s="180">
        <v>93.39</v>
      </c>
      <c r="AD63" s="157">
        <f t="shared" si="13"/>
        <v>55</v>
      </c>
      <c r="AE63" s="182">
        <v>94.41</v>
      </c>
      <c r="AF63" s="181">
        <v>102.97</v>
      </c>
      <c r="AG63" s="183">
        <v>105.51</v>
      </c>
      <c r="AH63" s="163">
        <f t="shared" si="14"/>
        <v>26</v>
      </c>
      <c r="AI63" s="180">
        <v>106.29</v>
      </c>
      <c r="AJ63" s="169">
        <f t="shared" si="15"/>
        <v>23</v>
      </c>
    </row>
    <row r="64" spans="1:36" ht="15.75" thickBot="1" x14ac:dyDescent="0.3">
      <c r="A64" s="266" t="s">
        <v>186</v>
      </c>
      <c r="B64" s="339" t="s">
        <v>182</v>
      </c>
      <c r="C64" s="275" t="s">
        <v>63</v>
      </c>
      <c r="D64" s="272" t="s">
        <v>65</v>
      </c>
      <c r="E64" s="272" t="s">
        <v>57</v>
      </c>
      <c r="F64" s="167">
        <v>92.36</v>
      </c>
      <c r="G64" s="158">
        <f t="shared" si="8"/>
        <v>30</v>
      </c>
      <c r="H64" s="184">
        <v>93.33</v>
      </c>
      <c r="I64" s="185">
        <v>96.13</v>
      </c>
      <c r="J64" s="340"/>
      <c r="K64" s="340"/>
      <c r="L64" s="340"/>
      <c r="M64" s="340"/>
      <c r="N64" s="186">
        <v>92.53</v>
      </c>
      <c r="O64" s="158">
        <f t="shared" si="9"/>
        <v>32</v>
      </c>
      <c r="P64" s="187">
        <v>100.95</v>
      </c>
      <c r="Q64" s="186">
        <v>76.599999999999994</v>
      </c>
      <c r="R64" s="158">
        <f t="shared" si="10"/>
        <v>12</v>
      </c>
      <c r="S64" s="188">
        <v>86.76</v>
      </c>
      <c r="T64" s="187">
        <v>88.25</v>
      </c>
      <c r="U64" s="186">
        <v>70.489999999999995</v>
      </c>
      <c r="V64" s="158">
        <f t="shared" si="11"/>
        <v>46</v>
      </c>
      <c r="W64" s="188">
        <v>86.91</v>
      </c>
      <c r="X64" s="187">
        <v>96.48</v>
      </c>
      <c r="Y64" s="186">
        <v>101.99</v>
      </c>
      <c r="Z64" s="158">
        <f t="shared" si="12"/>
        <v>10</v>
      </c>
      <c r="AA64" s="188">
        <v>99.4</v>
      </c>
      <c r="AB64" s="187">
        <v>96.36</v>
      </c>
      <c r="AC64" s="186">
        <v>94.64</v>
      </c>
      <c r="AD64" s="158">
        <f t="shared" si="13"/>
        <v>52</v>
      </c>
      <c r="AE64" s="188">
        <v>92.63</v>
      </c>
      <c r="AF64" s="187">
        <v>103.44</v>
      </c>
      <c r="AG64" s="189">
        <v>107.48</v>
      </c>
      <c r="AH64" s="164">
        <f t="shared" si="14"/>
        <v>13</v>
      </c>
      <c r="AI64" s="186">
        <v>103.75</v>
      </c>
      <c r="AJ64" s="170">
        <f t="shared" si="15"/>
        <v>49</v>
      </c>
    </row>
    <row r="65" spans="1:36" x14ac:dyDescent="0.25">
      <c r="A65" s="276" t="s">
        <v>147</v>
      </c>
      <c r="B65" s="11" t="s">
        <v>144</v>
      </c>
      <c r="C65" s="277" t="s">
        <v>63</v>
      </c>
      <c r="D65" s="278" t="s">
        <v>65</v>
      </c>
      <c r="E65" s="278" t="s">
        <v>57</v>
      </c>
      <c r="F65" s="279">
        <v>92.2</v>
      </c>
      <c r="G65" s="280">
        <f t="shared" si="8"/>
        <v>31</v>
      </c>
      <c r="H65" s="281" t="s">
        <v>60</v>
      </c>
      <c r="I65" s="282" t="s">
        <v>60</v>
      </c>
      <c r="J65" s="43"/>
      <c r="K65" s="43"/>
      <c r="L65" s="43"/>
      <c r="M65" s="43"/>
      <c r="N65" s="283">
        <v>90.56</v>
      </c>
      <c r="O65" s="280">
        <f t="shared" si="9"/>
        <v>44</v>
      </c>
      <c r="P65" s="284" t="s">
        <v>60</v>
      </c>
      <c r="Q65" s="283">
        <v>68.680000000000007</v>
      </c>
      <c r="R65" s="280">
        <f t="shared" si="10"/>
        <v>64</v>
      </c>
      <c r="S65" s="285" t="s">
        <v>60</v>
      </c>
      <c r="T65" s="284" t="s">
        <v>60</v>
      </c>
      <c r="U65" s="283">
        <v>67.989999999999995</v>
      </c>
      <c r="V65" s="280">
        <f t="shared" si="11"/>
        <v>55</v>
      </c>
      <c r="W65" s="285" t="s">
        <v>60</v>
      </c>
      <c r="X65" s="284" t="s">
        <v>60</v>
      </c>
      <c r="Y65" s="283">
        <v>101.4</v>
      </c>
      <c r="Z65" s="280">
        <f t="shared" si="12"/>
        <v>11</v>
      </c>
      <c r="AA65" s="285" t="s">
        <v>60</v>
      </c>
      <c r="AB65" s="284" t="s">
        <v>60</v>
      </c>
      <c r="AC65" s="283">
        <v>98.62</v>
      </c>
      <c r="AD65" s="280">
        <f t="shared" si="13"/>
        <v>35</v>
      </c>
      <c r="AE65" s="285" t="s">
        <v>60</v>
      </c>
      <c r="AF65" s="284" t="s">
        <v>60</v>
      </c>
      <c r="AG65" s="286">
        <v>110.25</v>
      </c>
      <c r="AH65" s="287">
        <f t="shared" si="14"/>
        <v>4</v>
      </c>
      <c r="AI65" s="283">
        <v>108.56</v>
      </c>
      <c r="AJ65" s="288">
        <f t="shared" si="15"/>
        <v>8</v>
      </c>
    </row>
    <row r="66" spans="1:36" x14ac:dyDescent="0.25">
      <c r="A66" s="265" t="s">
        <v>146</v>
      </c>
      <c r="B66" s="11" t="s">
        <v>144</v>
      </c>
      <c r="C66" s="274" t="s">
        <v>63</v>
      </c>
      <c r="D66" s="271" t="s">
        <v>58</v>
      </c>
      <c r="E66" s="271" t="s">
        <v>57</v>
      </c>
      <c r="F66" s="166">
        <v>92.17</v>
      </c>
      <c r="G66" s="157">
        <f t="shared" si="8"/>
        <v>32</v>
      </c>
      <c r="H66" s="178" t="s">
        <v>60</v>
      </c>
      <c r="I66" s="179" t="s">
        <v>60</v>
      </c>
      <c r="J66" s="43"/>
      <c r="K66" s="43"/>
      <c r="L66" s="43"/>
      <c r="M66" s="43"/>
      <c r="N66" s="180">
        <v>95.06</v>
      </c>
      <c r="O66" s="157">
        <f t="shared" si="9"/>
        <v>14</v>
      </c>
      <c r="P66" s="181" t="s">
        <v>60</v>
      </c>
      <c r="Q66" s="180">
        <v>73.709999999999994</v>
      </c>
      <c r="R66" s="157">
        <f t="shared" si="10"/>
        <v>29</v>
      </c>
      <c r="S66" s="182" t="s">
        <v>60</v>
      </c>
      <c r="T66" s="181" t="s">
        <v>60</v>
      </c>
      <c r="U66" s="180">
        <v>72.489999999999995</v>
      </c>
      <c r="V66" s="157">
        <f t="shared" si="11"/>
        <v>32</v>
      </c>
      <c r="W66" s="182" t="s">
        <v>60</v>
      </c>
      <c r="X66" s="181" t="s">
        <v>60</v>
      </c>
      <c r="Y66" s="180">
        <v>95.97</v>
      </c>
      <c r="Z66" s="157">
        <f t="shared" si="12"/>
        <v>43</v>
      </c>
      <c r="AA66" s="182" t="s">
        <v>60</v>
      </c>
      <c r="AB66" s="181" t="s">
        <v>60</v>
      </c>
      <c r="AC66" s="180">
        <v>99.86</v>
      </c>
      <c r="AD66" s="157">
        <f t="shared" si="13"/>
        <v>31</v>
      </c>
      <c r="AE66" s="182" t="s">
        <v>60</v>
      </c>
      <c r="AF66" s="181" t="s">
        <v>60</v>
      </c>
      <c r="AG66" s="183">
        <v>103.6</v>
      </c>
      <c r="AH66" s="163">
        <f t="shared" si="14"/>
        <v>43</v>
      </c>
      <c r="AI66" s="180">
        <v>102.95</v>
      </c>
      <c r="AJ66" s="169">
        <f t="shared" si="15"/>
        <v>60</v>
      </c>
    </row>
    <row r="67" spans="1:36" x14ac:dyDescent="0.25">
      <c r="A67" s="265" t="s">
        <v>70</v>
      </c>
      <c r="B67" s="11" t="s">
        <v>54</v>
      </c>
      <c r="C67" s="274" t="s">
        <v>63</v>
      </c>
      <c r="D67" s="271" t="s">
        <v>65</v>
      </c>
      <c r="E67" s="271" t="s">
        <v>57</v>
      </c>
      <c r="F67" s="166">
        <v>92.14</v>
      </c>
      <c r="G67" s="157">
        <f t="shared" ref="G67:G98" si="16">RANK(F67,$F$35:$F$105,0)</f>
        <v>33</v>
      </c>
      <c r="H67" s="178" t="s">
        <v>60</v>
      </c>
      <c r="I67" s="179" t="s">
        <v>60</v>
      </c>
      <c r="J67" s="43"/>
      <c r="K67" s="43"/>
      <c r="L67" s="43"/>
      <c r="M67" s="43"/>
      <c r="N67" s="180">
        <v>94.7</v>
      </c>
      <c r="O67" s="157">
        <f t="shared" ref="O67:O98" si="17">RANK($N67, $N$35:$N$105, 0)</f>
        <v>17</v>
      </c>
      <c r="P67" s="181" t="s">
        <v>60</v>
      </c>
      <c r="Q67" s="180">
        <v>68.88</v>
      </c>
      <c r="R67" s="157">
        <f t="shared" ref="R67:R98" si="18">RANK($Q67, $Q$35:$Q$105,0)</f>
        <v>61</v>
      </c>
      <c r="S67" s="182" t="s">
        <v>60</v>
      </c>
      <c r="T67" s="181" t="s">
        <v>60</v>
      </c>
      <c r="U67" s="180">
        <v>73.290000000000006</v>
      </c>
      <c r="V67" s="157">
        <f t="shared" ref="V67:V98" si="19">RANK($U67, $U$35:$U$105,0)</f>
        <v>30</v>
      </c>
      <c r="W67" s="182" t="s">
        <v>60</v>
      </c>
      <c r="X67" s="181" t="s">
        <v>60</v>
      </c>
      <c r="Y67" s="180">
        <v>94.99</v>
      </c>
      <c r="Z67" s="157">
        <f t="shared" ref="Z67:Z98" si="20">RANK($Y67, $Y$35:$Y$105,0)</f>
        <v>48</v>
      </c>
      <c r="AA67" s="182" t="s">
        <v>60</v>
      </c>
      <c r="AB67" s="181" t="s">
        <v>60</v>
      </c>
      <c r="AC67" s="180">
        <v>99.96</v>
      </c>
      <c r="AD67" s="157">
        <f t="shared" ref="AD67:AD98" si="21">RANK($AC67, $AC$35:$AC$105,0)</f>
        <v>30</v>
      </c>
      <c r="AE67" s="182" t="s">
        <v>60</v>
      </c>
      <c r="AF67" s="181" t="s">
        <v>60</v>
      </c>
      <c r="AG67" s="183">
        <v>105</v>
      </c>
      <c r="AH67" s="163">
        <f t="shared" ref="AH67:AH98" si="22">RANK($AG67, $AG$35:$AG$105,0)</f>
        <v>32</v>
      </c>
      <c r="AI67" s="180">
        <v>107.84</v>
      </c>
      <c r="AJ67" s="169">
        <f t="shared" ref="AJ67:AJ98" si="23">RANK($AI67, $AI$35:$AI$105,0)</f>
        <v>13</v>
      </c>
    </row>
    <row r="68" spans="1:36" ht="15.75" thickBot="1" x14ac:dyDescent="0.3">
      <c r="A68" s="265" t="s">
        <v>119</v>
      </c>
      <c r="B68" s="11" t="s">
        <v>120</v>
      </c>
      <c r="C68" s="274" t="s">
        <v>63</v>
      </c>
      <c r="D68" s="271" t="s">
        <v>58</v>
      </c>
      <c r="E68" s="271" t="s">
        <v>57</v>
      </c>
      <c r="F68" s="166">
        <v>92.12</v>
      </c>
      <c r="G68" s="157">
        <f t="shared" si="16"/>
        <v>34</v>
      </c>
      <c r="H68" s="178">
        <v>93.7</v>
      </c>
      <c r="I68" s="333">
        <v>96</v>
      </c>
      <c r="J68" s="336"/>
      <c r="K68" s="336"/>
      <c r="L68" s="336"/>
      <c r="M68" s="336"/>
      <c r="N68" s="322">
        <v>92.43</v>
      </c>
      <c r="O68" s="320">
        <f t="shared" si="17"/>
        <v>34</v>
      </c>
      <c r="P68" s="335">
        <v>103.06</v>
      </c>
      <c r="Q68" s="322">
        <v>76.84</v>
      </c>
      <c r="R68" s="320">
        <f t="shared" si="18"/>
        <v>9</v>
      </c>
      <c r="S68" s="334">
        <v>81.52</v>
      </c>
      <c r="T68" s="335">
        <v>86.31</v>
      </c>
      <c r="U68" s="322">
        <v>69.08</v>
      </c>
      <c r="V68" s="320">
        <f t="shared" si="19"/>
        <v>52</v>
      </c>
      <c r="W68" s="334">
        <v>88.03</v>
      </c>
      <c r="X68" s="335">
        <v>93.04</v>
      </c>
      <c r="Y68" s="322">
        <v>101.13</v>
      </c>
      <c r="Z68" s="320">
        <f t="shared" si="20"/>
        <v>12</v>
      </c>
      <c r="AA68" s="334">
        <v>96.16</v>
      </c>
      <c r="AB68" s="335">
        <v>99.74</v>
      </c>
      <c r="AC68" s="322">
        <v>97.22</v>
      </c>
      <c r="AD68" s="320">
        <f t="shared" si="21"/>
        <v>42</v>
      </c>
      <c r="AE68" s="334">
        <v>99.75</v>
      </c>
      <c r="AF68" s="335">
        <v>104.91</v>
      </c>
      <c r="AG68" s="183">
        <v>102.49</v>
      </c>
      <c r="AH68" s="163">
        <f t="shared" si="22"/>
        <v>51</v>
      </c>
      <c r="AI68" s="180">
        <v>104.7</v>
      </c>
      <c r="AJ68" s="169">
        <f t="shared" si="23"/>
        <v>38</v>
      </c>
    </row>
    <row r="69" spans="1:36" x14ac:dyDescent="0.25">
      <c r="A69" s="265" t="s">
        <v>109</v>
      </c>
      <c r="B69" s="11" t="s">
        <v>103</v>
      </c>
      <c r="C69" s="274" t="s">
        <v>63</v>
      </c>
      <c r="D69" s="271" t="s">
        <v>67</v>
      </c>
      <c r="E69" s="271" t="s">
        <v>57</v>
      </c>
      <c r="F69" s="166">
        <v>92.04</v>
      </c>
      <c r="G69" s="157">
        <f t="shared" si="16"/>
        <v>35</v>
      </c>
      <c r="H69" s="178">
        <v>93.33</v>
      </c>
      <c r="I69" s="179" t="s">
        <v>60</v>
      </c>
      <c r="J69" s="39"/>
      <c r="K69" s="39"/>
      <c r="L69" s="39"/>
      <c r="M69" s="39"/>
      <c r="N69" s="180">
        <v>94.15</v>
      </c>
      <c r="O69" s="157">
        <f t="shared" si="17"/>
        <v>23</v>
      </c>
      <c r="P69" s="181">
        <v>104.77</v>
      </c>
      <c r="Q69" s="180">
        <v>72.81</v>
      </c>
      <c r="R69" s="157">
        <f t="shared" si="18"/>
        <v>37</v>
      </c>
      <c r="S69" s="182">
        <v>81.489999999999995</v>
      </c>
      <c r="T69" s="181" t="s">
        <v>60</v>
      </c>
      <c r="U69" s="180">
        <v>74.56</v>
      </c>
      <c r="V69" s="157">
        <f t="shared" si="19"/>
        <v>25</v>
      </c>
      <c r="W69" s="182">
        <v>90.88</v>
      </c>
      <c r="X69" s="181" t="s">
        <v>60</v>
      </c>
      <c r="Y69" s="180">
        <v>99.63</v>
      </c>
      <c r="Z69" s="157">
        <f t="shared" si="20"/>
        <v>21</v>
      </c>
      <c r="AA69" s="182">
        <v>95.85</v>
      </c>
      <c r="AB69" s="181" t="s">
        <v>60</v>
      </c>
      <c r="AC69" s="180">
        <v>94.45</v>
      </c>
      <c r="AD69" s="157">
        <f t="shared" si="21"/>
        <v>53</v>
      </c>
      <c r="AE69" s="182">
        <v>93.67</v>
      </c>
      <c r="AF69" s="181" t="s">
        <v>60</v>
      </c>
      <c r="AG69" s="183">
        <v>102.07</v>
      </c>
      <c r="AH69" s="163">
        <f t="shared" si="22"/>
        <v>53</v>
      </c>
      <c r="AI69" s="180">
        <v>104.47</v>
      </c>
      <c r="AJ69" s="169">
        <f t="shared" si="23"/>
        <v>40</v>
      </c>
    </row>
    <row r="70" spans="1:36" x14ac:dyDescent="0.25">
      <c r="A70" s="265" t="s">
        <v>161</v>
      </c>
      <c r="B70" s="11" t="s">
        <v>82</v>
      </c>
      <c r="C70" s="274" t="s">
        <v>63</v>
      </c>
      <c r="D70" s="271" t="s">
        <v>67</v>
      </c>
      <c r="E70" s="271" t="s">
        <v>57</v>
      </c>
      <c r="F70" s="166">
        <v>92.01</v>
      </c>
      <c r="G70" s="157">
        <f t="shared" si="16"/>
        <v>36</v>
      </c>
      <c r="H70" s="178">
        <v>92.27</v>
      </c>
      <c r="I70" s="179" t="s">
        <v>60</v>
      </c>
      <c r="J70" s="43"/>
      <c r="K70" s="43"/>
      <c r="L70" s="43"/>
      <c r="M70" s="43"/>
      <c r="N70" s="180">
        <v>92.29</v>
      </c>
      <c r="O70" s="157">
        <f t="shared" si="17"/>
        <v>36</v>
      </c>
      <c r="P70" s="181">
        <v>102.02</v>
      </c>
      <c r="Q70" s="180">
        <v>70.66</v>
      </c>
      <c r="R70" s="157">
        <f t="shared" si="18"/>
        <v>55</v>
      </c>
      <c r="S70" s="182">
        <v>82.54</v>
      </c>
      <c r="T70" s="181" t="s">
        <v>60</v>
      </c>
      <c r="U70" s="180">
        <v>74.95</v>
      </c>
      <c r="V70" s="157">
        <f t="shared" si="19"/>
        <v>20</v>
      </c>
      <c r="W70" s="182">
        <v>88.92</v>
      </c>
      <c r="X70" s="181" t="s">
        <v>60</v>
      </c>
      <c r="Y70" s="180">
        <v>99.58</v>
      </c>
      <c r="Z70" s="157">
        <f t="shared" si="20"/>
        <v>22</v>
      </c>
      <c r="AA70" s="182">
        <v>92.19</v>
      </c>
      <c r="AB70" s="181" t="s">
        <v>60</v>
      </c>
      <c r="AC70" s="180">
        <v>96.28</v>
      </c>
      <c r="AD70" s="157">
        <f t="shared" si="21"/>
        <v>46</v>
      </c>
      <c r="AE70" s="182">
        <v>95.67</v>
      </c>
      <c r="AF70" s="181" t="s">
        <v>60</v>
      </c>
      <c r="AG70" s="183">
        <v>105.65</v>
      </c>
      <c r="AH70" s="163">
        <f t="shared" si="22"/>
        <v>24</v>
      </c>
      <c r="AI70" s="180">
        <v>103.49</v>
      </c>
      <c r="AJ70" s="169">
        <f t="shared" si="23"/>
        <v>56</v>
      </c>
    </row>
    <row r="71" spans="1:36" x14ac:dyDescent="0.25">
      <c r="A71" s="265" t="s">
        <v>166</v>
      </c>
      <c r="B71" s="11" t="s">
        <v>163</v>
      </c>
      <c r="C71" s="274" t="s">
        <v>63</v>
      </c>
      <c r="D71" s="271" t="s">
        <v>58</v>
      </c>
      <c r="E71" s="271" t="s">
        <v>57</v>
      </c>
      <c r="F71" s="166">
        <v>91.91</v>
      </c>
      <c r="G71" s="157">
        <f t="shared" si="16"/>
        <v>37</v>
      </c>
      <c r="H71" s="178">
        <v>91.87</v>
      </c>
      <c r="I71" s="179" t="s">
        <v>60</v>
      </c>
      <c r="J71" s="43"/>
      <c r="K71" s="43"/>
      <c r="L71" s="43"/>
      <c r="M71" s="43"/>
      <c r="N71" s="180">
        <v>94.93</v>
      </c>
      <c r="O71" s="157">
        <f t="shared" si="17"/>
        <v>15</v>
      </c>
      <c r="P71" s="181">
        <v>102.04</v>
      </c>
      <c r="Q71" s="180">
        <v>71.08</v>
      </c>
      <c r="R71" s="157">
        <f t="shared" si="18"/>
        <v>52</v>
      </c>
      <c r="S71" s="182">
        <v>73.069999999999993</v>
      </c>
      <c r="T71" s="181" t="s">
        <v>60</v>
      </c>
      <c r="U71" s="180">
        <v>71.48</v>
      </c>
      <c r="V71" s="157">
        <f t="shared" si="19"/>
        <v>40</v>
      </c>
      <c r="W71" s="182">
        <v>91.97</v>
      </c>
      <c r="X71" s="181" t="s">
        <v>60</v>
      </c>
      <c r="Y71" s="180">
        <v>94.84</v>
      </c>
      <c r="Z71" s="157">
        <f t="shared" si="20"/>
        <v>50</v>
      </c>
      <c r="AA71" s="182">
        <v>89.03</v>
      </c>
      <c r="AB71" s="181" t="s">
        <v>60</v>
      </c>
      <c r="AC71" s="180">
        <v>103.37</v>
      </c>
      <c r="AD71" s="157">
        <f t="shared" si="21"/>
        <v>12</v>
      </c>
      <c r="AE71" s="182">
        <v>103.22</v>
      </c>
      <c r="AF71" s="181" t="s">
        <v>60</v>
      </c>
      <c r="AG71" s="183">
        <v>106.5</v>
      </c>
      <c r="AH71" s="163">
        <f t="shared" si="22"/>
        <v>19</v>
      </c>
      <c r="AI71" s="180">
        <v>101.01</v>
      </c>
      <c r="AJ71" s="169">
        <f t="shared" si="23"/>
        <v>64</v>
      </c>
    </row>
    <row r="72" spans="1:36" x14ac:dyDescent="0.25">
      <c r="A72" s="265" t="s">
        <v>185</v>
      </c>
      <c r="B72" s="11" t="s">
        <v>182</v>
      </c>
      <c r="C72" s="274" t="s">
        <v>63</v>
      </c>
      <c r="D72" s="271" t="s">
        <v>58</v>
      </c>
      <c r="E72" s="271" t="s">
        <v>57</v>
      </c>
      <c r="F72" s="166">
        <v>91.84</v>
      </c>
      <c r="G72" s="157">
        <f t="shared" si="16"/>
        <v>38</v>
      </c>
      <c r="H72" s="178">
        <v>94.04</v>
      </c>
      <c r="I72" s="179">
        <v>97.12</v>
      </c>
      <c r="J72" s="43"/>
      <c r="K72" s="43"/>
      <c r="L72" s="43"/>
      <c r="M72" s="43"/>
      <c r="N72" s="180">
        <v>93.58</v>
      </c>
      <c r="O72" s="157">
        <f t="shared" si="17"/>
        <v>27</v>
      </c>
      <c r="P72" s="181">
        <v>99.22</v>
      </c>
      <c r="Q72" s="180">
        <v>74.900000000000006</v>
      </c>
      <c r="R72" s="157">
        <f t="shared" si="18"/>
        <v>25</v>
      </c>
      <c r="S72" s="182">
        <v>83.9</v>
      </c>
      <c r="T72" s="181">
        <v>90.2</v>
      </c>
      <c r="U72" s="180">
        <v>75.959999999999994</v>
      </c>
      <c r="V72" s="157">
        <f t="shared" si="19"/>
        <v>14</v>
      </c>
      <c r="W72" s="182">
        <v>89.8</v>
      </c>
      <c r="X72" s="181">
        <v>96.49</v>
      </c>
      <c r="Y72" s="180">
        <v>100.45</v>
      </c>
      <c r="Z72" s="157">
        <f t="shared" si="20"/>
        <v>13</v>
      </c>
      <c r="AA72" s="182">
        <v>107.37</v>
      </c>
      <c r="AB72" s="181">
        <v>103.59</v>
      </c>
      <c r="AC72" s="180">
        <v>85</v>
      </c>
      <c r="AD72" s="157">
        <f t="shared" si="21"/>
        <v>71</v>
      </c>
      <c r="AE72" s="182">
        <v>89.92</v>
      </c>
      <c r="AF72" s="181">
        <v>98.18</v>
      </c>
      <c r="AG72" s="183">
        <v>101.7</v>
      </c>
      <c r="AH72" s="163">
        <f t="shared" si="22"/>
        <v>57</v>
      </c>
      <c r="AI72" s="180">
        <v>109.51</v>
      </c>
      <c r="AJ72" s="169">
        <f t="shared" si="23"/>
        <v>5</v>
      </c>
    </row>
    <row r="73" spans="1:36" ht="15.75" thickBot="1" x14ac:dyDescent="0.3">
      <c r="A73" s="265" t="s">
        <v>107</v>
      </c>
      <c r="B73" s="11" t="s">
        <v>103</v>
      </c>
      <c r="C73" s="274" t="s">
        <v>63</v>
      </c>
      <c r="D73" s="271" t="s">
        <v>65</v>
      </c>
      <c r="E73" s="271" t="s">
        <v>57</v>
      </c>
      <c r="F73" s="166">
        <v>91.75</v>
      </c>
      <c r="G73" s="157">
        <f t="shared" si="16"/>
        <v>39</v>
      </c>
      <c r="H73" s="178">
        <v>93.89</v>
      </c>
      <c r="I73" s="179" t="s">
        <v>60</v>
      </c>
      <c r="J73" s="48"/>
      <c r="K73" s="48"/>
      <c r="L73" s="48"/>
      <c r="M73" s="48"/>
      <c r="N73" s="180">
        <v>88.86</v>
      </c>
      <c r="O73" s="157">
        <f t="shared" si="17"/>
        <v>54</v>
      </c>
      <c r="P73" s="181">
        <v>101.03</v>
      </c>
      <c r="Q73" s="180">
        <v>76.209999999999994</v>
      </c>
      <c r="R73" s="157">
        <f t="shared" si="18"/>
        <v>15</v>
      </c>
      <c r="S73" s="182">
        <v>84.63</v>
      </c>
      <c r="T73" s="181" t="s">
        <v>60</v>
      </c>
      <c r="U73" s="180">
        <v>65.819999999999993</v>
      </c>
      <c r="V73" s="157">
        <f t="shared" si="19"/>
        <v>63</v>
      </c>
      <c r="W73" s="182">
        <v>85.87</v>
      </c>
      <c r="X73" s="181" t="s">
        <v>60</v>
      </c>
      <c r="Y73" s="180">
        <v>98.91</v>
      </c>
      <c r="Z73" s="157">
        <f t="shared" si="20"/>
        <v>28</v>
      </c>
      <c r="AA73" s="182">
        <v>101.33</v>
      </c>
      <c r="AB73" s="181" t="s">
        <v>60</v>
      </c>
      <c r="AC73" s="180">
        <v>100.59</v>
      </c>
      <c r="AD73" s="157">
        <f t="shared" si="21"/>
        <v>26</v>
      </c>
      <c r="AE73" s="182">
        <v>96.58</v>
      </c>
      <c r="AF73" s="181" t="s">
        <v>60</v>
      </c>
      <c r="AG73" s="183">
        <v>108.12</v>
      </c>
      <c r="AH73" s="163">
        <f t="shared" si="22"/>
        <v>10</v>
      </c>
      <c r="AI73" s="180">
        <v>105.43</v>
      </c>
      <c r="AJ73" s="169">
        <f t="shared" si="23"/>
        <v>29</v>
      </c>
    </row>
    <row r="74" spans="1:36" x14ac:dyDescent="0.25">
      <c r="A74" s="265" t="s">
        <v>202</v>
      </c>
      <c r="B74" s="11" t="s">
        <v>198</v>
      </c>
      <c r="C74" s="274" t="s">
        <v>63</v>
      </c>
      <c r="D74" s="271" t="s">
        <v>65</v>
      </c>
      <c r="E74" s="271" t="s">
        <v>57</v>
      </c>
      <c r="F74" s="166">
        <v>91.69</v>
      </c>
      <c r="G74" s="157">
        <f t="shared" si="16"/>
        <v>40</v>
      </c>
      <c r="H74" s="178">
        <v>93.6</v>
      </c>
      <c r="I74" s="179" t="s">
        <v>60</v>
      </c>
      <c r="J74" s="39"/>
      <c r="K74" s="39"/>
      <c r="L74" s="39"/>
      <c r="M74" s="39"/>
      <c r="N74" s="180">
        <v>87.42</v>
      </c>
      <c r="O74" s="157">
        <f t="shared" si="17"/>
        <v>62</v>
      </c>
      <c r="P74" s="181">
        <v>98.88</v>
      </c>
      <c r="Q74" s="180">
        <v>73.680000000000007</v>
      </c>
      <c r="R74" s="157">
        <f t="shared" si="18"/>
        <v>30</v>
      </c>
      <c r="S74" s="182">
        <v>86.71</v>
      </c>
      <c r="T74" s="181" t="s">
        <v>60</v>
      </c>
      <c r="U74" s="180">
        <v>69.88</v>
      </c>
      <c r="V74" s="157">
        <f t="shared" si="19"/>
        <v>50</v>
      </c>
      <c r="W74" s="182">
        <v>86.81</v>
      </c>
      <c r="X74" s="181" t="s">
        <v>60</v>
      </c>
      <c r="Y74" s="180">
        <v>96.59</v>
      </c>
      <c r="Z74" s="157">
        <f t="shared" si="20"/>
        <v>42</v>
      </c>
      <c r="AA74" s="182">
        <v>95.78</v>
      </c>
      <c r="AB74" s="181" t="s">
        <v>60</v>
      </c>
      <c r="AC74" s="180">
        <v>103.82</v>
      </c>
      <c r="AD74" s="157">
        <f t="shared" si="21"/>
        <v>10</v>
      </c>
      <c r="AE74" s="182">
        <v>99.8</v>
      </c>
      <c r="AF74" s="181" t="s">
        <v>60</v>
      </c>
      <c r="AG74" s="183">
        <v>106.75</v>
      </c>
      <c r="AH74" s="163">
        <f t="shared" si="22"/>
        <v>18</v>
      </c>
      <c r="AI74" s="180">
        <v>102.27</v>
      </c>
      <c r="AJ74" s="169">
        <f t="shared" si="23"/>
        <v>62</v>
      </c>
    </row>
    <row r="75" spans="1:36" x14ac:dyDescent="0.25">
      <c r="A75" s="265" t="s">
        <v>64</v>
      </c>
      <c r="B75" s="11" t="s">
        <v>54</v>
      </c>
      <c r="C75" s="274" t="s">
        <v>63</v>
      </c>
      <c r="D75" s="271" t="s">
        <v>65</v>
      </c>
      <c r="E75" s="271" t="s">
        <v>57</v>
      </c>
      <c r="F75" s="166">
        <v>91.68</v>
      </c>
      <c r="G75" s="157">
        <f t="shared" si="16"/>
        <v>41</v>
      </c>
      <c r="H75" s="178" t="s">
        <v>60</v>
      </c>
      <c r="I75" s="179" t="s">
        <v>60</v>
      </c>
      <c r="J75" s="43"/>
      <c r="K75" s="43"/>
      <c r="L75" s="43"/>
      <c r="M75" s="43"/>
      <c r="N75" s="180">
        <v>88.76</v>
      </c>
      <c r="O75" s="157">
        <f t="shared" si="17"/>
        <v>55</v>
      </c>
      <c r="P75" s="181" t="s">
        <v>60</v>
      </c>
      <c r="Q75" s="180">
        <v>70.92</v>
      </c>
      <c r="R75" s="157">
        <f t="shared" si="18"/>
        <v>54</v>
      </c>
      <c r="S75" s="182" t="s">
        <v>60</v>
      </c>
      <c r="T75" s="181" t="s">
        <v>60</v>
      </c>
      <c r="U75" s="180">
        <v>77.09</v>
      </c>
      <c r="V75" s="157">
        <f t="shared" si="19"/>
        <v>9</v>
      </c>
      <c r="W75" s="182" t="s">
        <v>60</v>
      </c>
      <c r="X75" s="181" t="s">
        <v>60</v>
      </c>
      <c r="Y75" s="180">
        <v>97.29</v>
      </c>
      <c r="Z75" s="157">
        <f t="shared" si="20"/>
        <v>40</v>
      </c>
      <c r="AA75" s="182" t="s">
        <v>60</v>
      </c>
      <c r="AB75" s="181" t="s">
        <v>60</v>
      </c>
      <c r="AC75" s="180">
        <v>101.43</v>
      </c>
      <c r="AD75" s="157">
        <f t="shared" si="21"/>
        <v>22</v>
      </c>
      <c r="AE75" s="182" t="s">
        <v>60</v>
      </c>
      <c r="AF75" s="181" t="s">
        <v>60</v>
      </c>
      <c r="AG75" s="183">
        <v>101.54</v>
      </c>
      <c r="AH75" s="163">
        <f t="shared" si="22"/>
        <v>59</v>
      </c>
      <c r="AI75" s="180">
        <v>103.37</v>
      </c>
      <c r="AJ75" s="169">
        <f t="shared" si="23"/>
        <v>58</v>
      </c>
    </row>
    <row r="76" spans="1:36" x14ac:dyDescent="0.25">
      <c r="A76" s="265" t="s">
        <v>167</v>
      </c>
      <c r="B76" s="11" t="s">
        <v>163</v>
      </c>
      <c r="C76" s="274" t="s">
        <v>63</v>
      </c>
      <c r="D76" s="271" t="s">
        <v>58</v>
      </c>
      <c r="E76" s="271" t="s">
        <v>57</v>
      </c>
      <c r="F76" s="166">
        <v>91.51</v>
      </c>
      <c r="G76" s="157">
        <f t="shared" si="16"/>
        <v>42</v>
      </c>
      <c r="H76" s="178">
        <v>91.8</v>
      </c>
      <c r="I76" s="179">
        <v>96.37</v>
      </c>
      <c r="J76" s="43"/>
      <c r="K76" s="43"/>
      <c r="L76" s="43"/>
      <c r="M76" s="43"/>
      <c r="N76" s="180">
        <v>83.57</v>
      </c>
      <c r="O76" s="157">
        <f t="shared" si="17"/>
        <v>70</v>
      </c>
      <c r="P76" s="181">
        <v>92.35</v>
      </c>
      <c r="Q76" s="180">
        <v>75.27</v>
      </c>
      <c r="R76" s="157">
        <f t="shared" si="18"/>
        <v>19</v>
      </c>
      <c r="S76" s="182">
        <v>80.75</v>
      </c>
      <c r="T76" s="181">
        <v>84.86</v>
      </c>
      <c r="U76" s="180">
        <v>73.95</v>
      </c>
      <c r="V76" s="157">
        <f t="shared" si="19"/>
        <v>28</v>
      </c>
      <c r="W76" s="182">
        <v>87.78</v>
      </c>
      <c r="X76" s="181">
        <v>94.64</v>
      </c>
      <c r="Y76" s="180">
        <v>102.02</v>
      </c>
      <c r="Z76" s="157">
        <f t="shared" si="20"/>
        <v>9</v>
      </c>
      <c r="AA76" s="182">
        <v>103.57</v>
      </c>
      <c r="AB76" s="181">
        <v>105.56</v>
      </c>
      <c r="AC76" s="180">
        <v>92.99</v>
      </c>
      <c r="AD76" s="157">
        <f t="shared" si="21"/>
        <v>57</v>
      </c>
      <c r="AE76" s="182">
        <v>94.56</v>
      </c>
      <c r="AF76" s="181">
        <v>100.42</v>
      </c>
      <c r="AG76" s="183">
        <v>106.17</v>
      </c>
      <c r="AH76" s="163">
        <f t="shared" si="22"/>
        <v>22</v>
      </c>
      <c r="AI76" s="180">
        <v>103.75</v>
      </c>
      <c r="AJ76" s="169">
        <f t="shared" si="23"/>
        <v>49</v>
      </c>
    </row>
    <row r="77" spans="1:36" x14ac:dyDescent="0.25">
      <c r="A77" s="265" t="s">
        <v>101</v>
      </c>
      <c r="B77" s="11" t="s">
        <v>87</v>
      </c>
      <c r="C77" s="274" t="s">
        <v>63</v>
      </c>
      <c r="D77" s="271" t="s">
        <v>58</v>
      </c>
      <c r="E77" s="271" t="s">
        <v>57</v>
      </c>
      <c r="F77" s="166">
        <v>91.43</v>
      </c>
      <c r="G77" s="157">
        <f t="shared" si="16"/>
        <v>43</v>
      </c>
      <c r="H77" s="178" t="s">
        <v>60</v>
      </c>
      <c r="I77" s="179" t="s">
        <v>60</v>
      </c>
      <c r="J77" s="43"/>
      <c r="K77" s="43"/>
      <c r="L77" s="43"/>
      <c r="M77" s="43"/>
      <c r="N77" s="180">
        <v>93.48</v>
      </c>
      <c r="O77" s="157">
        <f t="shared" si="17"/>
        <v>28</v>
      </c>
      <c r="P77" s="181" t="s">
        <v>60</v>
      </c>
      <c r="Q77" s="180">
        <v>69.58</v>
      </c>
      <c r="R77" s="157">
        <f t="shared" si="18"/>
        <v>57</v>
      </c>
      <c r="S77" s="182" t="s">
        <v>60</v>
      </c>
      <c r="T77" s="181" t="s">
        <v>60</v>
      </c>
      <c r="U77" s="180">
        <v>80.66</v>
      </c>
      <c r="V77" s="157">
        <f t="shared" si="19"/>
        <v>3</v>
      </c>
      <c r="W77" s="182" t="s">
        <v>60</v>
      </c>
      <c r="X77" s="181" t="s">
        <v>60</v>
      </c>
      <c r="Y77" s="180">
        <v>98.61</v>
      </c>
      <c r="Z77" s="157">
        <f t="shared" si="20"/>
        <v>32</v>
      </c>
      <c r="AA77" s="182" t="s">
        <v>60</v>
      </c>
      <c r="AB77" s="181" t="s">
        <v>60</v>
      </c>
      <c r="AC77" s="180">
        <v>99.03</v>
      </c>
      <c r="AD77" s="157">
        <f t="shared" si="21"/>
        <v>34</v>
      </c>
      <c r="AE77" s="182" t="s">
        <v>60</v>
      </c>
      <c r="AF77" s="181" t="s">
        <v>60</v>
      </c>
      <c r="AG77" s="183">
        <v>95.06</v>
      </c>
      <c r="AH77" s="163">
        <f t="shared" si="22"/>
        <v>69</v>
      </c>
      <c r="AI77" s="180">
        <v>103.63</v>
      </c>
      <c r="AJ77" s="169">
        <f t="shared" si="23"/>
        <v>52</v>
      </c>
    </row>
    <row r="78" spans="1:36" ht="15.75" thickBot="1" x14ac:dyDescent="0.3">
      <c r="A78" s="265" t="s">
        <v>77</v>
      </c>
      <c r="B78" s="11" t="s">
        <v>73</v>
      </c>
      <c r="C78" s="274" t="s">
        <v>63</v>
      </c>
      <c r="D78" s="271" t="s">
        <v>58</v>
      </c>
      <c r="E78" s="271" t="s">
        <v>57</v>
      </c>
      <c r="F78" s="166">
        <v>91.17</v>
      </c>
      <c r="G78" s="157">
        <f t="shared" si="16"/>
        <v>44</v>
      </c>
      <c r="H78" s="178">
        <v>95.5</v>
      </c>
      <c r="I78" s="179">
        <v>96.52</v>
      </c>
      <c r="J78" s="48"/>
      <c r="K78" s="48"/>
      <c r="L78" s="48"/>
      <c r="M78" s="48"/>
      <c r="N78" s="180">
        <v>87.09</v>
      </c>
      <c r="O78" s="157">
        <f t="shared" si="17"/>
        <v>63</v>
      </c>
      <c r="P78" s="181">
        <v>103.74</v>
      </c>
      <c r="Q78" s="180">
        <v>73.42</v>
      </c>
      <c r="R78" s="157">
        <f t="shared" si="18"/>
        <v>33</v>
      </c>
      <c r="S78" s="182">
        <v>80.55</v>
      </c>
      <c r="T78" s="181">
        <v>81.290000000000006</v>
      </c>
      <c r="U78" s="180">
        <v>77.78</v>
      </c>
      <c r="V78" s="157">
        <f t="shared" si="19"/>
        <v>6</v>
      </c>
      <c r="W78" s="182">
        <v>95.11</v>
      </c>
      <c r="X78" s="181">
        <v>102.09</v>
      </c>
      <c r="Y78" s="180">
        <v>97.83</v>
      </c>
      <c r="Z78" s="157">
        <f t="shared" si="20"/>
        <v>35</v>
      </c>
      <c r="AA78" s="182">
        <v>101.88</v>
      </c>
      <c r="AB78" s="181">
        <v>99.5</v>
      </c>
      <c r="AC78" s="180">
        <v>90.48</v>
      </c>
      <c r="AD78" s="157">
        <f t="shared" si="21"/>
        <v>65</v>
      </c>
      <c r="AE78" s="182">
        <v>96.25</v>
      </c>
      <c r="AF78" s="181">
        <v>103.18</v>
      </c>
      <c r="AG78" s="183">
        <v>103.15</v>
      </c>
      <c r="AH78" s="163">
        <f t="shared" si="22"/>
        <v>46</v>
      </c>
      <c r="AI78" s="180">
        <v>106.41</v>
      </c>
      <c r="AJ78" s="169">
        <f t="shared" si="23"/>
        <v>22</v>
      </c>
    </row>
    <row r="79" spans="1:36" x14ac:dyDescent="0.25">
      <c r="A79" s="265" t="s">
        <v>148</v>
      </c>
      <c r="B79" s="11" t="s">
        <v>144</v>
      </c>
      <c r="C79" s="274" t="s">
        <v>63</v>
      </c>
      <c r="D79" s="271" t="s">
        <v>65</v>
      </c>
      <c r="E79" s="271" t="s">
        <v>57</v>
      </c>
      <c r="F79" s="166">
        <v>90.91</v>
      </c>
      <c r="G79" s="157">
        <f t="shared" si="16"/>
        <v>45</v>
      </c>
      <c r="H79" s="178" t="s">
        <v>60</v>
      </c>
      <c r="I79" s="179" t="s">
        <v>60</v>
      </c>
      <c r="J79" s="39"/>
      <c r="K79" s="39"/>
      <c r="L79" s="39"/>
      <c r="M79" s="39"/>
      <c r="N79" s="180">
        <v>92.35</v>
      </c>
      <c r="O79" s="157">
        <f t="shared" si="17"/>
        <v>35</v>
      </c>
      <c r="P79" s="181" t="s">
        <v>60</v>
      </c>
      <c r="Q79" s="180">
        <v>72.58</v>
      </c>
      <c r="R79" s="157">
        <f t="shared" si="18"/>
        <v>38</v>
      </c>
      <c r="S79" s="182" t="s">
        <v>60</v>
      </c>
      <c r="T79" s="181" t="s">
        <v>60</v>
      </c>
      <c r="U79" s="180">
        <v>73.62</v>
      </c>
      <c r="V79" s="157">
        <f t="shared" si="19"/>
        <v>29</v>
      </c>
      <c r="W79" s="182" t="s">
        <v>60</v>
      </c>
      <c r="X79" s="181" t="s">
        <v>60</v>
      </c>
      <c r="Y79" s="180">
        <v>94.41</v>
      </c>
      <c r="Z79" s="157">
        <f t="shared" si="20"/>
        <v>52</v>
      </c>
      <c r="AA79" s="182" t="s">
        <v>60</v>
      </c>
      <c r="AB79" s="181" t="s">
        <v>60</v>
      </c>
      <c r="AC79" s="180">
        <v>95.07</v>
      </c>
      <c r="AD79" s="157">
        <f t="shared" si="21"/>
        <v>51</v>
      </c>
      <c r="AE79" s="182" t="s">
        <v>60</v>
      </c>
      <c r="AF79" s="181" t="s">
        <v>60</v>
      </c>
      <c r="AG79" s="183">
        <v>103.65</v>
      </c>
      <c r="AH79" s="163">
        <f t="shared" si="22"/>
        <v>41</v>
      </c>
      <c r="AI79" s="180">
        <v>102.96</v>
      </c>
      <c r="AJ79" s="169">
        <f t="shared" si="23"/>
        <v>59</v>
      </c>
    </row>
    <row r="80" spans="1:36" x14ac:dyDescent="0.25">
      <c r="A80" s="265" t="s">
        <v>201</v>
      </c>
      <c r="B80" s="11" t="s">
        <v>198</v>
      </c>
      <c r="C80" s="274" t="s">
        <v>63</v>
      </c>
      <c r="D80" s="271" t="s">
        <v>58</v>
      </c>
      <c r="E80" s="271" t="s">
        <v>57</v>
      </c>
      <c r="F80" s="166">
        <v>90.88</v>
      </c>
      <c r="G80" s="157">
        <f t="shared" si="16"/>
        <v>46</v>
      </c>
      <c r="H80" s="178">
        <v>94.63</v>
      </c>
      <c r="I80" s="179">
        <v>97.95</v>
      </c>
      <c r="J80" s="43"/>
      <c r="K80" s="43"/>
      <c r="L80" s="43"/>
      <c r="M80" s="43"/>
      <c r="N80" s="180">
        <v>89.61</v>
      </c>
      <c r="O80" s="157">
        <f t="shared" si="17"/>
        <v>50</v>
      </c>
      <c r="P80" s="181">
        <v>96.48</v>
      </c>
      <c r="Q80" s="180">
        <v>76.989999999999995</v>
      </c>
      <c r="R80" s="157">
        <f t="shared" si="18"/>
        <v>8</v>
      </c>
      <c r="S80" s="182">
        <v>86.16</v>
      </c>
      <c r="T80" s="181">
        <v>90.28</v>
      </c>
      <c r="U80" s="180">
        <v>67.69</v>
      </c>
      <c r="V80" s="157">
        <f t="shared" si="19"/>
        <v>57</v>
      </c>
      <c r="W80" s="182">
        <v>85.99</v>
      </c>
      <c r="X80" s="181">
        <v>94.73</v>
      </c>
      <c r="Y80" s="180">
        <v>90.4</v>
      </c>
      <c r="Z80" s="157">
        <f t="shared" si="20"/>
        <v>65</v>
      </c>
      <c r="AA80" s="182">
        <v>104.06</v>
      </c>
      <c r="AB80" s="181">
        <v>101.19</v>
      </c>
      <c r="AC80" s="180">
        <v>101.75</v>
      </c>
      <c r="AD80" s="157">
        <f t="shared" si="21"/>
        <v>19</v>
      </c>
      <c r="AE80" s="182">
        <v>100.44</v>
      </c>
      <c r="AF80" s="181">
        <v>105.61</v>
      </c>
      <c r="AG80" s="183">
        <v>105.52</v>
      </c>
      <c r="AH80" s="163">
        <f t="shared" si="22"/>
        <v>25</v>
      </c>
      <c r="AI80" s="180">
        <v>105.1</v>
      </c>
      <c r="AJ80" s="169">
        <f t="shared" si="23"/>
        <v>35</v>
      </c>
    </row>
    <row r="81" spans="1:36" x14ac:dyDescent="0.25">
      <c r="A81" s="265" t="s">
        <v>155</v>
      </c>
      <c r="B81" s="11" t="s">
        <v>82</v>
      </c>
      <c r="C81" s="274" t="s">
        <v>63</v>
      </c>
      <c r="D81" s="271" t="s">
        <v>58</v>
      </c>
      <c r="E81" s="271" t="s">
        <v>57</v>
      </c>
      <c r="F81" s="166">
        <v>90.87</v>
      </c>
      <c r="G81" s="157">
        <f t="shared" si="16"/>
        <v>47</v>
      </c>
      <c r="H81" s="178">
        <v>92.39</v>
      </c>
      <c r="I81" s="179">
        <v>96.57</v>
      </c>
      <c r="J81" s="43"/>
      <c r="K81" s="43"/>
      <c r="L81" s="43"/>
      <c r="M81" s="43"/>
      <c r="N81" s="180">
        <v>89.33</v>
      </c>
      <c r="O81" s="157">
        <f t="shared" si="17"/>
        <v>52</v>
      </c>
      <c r="P81" s="181">
        <v>101.4</v>
      </c>
      <c r="Q81" s="180">
        <v>73.62</v>
      </c>
      <c r="R81" s="157">
        <f t="shared" si="18"/>
        <v>31</v>
      </c>
      <c r="S81" s="182">
        <v>82.9</v>
      </c>
      <c r="T81" s="181">
        <v>87.12</v>
      </c>
      <c r="U81" s="180">
        <v>74.45</v>
      </c>
      <c r="V81" s="157">
        <f t="shared" si="19"/>
        <v>26</v>
      </c>
      <c r="W81" s="182">
        <v>88.78</v>
      </c>
      <c r="X81" s="181">
        <v>99.07</v>
      </c>
      <c r="Y81" s="180">
        <v>97.72</v>
      </c>
      <c r="Z81" s="157">
        <f t="shared" si="20"/>
        <v>37</v>
      </c>
      <c r="AA81" s="182">
        <v>92.17</v>
      </c>
      <c r="AB81" s="181">
        <v>96.19</v>
      </c>
      <c r="AC81" s="180">
        <v>91.72</v>
      </c>
      <c r="AD81" s="157">
        <f t="shared" si="21"/>
        <v>60</v>
      </c>
      <c r="AE81" s="182">
        <v>96.7</v>
      </c>
      <c r="AF81" s="181">
        <v>103.89</v>
      </c>
      <c r="AG81" s="183">
        <v>105.3</v>
      </c>
      <c r="AH81" s="163">
        <f t="shared" si="22"/>
        <v>27</v>
      </c>
      <c r="AI81" s="180">
        <v>103.41</v>
      </c>
      <c r="AJ81" s="169">
        <f t="shared" si="23"/>
        <v>57</v>
      </c>
    </row>
    <row r="82" spans="1:36" x14ac:dyDescent="0.25">
      <c r="A82" s="265" t="s">
        <v>175</v>
      </c>
      <c r="B82" s="11" t="s">
        <v>163</v>
      </c>
      <c r="C82" s="274" t="s">
        <v>63</v>
      </c>
      <c r="D82" s="271" t="s">
        <v>58</v>
      </c>
      <c r="E82" s="271" t="s">
        <v>57</v>
      </c>
      <c r="F82" s="166">
        <v>90.85</v>
      </c>
      <c r="G82" s="157">
        <f t="shared" si="16"/>
        <v>48</v>
      </c>
      <c r="H82" s="178" t="s">
        <v>60</v>
      </c>
      <c r="I82" s="179" t="s">
        <v>60</v>
      </c>
      <c r="J82" s="43"/>
      <c r="K82" s="43"/>
      <c r="L82" s="43"/>
      <c r="M82" s="43"/>
      <c r="N82" s="180">
        <v>96.09</v>
      </c>
      <c r="O82" s="157">
        <f t="shared" si="17"/>
        <v>9</v>
      </c>
      <c r="P82" s="181" t="s">
        <v>60</v>
      </c>
      <c r="Q82" s="180">
        <v>70.62</v>
      </c>
      <c r="R82" s="157">
        <f t="shared" si="18"/>
        <v>56</v>
      </c>
      <c r="S82" s="182" t="s">
        <v>60</v>
      </c>
      <c r="T82" s="181" t="s">
        <v>60</v>
      </c>
      <c r="U82" s="180">
        <v>74.84</v>
      </c>
      <c r="V82" s="157">
        <f t="shared" si="19"/>
        <v>22</v>
      </c>
      <c r="W82" s="182" t="s">
        <v>60</v>
      </c>
      <c r="X82" s="181" t="s">
        <v>60</v>
      </c>
      <c r="Y82" s="180">
        <v>92.63</v>
      </c>
      <c r="Z82" s="157">
        <f t="shared" si="20"/>
        <v>62</v>
      </c>
      <c r="AA82" s="182" t="s">
        <v>60</v>
      </c>
      <c r="AB82" s="181" t="s">
        <v>60</v>
      </c>
      <c r="AC82" s="180">
        <v>99.71</v>
      </c>
      <c r="AD82" s="157">
        <f t="shared" si="21"/>
        <v>32</v>
      </c>
      <c r="AE82" s="182" t="s">
        <v>60</v>
      </c>
      <c r="AF82" s="181" t="s">
        <v>60</v>
      </c>
      <c r="AG82" s="183">
        <v>99.91</v>
      </c>
      <c r="AH82" s="163">
        <f t="shared" si="22"/>
        <v>62</v>
      </c>
      <c r="AI82" s="180">
        <v>103.98</v>
      </c>
      <c r="AJ82" s="169">
        <f t="shared" si="23"/>
        <v>47</v>
      </c>
    </row>
    <row r="83" spans="1:36" ht="15.75" thickBot="1" x14ac:dyDescent="0.3">
      <c r="A83" s="265" t="s">
        <v>90</v>
      </c>
      <c r="B83" s="11" t="s">
        <v>87</v>
      </c>
      <c r="C83" s="274" t="s">
        <v>63</v>
      </c>
      <c r="D83" s="271" t="s">
        <v>65</v>
      </c>
      <c r="E83" s="271" t="s">
        <v>57</v>
      </c>
      <c r="F83" s="166">
        <v>90.72</v>
      </c>
      <c r="G83" s="157">
        <f t="shared" si="16"/>
        <v>49</v>
      </c>
      <c r="H83" s="178">
        <v>89.81</v>
      </c>
      <c r="I83" s="179">
        <v>93.76</v>
      </c>
      <c r="J83" s="48"/>
      <c r="K83" s="48"/>
      <c r="L83" s="48"/>
      <c r="M83" s="48"/>
      <c r="N83" s="180">
        <v>92.06</v>
      </c>
      <c r="O83" s="157">
        <f t="shared" si="17"/>
        <v>38</v>
      </c>
      <c r="P83" s="181">
        <v>102.22</v>
      </c>
      <c r="Q83" s="180">
        <v>69.31</v>
      </c>
      <c r="R83" s="157">
        <f t="shared" si="18"/>
        <v>59</v>
      </c>
      <c r="S83" s="182">
        <v>75.47</v>
      </c>
      <c r="T83" s="181">
        <v>80.56</v>
      </c>
      <c r="U83" s="180">
        <v>78.89</v>
      </c>
      <c r="V83" s="157">
        <f t="shared" si="19"/>
        <v>4</v>
      </c>
      <c r="W83" s="182">
        <v>91.81</v>
      </c>
      <c r="X83" s="181">
        <v>100.8</v>
      </c>
      <c r="Y83" s="180">
        <v>87.28</v>
      </c>
      <c r="Z83" s="157">
        <f t="shared" si="20"/>
        <v>69</v>
      </c>
      <c r="AA83" s="182">
        <v>82.56</v>
      </c>
      <c r="AB83" s="181">
        <v>88.35</v>
      </c>
      <c r="AC83" s="180">
        <v>97</v>
      </c>
      <c r="AD83" s="157">
        <f t="shared" si="21"/>
        <v>43</v>
      </c>
      <c r="AE83" s="182">
        <v>96.99</v>
      </c>
      <c r="AF83" s="181">
        <v>105.31</v>
      </c>
      <c r="AG83" s="183">
        <v>106.27</v>
      </c>
      <c r="AH83" s="163">
        <f t="shared" si="22"/>
        <v>21</v>
      </c>
      <c r="AI83" s="180">
        <v>105.46</v>
      </c>
      <c r="AJ83" s="169">
        <f t="shared" si="23"/>
        <v>28</v>
      </c>
    </row>
    <row r="84" spans="1:36" ht="15.75" thickBot="1" x14ac:dyDescent="0.3">
      <c r="A84" s="265" t="s">
        <v>98</v>
      </c>
      <c r="B84" s="11" t="s">
        <v>87</v>
      </c>
      <c r="C84" s="274" t="s">
        <v>63</v>
      </c>
      <c r="D84" s="271" t="s">
        <v>65</v>
      </c>
      <c r="E84" s="271" t="s">
        <v>57</v>
      </c>
      <c r="F84" s="166">
        <v>90.63</v>
      </c>
      <c r="G84" s="157">
        <f t="shared" si="16"/>
        <v>50</v>
      </c>
      <c r="H84" s="178" t="s">
        <v>60</v>
      </c>
      <c r="I84" s="179" t="s">
        <v>60</v>
      </c>
      <c r="J84" s="53"/>
      <c r="K84" s="53"/>
      <c r="L84" s="53"/>
      <c r="M84" s="53"/>
      <c r="N84" s="180">
        <v>88.04</v>
      </c>
      <c r="O84" s="157">
        <f t="shared" si="17"/>
        <v>59</v>
      </c>
      <c r="P84" s="181" t="s">
        <v>60</v>
      </c>
      <c r="Q84" s="180">
        <v>64.73</v>
      </c>
      <c r="R84" s="157">
        <f t="shared" si="18"/>
        <v>71</v>
      </c>
      <c r="S84" s="182" t="s">
        <v>60</v>
      </c>
      <c r="T84" s="181" t="s">
        <v>60</v>
      </c>
      <c r="U84" s="180">
        <v>70.42</v>
      </c>
      <c r="V84" s="157">
        <f t="shared" si="19"/>
        <v>47</v>
      </c>
      <c r="W84" s="182" t="s">
        <v>60</v>
      </c>
      <c r="X84" s="181" t="s">
        <v>60</v>
      </c>
      <c r="Y84" s="180">
        <v>97.31</v>
      </c>
      <c r="Z84" s="157">
        <f t="shared" si="20"/>
        <v>39</v>
      </c>
      <c r="AA84" s="182" t="s">
        <v>60</v>
      </c>
      <c r="AB84" s="181" t="s">
        <v>60</v>
      </c>
      <c r="AC84" s="180">
        <v>100.4</v>
      </c>
      <c r="AD84" s="157">
        <f t="shared" si="21"/>
        <v>27</v>
      </c>
      <c r="AE84" s="182" t="s">
        <v>60</v>
      </c>
      <c r="AF84" s="181" t="s">
        <v>60</v>
      </c>
      <c r="AG84" s="183">
        <v>109.75</v>
      </c>
      <c r="AH84" s="163">
        <f t="shared" si="22"/>
        <v>6</v>
      </c>
      <c r="AI84" s="180">
        <v>105.26</v>
      </c>
      <c r="AJ84" s="169">
        <f t="shared" si="23"/>
        <v>33</v>
      </c>
    </row>
    <row r="85" spans="1:36" x14ac:dyDescent="0.25">
      <c r="A85" s="265" t="s">
        <v>89</v>
      </c>
      <c r="B85" s="11" t="s">
        <v>87</v>
      </c>
      <c r="C85" s="274" t="s">
        <v>63</v>
      </c>
      <c r="D85" s="271" t="s">
        <v>65</v>
      </c>
      <c r="E85" s="271" t="s">
        <v>57</v>
      </c>
      <c r="F85" s="166">
        <v>90.36</v>
      </c>
      <c r="G85" s="157">
        <f t="shared" si="16"/>
        <v>51</v>
      </c>
      <c r="H85" s="178">
        <v>91.99</v>
      </c>
      <c r="I85" s="179">
        <v>94.11</v>
      </c>
      <c r="J85" s="43"/>
      <c r="K85" s="43"/>
      <c r="L85" s="43"/>
      <c r="M85" s="43"/>
      <c r="N85" s="180">
        <v>90.52</v>
      </c>
      <c r="O85" s="157">
        <f t="shared" si="17"/>
        <v>45</v>
      </c>
      <c r="P85" s="181">
        <v>102.54</v>
      </c>
      <c r="Q85" s="180">
        <v>74.92</v>
      </c>
      <c r="R85" s="157">
        <f t="shared" si="18"/>
        <v>22</v>
      </c>
      <c r="S85" s="182">
        <v>82.75</v>
      </c>
      <c r="T85" s="181">
        <v>86.78</v>
      </c>
      <c r="U85" s="180">
        <v>74.849999999999994</v>
      </c>
      <c r="V85" s="157">
        <f t="shared" si="19"/>
        <v>21</v>
      </c>
      <c r="W85" s="182">
        <v>94.3</v>
      </c>
      <c r="X85" s="181">
        <v>97</v>
      </c>
      <c r="Y85" s="180">
        <v>87.8</v>
      </c>
      <c r="Z85" s="157">
        <f t="shared" si="20"/>
        <v>67</v>
      </c>
      <c r="AA85" s="182">
        <v>82.99</v>
      </c>
      <c r="AB85" s="181">
        <v>88.33</v>
      </c>
      <c r="AC85" s="180">
        <v>97.5</v>
      </c>
      <c r="AD85" s="157">
        <f t="shared" si="21"/>
        <v>38</v>
      </c>
      <c r="AE85" s="182">
        <v>97.37</v>
      </c>
      <c r="AF85" s="181">
        <v>104.33</v>
      </c>
      <c r="AG85" s="183">
        <v>104.86</v>
      </c>
      <c r="AH85" s="163">
        <f t="shared" si="22"/>
        <v>34</v>
      </c>
      <c r="AI85" s="180">
        <v>101.71</v>
      </c>
      <c r="AJ85" s="169">
        <f t="shared" si="23"/>
        <v>63</v>
      </c>
    </row>
    <row r="86" spans="1:36" x14ac:dyDescent="0.25">
      <c r="A86" s="265" t="s">
        <v>75</v>
      </c>
      <c r="B86" s="11" t="s">
        <v>73</v>
      </c>
      <c r="C86" s="274" t="s">
        <v>63</v>
      </c>
      <c r="D86" s="271" t="s">
        <v>67</v>
      </c>
      <c r="E86" s="271" t="s">
        <v>57</v>
      </c>
      <c r="F86" s="166">
        <v>90.27</v>
      </c>
      <c r="G86" s="157">
        <f t="shared" si="16"/>
        <v>52</v>
      </c>
      <c r="H86" s="178">
        <v>94.63</v>
      </c>
      <c r="I86" s="179">
        <v>95.72</v>
      </c>
      <c r="J86" s="43"/>
      <c r="K86" s="43"/>
      <c r="L86" s="43"/>
      <c r="M86" s="43"/>
      <c r="N86" s="180">
        <v>93.92</v>
      </c>
      <c r="O86" s="157">
        <f t="shared" si="17"/>
        <v>25</v>
      </c>
      <c r="P86" s="181">
        <v>104.88</v>
      </c>
      <c r="Q86" s="180">
        <v>68.739999999999995</v>
      </c>
      <c r="R86" s="157">
        <f t="shared" si="18"/>
        <v>62</v>
      </c>
      <c r="S86" s="182">
        <v>78.569999999999993</v>
      </c>
      <c r="T86" s="181">
        <v>83.23</v>
      </c>
      <c r="U86" s="180">
        <v>65.849999999999994</v>
      </c>
      <c r="V86" s="157">
        <f t="shared" si="19"/>
        <v>62</v>
      </c>
      <c r="W86" s="182">
        <v>86.25</v>
      </c>
      <c r="X86" s="181">
        <v>92.89</v>
      </c>
      <c r="Y86" s="180">
        <v>91.54</v>
      </c>
      <c r="Z86" s="157">
        <f t="shared" si="20"/>
        <v>63</v>
      </c>
      <c r="AA86" s="182">
        <v>105.35</v>
      </c>
      <c r="AB86" s="181">
        <v>102.42</v>
      </c>
      <c r="AC86" s="180">
        <v>101.57</v>
      </c>
      <c r="AD86" s="157">
        <f t="shared" si="21"/>
        <v>20</v>
      </c>
      <c r="AE86" s="182">
        <v>98.1</v>
      </c>
      <c r="AF86" s="181">
        <v>104.35</v>
      </c>
      <c r="AG86" s="183">
        <v>102.57</v>
      </c>
      <c r="AH86" s="163">
        <f t="shared" si="22"/>
        <v>50</v>
      </c>
      <c r="AI86" s="180">
        <v>108.37</v>
      </c>
      <c r="AJ86" s="169">
        <f t="shared" si="23"/>
        <v>10</v>
      </c>
    </row>
    <row r="87" spans="1:36" x14ac:dyDescent="0.25">
      <c r="A87" s="265" t="s">
        <v>157</v>
      </c>
      <c r="B87" s="11" t="s">
        <v>82</v>
      </c>
      <c r="C87" s="274" t="s">
        <v>63</v>
      </c>
      <c r="D87" s="271" t="s">
        <v>67</v>
      </c>
      <c r="E87" s="271" t="s">
        <v>57</v>
      </c>
      <c r="F87" s="166">
        <v>90.07</v>
      </c>
      <c r="G87" s="157">
        <f t="shared" si="16"/>
        <v>53</v>
      </c>
      <c r="H87" s="178">
        <v>89.5</v>
      </c>
      <c r="I87" s="179">
        <v>90.76</v>
      </c>
      <c r="J87" s="43"/>
      <c r="K87" s="43"/>
      <c r="L87" s="43"/>
      <c r="M87" s="43"/>
      <c r="N87" s="180">
        <v>94.12</v>
      </c>
      <c r="O87" s="157">
        <f t="shared" si="17"/>
        <v>24</v>
      </c>
      <c r="P87" s="181">
        <v>105.71</v>
      </c>
      <c r="Q87" s="180">
        <v>73.77</v>
      </c>
      <c r="R87" s="157">
        <f t="shared" si="18"/>
        <v>28</v>
      </c>
      <c r="S87" s="182">
        <v>75.56</v>
      </c>
      <c r="T87" s="181">
        <v>76.47</v>
      </c>
      <c r="U87" s="180">
        <v>71.099999999999994</v>
      </c>
      <c r="V87" s="157">
        <f t="shared" si="19"/>
        <v>43</v>
      </c>
      <c r="W87" s="182">
        <v>87.51</v>
      </c>
      <c r="X87" s="181">
        <v>97.47</v>
      </c>
      <c r="Y87" s="180">
        <v>85.76</v>
      </c>
      <c r="Z87" s="157">
        <f t="shared" si="20"/>
        <v>71</v>
      </c>
      <c r="AA87" s="182">
        <v>81.790000000000006</v>
      </c>
      <c r="AB87" s="181">
        <v>83.94</v>
      </c>
      <c r="AC87" s="180">
        <v>101.05</v>
      </c>
      <c r="AD87" s="157">
        <f t="shared" si="21"/>
        <v>24</v>
      </c>
      <c r="AE87" s="182">
        <v>96.78</v>
      </c>
      <c r="AF87" s="181">
        <v>105.04</v>
      </c>
      <c r="AG87" s="183">
        <v>96.25</v>
      </c>
      <c r="AH87" s="163">
        <f t="shared" si="22"/>
        <v>66</v>
      </c>
      <c r="AI87" s="180">
        <v>107.71</v>
      </c>
      <c r="AJ87" s="169">
        <f t="shared" si="23"/>
        <v>15</v>
      </c>
    </row>
    <row r="88" spans="1:36" ht="15.75" thickBot="1" x14ac:dyDescent="0.3">
      <c r="A88" s="265" t="s">
        <v>85</v>
      </c>
      <c r="B88" s="11" t="s">
        <v>79</v>
      </c>
      <c r="C88" s="274" t="s">
        <v>63</v>
      </c>
      <c r="D88" s="271" t="s">
        <v>58</v>
      </c>
      <c r="E88" s="271" t="s">
        <v>57</v>
      </c>
      <c r="F88" s="166">
        <v>90.02</v>
      </c>
      <c r="G88" s="157">
        <f t="shared" si="16"/>
        <v>54</v>
      </c>
      <c r="H88" s="178">
        <v>89.91</v>
      </c>
      <c r="I88" s="179">
        <v>92.09</v>
      </c>
      <c r="J88" s="48"/>
      <c r="K88" s="48"/>
      <c r="L88" s="48"/>
      <c r="M88" s="48"/>
      <c r="N88" s="180">
        <v>87.89</v>
      </c>
      <c r="O88" s="157">
        <f t="shared" si="17"/>
        <v>60</v>
      </c>
      <c r="P88" s="181">
        <v>93.99</v>
      </c>
      <c r="Q88" s="180">
        <v>74.92</v>
      </c>
      <c r="R88" s="157">
        <f t="shared" si="18"/>
        <v>22</v>
      </c>
      <c r="S88" s="182">
        <v>82.33</v>
      </c>
      <c r="T88" s="181">
        <v>82.74</v>
      </c>
      <c r="U88" s="180">
        <v>75.08</v>
      </c>
      <c r="V88" s="157">
        <f t="shared" si="19"/>
        <v>19</v>
      </c>
      <c r="W88" s="182">
        <v>90.22</v>
      </c>
      <c r="X88" s="181">
        <v>97.15</v>
      </c>
      <c r="Y88" s="180">
        <v>98.61</v>
      </c>
      <c r="Z88" s="157">
        <f t="shared" si="20"/>
        <v>32</v>
      </c>
      <c r="AA88" s="182">
        <v>87.62</v>
      </c>
      <c r="AB88" s="181">
        <v>87.51</v>
      </c>
      <c r="AC88" s="180">
        <v>96.18</v>
      </c>
      <c r="AD88" s="157">
        <f t="shared" si="21"/>
        <v>48</v>
      </c>
      <c r="AE88" s="182">
        <v>95.06</v>
      </c>
      <c r="AF88" s="181">
        <v>100.86</v>
      </c>
      <c r="AG88" s="183">
        <v>93.72</v>
      </c>
      <c r="AH88" s="163">
        <f t="shared" si="22"/>
        <v>70</v>
      </c>
      <c r="AI88" s="180">
        <v>104</v>
      </c>
      <c r="AJ88" s="169">
        <f t="shared" si="23"/>
        <v>46</v>
      </c>
    </row>
    <row r="89" spans="1:36" x14ac:dyDescent="0.25">
      <c r="A89" s="265" t="s">
        <v>66</v>
      </c>
      <c r="B89" s="11" t="s">
        <v>54</v>
      </c>
      <c r="C89" s="274" t="s">
        <v>63</v>
      </c>
      <c r="D89" s="271" t="s">
        <v>67</v>
      </c>
      <c r="E89" s="271" t="s">
        <v>57</v>
      </c>
      <c r="F89" s="166">
        <v>90.01</v>
      </c>
      <c r="G89" s="157">
        <f t="shared" si="16"/>
        <v>55</v>
      </c>
      <c r="H89" s="178">
        <v>92.29</v>
      </c>
      <c r="I89" s="179" t="s">
        <v>60</v>
      </c>
      <c r="J89" s="39"/>
      <c r="K89" s="39"/>
      <c r="L89" s="39"/>
      <c r="M89" s="39"/>
      <c r="N89" s="180">
        <v>79.459999999999994</v>
      </c>
      <c r="O89" s="157">
        <f t="shared" si="17"/>
        <v>71</v>
      </c>
      <c r="P89" s="181">
        <v>98.28</v>
      </c>
      <c r="Q89" s="180">
        <v>67.69</v>
      </c>
      <c r="R89" s="157">
        <f t="shared" si="18"/>
        <v>66</v>
      </c>
      <c r="S89" s="182">
        <v>78.5</v>
      </c>
      <c r="T89" s="181" t="s">
        <v>60</v>
      </c>
      <c r="U89" s="180">
        <v>67.06</v>
      </c>
      <c r="V89" s="157">
        <f t="shared" si="19"/>
        <v>58</v>
      </c>
      <c r="W89" s="182">
        <v>85.93</v>
      </c>
      <c r="X89" s="181" t="s">
        <v>60</v>
      </c>
      <c r="Y89" s="180">
        <v>98.16</v>
      </c>
      <c r="Z89" s="157">
        <f t="shared" si="20"/>
        <v>34</v>
      </c>
      <c r="AA89" s="182">
        <v>97.23</v>
      </c>
      <c r="AB89" s="181" t="s">
        <v>60</v>
      </c>
      <c r="AC89" s="180">
        <v>105.68</v>
      </c>
      <c r="AD89" s="157">
        <f t="shared" si="21"/>
        <v>6</v>
      </c>
      <c r="AE89" s="182">
        <v>101.51</v>
      </c>
      <c r="AF89" s="181" t="s">
        <v>60</v>
      </c>
      <c r="AG89" s="183">
        <v>104.49</v>
      </c>
      <c r="AH89" s="163">
        <f t="shared" si="22"/>
        <v>37</v>
      </c>
      <c r="AI89" s="180">
        <v>107.57</v>
      </c>
      <c r="AJ89" s="169">
        <f t="shared" si="23"/>
        <v>17</v>
      </c>
    </row>
    <row r="90" spans="1:36" x14ac:dyDescent="0.25">
      <c r="A90" s="265" t="s">
        <v>91</v>
      </c>
      <c r="B90" s="11" t="s">
        <v>87</v>
      </c>
      <c r="C90" s="274" t="s">
        <v>63</v>
      </c>
      <c r="D90" s="271" t="s">
        <v>58</v>
      </c>
      <c r="E90" s="271" t="s">
        <v>57</v>
      </c>
      <c r="F90" s="166">
        <v>89.99</v>
      </c>
      <c r="G90" s="157">
        <f t="shared" si="16"/>
        <v>56</v>
      </c>
      <c r="H90" s="178">
        <v>94.48</v>
      </c>
      <c r="I90" s="179">
        <v>99.26</v>
      </c>
      <c r="J90" s="43"/>
      <c r="K90" s="43"/>
      <c r="L90" s="43"/>
      <c r="M90" s="43"/>
      <c r="N90" s="180">
        <v>94.7</v>
      </c>
      <c r="O90" s="157">
        <f t="shared" si="17"/>
        <v>17</v>
      </c>
      <c r="P90" s="181">
        <v>102.34</v>
      </c>
      <c r="Q90" s="180">
        <v>69.010000000000005</v>
      </c>
      <c r="R90" s="157">
        <f t="shared" si="18"/>
        <v>60</v>
      </c>
      <c r="S90" s="182">
        <v>73.97</v>
      </c>
      <c r="T90" s="181">
        <v>82.44</v>
      </c>
      <c r="U90" s="180">
        <v>69.989999999999995</v>
      </c>
      <c r="V90" s="157">
        <f t="shared" si="19"/>
        <v>48</v>
      </c>
      <c r="W90" s="182">
        <v>92.76</v>
      </c>
      <c r="X90" s="181">
        <v>102.1</v>
      </c>
      <c r="Y90" s="180">
        <v>91.54</v>
      </c>
      <c r="Z90" s="157">
        <f t="shared" si="20"/>
        <v>63</v>
      </c>
      <c r="AA90" s="182">
        <v>102.34</v>
      </c>
      <c r="AB90" s="181">
        <v>105.52</v>
      </c>
      <c r="AC90" s="180">
        <v>97.91</v>
      </c>
      <c r="AD90" s="157">
        <f t="shared" si="21"/>
        <v>37</v>
      </c>
      <c r="AE90" s="182">
        <v>101</v>
      </c>
      <c r="AF90" s="181">
        <v>106.97</v>
      </c>
      <c r="AG90" s="183">
        <v>100.9</v>
      </c>
      <c r="AH90" s="163">
        <f t="shared" si="22"/>
        <v>61</v>
      </c>
      <c r="AI90" s="180">
        <v>104.02</v>
      </c>
      <c r="AJ90" s="169">
        <f t="shared" si="23"/>
        <v>45</v>
      </c>
    </row>
    <row r="91" spans="1:36" ht="15.75" thickBot="1" x14ac:dyDescent="0.3">
      <c r="A91" s="265" t="s">
        <v>71</v>
      </c>
      <c r="B91" s="11" t="s">
        <v>54</v>
      </c>
      <c r="C91" s="274" t="s">
        <v>63</v>
      </c>
      <c r="D91" s="271" t="s">
        <v>65</v>
      </c>
      <c r="E91" s="271" t="s">
        <v>57</v>
      </c>
      <c r="F91" s="166">
        <v>89.98</v>
      </c>
      <c r="G91" s="157">
        <f t="shared" si="16"/>
        <v>57</v>
      </c>
      <c r="H91" s="178" t="s">
        <v>60</v>
      </c>
      <c r="I91" s="179" t="s">
        <v>60</v>
      </c>
      <c r="J91" s="33"/>
      <c r="K91" s="33"/>
      <c r="L91" s="33"/>
      <c r="M91" s="33"/>
      <c r="N91" s="180">
        <v>93.83</v>
      </c>
      <c r="O91" s="157">
        <f t="shared" si="17"/>
        <v>26</v>
      </c>
      <c r="P91" s="181" t="s">
        <v>60</v>
      </c>
      <c r="Q91" s="180">
        <v>71.040000000000006</v>
      </c>
      <c r="R91" s="157">
        <f t="shared" si="18"/>
        <v>53</v>
      </c>
      <c r="S91" s="182" t="s">
        <v>60</v>
      </c>
      <c r="T91" s="181" t="s">
        <v>60</v>
      </c>
      <c r="U91" s="180">
        <v>71.88</v>
      </c>
      <c r="V91" s="157">
        <f t="shared" si="19"/>
        <v>36</v>
      </c>
      <c r="W91" s="182" t="s">
        <v>60</v>
      </c>
      <c r="X91" s="181" t="s">
        <v>60</v>
      </c>
      <c r="Y91" s="180">
        <v>94.01</v>
      </c>
      <c r="Z91" s="157">
        <f t="shared" si="20"/>
        <v>55</v>
      </c>
      <c r="AA91" s="182" t="s">
        <v>60</v>
      </c>
      <c r="AB91" s="181" t="s">
        <v>60</v>
      </c>
      <c r="AC91" s="180">
        <v>95.13</v>
      </c>
      <c r="AD91" s="157">
        <f t="shared" si="21"/>
        <v>50</v>
      </c>
      <c r="AE91" s="182" t="s">
        <v>60</v>
      </c>
      <c r="AF91" s="181" t="s">
        <v>60</v>
      </c>
      <c r="AG91" s="183">
        <v>101.23</v>
      </c>
      <c r="AH91" s="163">
        <f t="shared" si="22"/>
        <v>60</v>
      </c>
      <c r="AI91" s="180">
        <v>103.64</v>
      </c>
      <c r="AJ91" s="169">
        <f t="shared" si="23"/>
        <v>51</v>
      </c>
    </row>
    <row r="92" spans="1:36" x14ac:dyDescent="0.25">
      <c r="A92" s="265" t="s">
        <v>203</v>
      </c>
      <c r="B92" s="11" t="s">
        <v>198</v>
      </c>
      <c r="C92" s="274" t="s">
        <v>63</v>
      </c>
      <c r="D92" s="271" t="s">
        <v>67</v>
      </c>
      <c r="E92" s="271" t="s">
        <v>57</v>
      </c>
      <c r="F92" s="166">
        <v>89.89</v>
      </c>
      <c r="G92" s="157">
        <f t="shared" si="16"/>
        <v>58</v>
      </c>
      <c r="H92" s="178">
        <v>92.39</v>
      </c>
      <c r="I92" s="179" t="s">
        <v>60</v>
      </c>
      <c r="J92" s="43"/>
      <c r="K92" s="43"/>
      <c r="L92" s="43"/>
      <c r="M92" s="43"/>
      <c r="N92" s="180">
        <v>90.24</v>
      </c>
      <c r="O92" s="157">
        <f t="shared" si="17"/>
        <v>47</v>
      </c>
      <c r="P92" s="181">
        <v>103.04</v>
      </c>
      <c r="Q92" s="180">
        <v>73.17</v>
      </c>
      <c r="R92" s="157">
        <f t="shared" si="18"/>
        <v>34</v>
      </c>
      <c r="S92" s="182">
        <v>79.709999999999994</v>
      </c>
      <c r="T92" s="181" t="s">
        <v>60</v>
      </c>
      <c r="U92" s="180">
        <v>59.23</v>
      </c>
      <c r="V92" s="157">
        <f t="shared" si="19"/>
        <v>71</v>
      </c>
      <c r="W92" s="182">
        <v>84.01</v>
      </c>
      <c r="X92" s="181" t="s">
        <v>60</v>
      </c>
      <c r="Y92" s="180">
        <v>100.23</v>
      </c>
      <c r="Z92" s="157">
        <f t="shared" si="20"/>
        <v>17</v>
      </c>
      <c r="AA92" s="182">
        <v>97.25</v>
      </c>
      <c r="AB92" s="181" t="s">
        <v>60</v>
      </c>
      <c r="AC92" s="180">
        <v>101.56</v>
      </c>
      <c r="AD92" s="157">
        <f t="shared" si="21"/>
        <v>21</v>
      </c>
      <c r="AE92" s="182">
        <v>97.94</v>
      </c>
      <c r="AF92" s="181" t="s">
        <v>60</v>
      </c>
      <c r="AG92" s="183">
        <v>103.72</v>
      </c>
      <c r="AH92" s="163">
        <f t="shared" si="22"/>
        <v>39</v>
      </c>
      <c r="AI92" s="180">
        <v>100.78</v>
      </c>
      <c r="AJ92" s="169">
        <f t="shared" si="23"/>
        <v>67</v>
      </c>
    </row>
    <row r="93" spans="1:36" x14ac:dyDescent="0.25">
      <c r="A93" s="265" t="s">
        <v>99</v>
      </c>
      <c r="B93" s="11" t="s">
        <v>87</v>
      </c>
      <c r="C93" s="274" t="s">
        <v>63</v>
      </c>
      <c r="D93" s="271" t="s">
        <v>65</v>
      </c>
      <c r="E93" s="271" t="s">
        <v>57</v>
      </c>
      <c r="F93" s="166">
        <v>89.88</v>
      </c>
      <c r="G93" s="157">
        <f t="shared" si="16"/>
        <v>59</v>
      </c>
      <c r="H93" s="178" t="s">
        <v>60</v>
      </c>
      <c r="I93" s="179" t="s">
        <v>60</v>
      </c>
      <c r="J93" s="43"/>
      <c r="K93" s="43"/>
      <c r="L93" s="43"/>
      <c r="M93" s="43"/>
      <c r="N93" s="180">
        <v>89.44</v>
      </c>
      <c r="O93" s="157">
        <f t="shared" si="17"/>
        <v>51</v>
      </c>
      <c r="P93" s="181" t="s">
        <v>60</v>
      </c>
      <c r="Q93" s="180">
        <v>73.52</v>
      </c>
      <c r="R93" s="157">
        <f t="shared" si="18"/>
        <v>32</v>
      </c>
      <c r="S93" s="182" t="s">
        <v>60</v>
      </c>
      <c r="T93" s="181" t="s">
        <v>60</v>
      </c>
      <c r="U93" s="180">
        <v>68.36</v>
      </c>
      <c r="V93" s="157">
        <f t="shared" si="19"/>
        <v>53</v>
      </c>
      <c r="W93" s="182" t="s">
        <v>60</v>
      </c>
      <c r="X93" s="181" t="s">
        <v>60</v>
      </c>
      <c r="Y93" s="180">
        <v>93.05</v>
      </c>
      <c r="Z93" s="157">
        <f t="shared" si="20"/>
        <v>59</v>
      </c>
      <c r="AA93" s="182" t="s">
        <v>60</v>
      </c>
      <c r="AB93" s="181" t="s">
        <v>60</v>
      </c>
      <c r="AC93" s="180">
        <v>97.34</v>
      </c>
      <c r="AD93" s="157">
        <f t="shared" si="21"/>
        <v>40</v>
      </c>
      <c r="AE93" s="182" t="s">
        <v>60</v>
      </c>
      <c r="AF93" s="181" t="s">
        <v>60</v>
      </c>
      <c r="AG93" s="183">
        <v>101.89</v>
      </c>
      <c r="AH93" s="163">
        <f t="shared" si="22"/>
        <v>55</v>
      </c>
      <c r="AI93" s="180">
        <v>105.28</v>
      </c>
      <c r="AJ93" s="169">
        <f t="shared" si="23"/>
        <v>32</v>
      </c>
    </row>
    <row r="94" spans="1:36" x14ac:dyDescent="0.25">
      <c r="A94" s="265" t="s">
        <v>117</v>
      </c>
      <c r="B94" s="11" t="s">
        <v>103</v>
      </c>
      <c r="C94" s="274" t="s">
        <v>63</v>
      </c>
      <c r="D94" s="271" t="s">
        <v>65</v>
      </c>
      <c r="E94" s="271" t="s">
        <v>57</v>
      </c>
      <c r="F94" s="166">
        <v>89.12</v>
      </c>
      <c r="G94" s="157">
        <f t="shared" si="16"/>
        <v>60</v>
      </c>
      <c r="H94" s="178" t="s">
        <v>60</v>
      </c>
      <c r="I94" s="179" t="s">
        <v>60</v>
      </c>
      <c r="J94" s="43"/>
      <c r="K94" s="43"/>
      <c r="L94" s="43"/>
      <c r="M94" s="43"/>
      <c r="N94" s="180">
        <v>96</v>
      </c>
      <c r="O94" s="157">
        <f t="shared" si="17"/>
        <v>10</v>
      </c>
      <c r="P94" s="181" t="s">
        <v>60</v>
      </c>
      <c r="Q94" s="180">
        <v>75.34</v>
      </c>
      <c r="R94" s="157">
        <f t="shared" si="18"/>
        <v>18</v>
      </c>
      <c r="S94" s="182" t="s">
        <v>60</v>
      </c>
      <c r="T94" s="181" t="s">
        <v>60</v>
      </c>
      <c r="U94" s="180">
        <v>64.23</v>
      </c>
      <c r="V94" s="157">
        <f t="shared" si="19"/>
        <v>68</v>
      </c>
      <c r="W94" s="182" t="s">
        <v>60</v>
      </c>
      <c r="X94" s="181" t="s">
        <v>60</v>
      </c>
      <c r="Y94" s="180">
        <v>93.24</v>
      </c>
      <c r="Z94" s="157">
        <f t="shared" si="20"/>
        <v>58</v>
      </c>
      <c r="AA94" s="182" t="s">
        <v>60</v>
      </c>
      <c r="AB94" s="181" t="s">
        <v>60</v>
      </c>
      <c r="AC94" s="180">
        <v>92.78</v>
      </c>
      <c r="AD94" s="157">
        <f t="shared" si="21"/>
        <v>58</v>
      </c>
      <c r="AE94" s="182" t="s">
        <v>60</v>
      </c>
      <c r="AF94" s="181" t="s">
        <v>60</v>
      </c>
      <c r="AG94" s="183">
        <v>99.5</v>
      </c>
      <c r="AH94" s="163">
        <f t="shared" si="22"/>
        <v>63</v>
      </c>
      <c r="AI94" s="180">
        <v>103.58</v>
      </c>
      <c r="AJ94" s="169">
        <f t="shared" si="23"/>
        <v>53</v>
      </c>
    </row>
    <row r="95" spans="1:36" x14ac:dyDescent="0.25">
      <c r="A95" s="265" t="s">
        <v>106</v>
      </c>
      <c r="B95" s="11" t="s">
        <v>103</v>
      </c>
      <c r="C95" s="274" t="s">
        <v>63</v>
      </c>
      <c r="D95" s="271" t="s">
        <v>65</v>
      </c>
      <c r="E95" s="271" t="s">
        <v>57</v>
      </c>
      <c r="F95" s="166">
        <v>89.06</v>
      </c>
      <c r="G95" s="157">
        <f t="shared" si="16"/>
        <v>61</v>
      </c>
      <c r="H95" s="178" t="s">
        <v>60</v>
      </c>
      <c r="I95" s="179" t="s">
        <v>60</v>
      </c>
      <c r="J95" s="43"/>
      <c r="K95" s="43"/>
      <c r="L95" s="43"/>
      <c r="M95" s="43"/>
      <c r="N95" s="180">
        <v>87.44</v>
      </c>
      <c r="O95" s="157">
        <f t="shared" si="17"/>
        <v>61</v>
      </c>
      <c r="P95" s="181" t="s">
        <v>60</v>
      </c>
      <c r="Q95" s="180">
        <v>69.36</v>
      </c>
      <c r="R95" s="157">
        <f t="shared" si="18"/>
        <v>58</v>
      </c>
      <c r="S95" s="182" t="s">
        <v>60</v>
      </c>
      <c r="T95" s="181" t="s">
        <v>60</v>
      </c>
      <c r="U95" s="180">
        <v>65.72</v>
      </c>
      <c r="V95" s="157">
        <f t="shared" si="19"/>
        <v>64</v>
      </c>
      <c r="W95" s="182" t="s">
        <v>60</v>
      </c>
      <c r="X95" s="181" t="s">
        <v>60</v>
      </c>
      <c r="Y95" s="180">
        <v>100.08</v>
      </c>
      <c r="Z95" s="157">
        <f t="shared" si="20"/>
        <v>18</v>
      </c>
      <c r="AA95" s="182" t="s">
        <v>60</v>
      </c>
      <c r="AB95" s="181" t="s">
        <v>60</v>
      </c>
      <c r="AC95" s="180">
        <v>91.48</v>
      </c>
      <c r="AD95" s="157">
        <f t="shared" si="21"/>
        <v>61</v>
      </c>
      <c r="AE95" s="182" t="s">
        <v>60</v>
      </c>
      <c r="AF95" s="181" t="s">
        <v>60</v>
      </c>
      <c r="AG95" s="183">
        <v>103.67</v>
      </c>
      <c r="AH95" s="163">
        <f t="shared" si="22"/>
        <v>40</v>
      </c>
      <c r="AI95" s="180">
        <v>106.27</v>
      </c>
      <c r="AJ95" s="169">
        <f t="shared" si="23"/>
        <v>24</v>
      </c>
    </row>
    <row r="96" spans="1:36" x14ac:dyDescent="0.25">
      <c r="A96" s="265" t="s">
        <v>158</v>
      </c>
      <c r="B96" s="11" t="s">
        <v>82</v>
      </c>
      <c r="C96" s="274" t="s">
        <v>63</v>
      </c>
      <c r="D96" s="271" t="s">
        <v>58</v>
      </c>
      <c r="E96" s="271" t="s">
        <v>57</v>
      </c>
      <c r="F96" s="166">
        <v>88.39</v>
      </c>
      <c r="G96" s="157">
        <f t="shared" si="16"/>
        <v>62</v>
      </c>
      <c r="H96" s="178">
        <v>91.84</v>
      </c>
      <c r="I96" s="179">
        <v>94.54</v>
      </c>
      <c r="J96" s="43"/>
      <c r="K96" s="43"/>
      <c r="L96" s="43"/>
      <c r="M96" s="43"/>
      <c r="N96" s="180">
        <v>85.39</v>
      </c>
      <c r="O96" s="157">
        <f t="shared" si="17"/>
        <v>67</v>
      </c>
      <c r="P96" s="181">
        <v>99.1</v>
      </c>
      <c r="Q96" s="180">
        <v>67.37</v>
      </c>
      <c r="R96" s="157">
        <f t="shared" si="18"/>
        <v>69</v>
      </c>
      <c r="S96" s="182">
        <v>80.989999999999995</v>
      </c>
      <c r="T96" s="181">
        <v>85.95</v>
      </c>
      <c r="U96" s="180">
        <v>70.8</v>
      </c>
      <c r="V96" s="157">
        <f t="shared" si="19"/>
        <v>45</v>
      </c>
      <c r="W96" s="182">
        <v>89.34</v>
      </c>
      <c r="X96" s="181">
        <v>95.98</v>
      </c>
      <c r="Y96" s="180">
        <v>100.36</v>
      </c>
      <c r="Z96" s="157">
        <f t="shared" si="20"/>
        <v>14</v>
      </c>
      <c r="AA96" s="182">
        <v>99.06</v>
      </c>
      <c r="AB96" s="181">
        <v>98.15</v>
      </c>
      <c r="AC96" s="180">
        <v>86.67</v>
      </c>
      <c r="AD96" s="157">
        <f t="shared" si="21"/>
        <v>70</v>
      </c>
      <c r="AE96" s="182">
        <v>90.71</v>
      </c>
      <c r="AF96" s="181">
        <v>98.09</v>
      </c>
      <c r="AG96" s="183">
        <v>104.63</v>
      </c>
      <c r="AH96" s="163">
        <f t="shared" si="22"/>
        <v>35</v>
      </c>
      <c r="AI96" s="180">
        <v>104.37</v>
      </c>
      <c r="AJ96" s="169">
        <f t="shared" si="23"/>
        <v>42</v>
      </c>
    </row>
    <row r="97" spans="1:36" x14ac:dyDescent="0.25">
      <c r="A97" s="265" t="s">
        <v>139</v>
      </c>
      <c r="B97" s="11" t="s">
        <v>131</v>
      </c>
      <c r="C97" s="274" t="s">
        <v>63</v>
      </c>
      <c r="D97" s="271" t="s">
        <v>65</v>
      </c>
      <c r="E97" s="271" t="s">
        <v>57</v>
      </c>
      <c r="F97" s="166">
        <v>88.35</v>
      </c>
      <c r="G97" s="157">
        <f t="shared" si="16"/>
        <v>63</v>
      </c>
      <c r="H97" s="178" t="s">
        <v>60</v>
      </c>
      <c r="I97" s="179" t="s">
        <v>60</v>
      </c>
      <c r="J97" s="43"/>
      <c r="K97" s="43"/>
      <c r="L97" s="43"/>
      <c r="M97" s="43"/>
      <c r="N97" s="180">
        <v>88.07</v>
      </c>
      <c r="O97" s="157">
        <f t="shared" si="17"/>
        <v>58</v>
      </c>
      <c r="P97" s="181" t="s">
        <v>60</v>
      </c>
      <c r="Q97" s="180">
        <v>71.349999999999994</v>
      </c>
      <c r="R97" s="157">
        <f t="shared" si="18"/>
        <v>51</v>
      </c>
      <c r="S97" s="182" t="s">
        <v>60</v>
      </c>
      <c r="T97" s="181" t="s">
        <v>60</v>
      </c>
      <c r="U97" s="180">
        <v>66.739999999999995</v>
      </c>
      <c r="V97" s="157">
        <f t="shared" si="19"/>
        <v>59</v>
      </c>
      <c r="W97" s="182" t="s">
        <v>60</v>
      </c>
      <c r="X97" s="181" t="s">
        <v>60</v>
      </c>
      <c r="Y97" s="180">
        <v>94.11</v>
      </c>
      <c r="Z97" s="157">
        <f t="shared" si="20"/>
        <v>54</v>
      </c>
      <c r="AA97" s="182" t="s">
        <v>60</v>
      </c>
      <c r="AB97" s="181" t="s">
        <v>60</v>
      </c>
      <c r="AC97" s="180">
        <v>92.59</v>
      </c>
      <c r="AD97" s="157">
        <f t="shared" si="21"/>
        <v>59</v>
      </c>
      <c r="AE97" s="182" t="s">
        <v>60</v>
      </c>
      <c r="AF97" s="181" t="s">
        <v>60</v>
      </c>
      <c r="AG97" s="183">
        <v>102.08</v>
      </c>
      <c r="AH97" s="163">
        <f t="shared" si="22"/>
        <v>52</v>
      </c>
      <c r="AI97" s="180">
        <v>100.82</v>
      </c>
      <c r="AJ97" s="169">
        <f t="shared" si="23"/>
        <v>66</v>
      </c>
    </row>
    <row r="98" spans="1:36" x14ac:dyDescent="0.25">
      <c r="A98" s="265" t="s">
        <v>191</v>
      </c>
      <c r="B98" s="11" t="s">
        <v>189</v>
      </c>
      <c r="C98" s="274" t="s">
        <v>63</v>
      </c>
      <c r="D98" s="271" t="s">
        <v>65</v>
      </c>
      <c r="E98" s="271" t="s">
        <v>57</v>
      </c>
      <c r="F98" s="166">
        <v>88.35</v>
      </c>
      <c r="G98" s="157">
        <f t="shared" si="16"/>
        <v>63</v>
      </c>
      <c r="H98" s="178" t="s">
        <v>60</v>
      </c>
      <c r="I98" s="179" t="s">
        <v>60</v>
      </c>
      <c r="J98" s="43"/>
      <c r="K98" s="43"/>
      <c r="L98" s="43"/>
      <c r="M98" s="43"/>
      <c r="N98" s="180">
        <v>93.04</v>
      </c>
      <c r="O98" s="157">
        <f t="shared" si="17"/>
        <v>31</v>
      </c>
      <c r="P98" s="181" t="s">
        <v>60</v>
      </c>
      <c r="Q98" s="180">
        <v>72.2</v>
      </c>
      <c r="R98" s="157">
        <f t="shared" si="18"/>
        <v>42</v>
      </c>
      <c r="S98" s="182" t="s">
        <v>60</v>
      </c>
      <c r="T98" s="181" t="s">
        <v>60</v>
      </c>
      <c r="U98" s="180">
        <v>71.19</v>
      </c>
      <c r="V98" s="157">
        <f t="shared" si="19"/>
        <v>42</v>
      </c>
      <c r="W98" s="182" t="s">
        <v>60</v>
      </c>
      <c r="X98" s="181" t="s">
        <v>60</v>
      </c>
      <c r="Y98" s="180">
        <v>93.29</v>
      </c>
      <c r="Z98" s="157">
        <f t="shared" si="20"/>
        <v>57</v>
      </c>
      <c r="AA98" s="182" t="s">
        <v>60</v>
      </c>
      <c r="AB98" s="181" t="s">
        <v>60</v>
      </c>
      <c r="AC98" s="180">
        <v>90.71</v>
      </c>
      <c r="AD98" s="157">
        <f t="shared" si="21"/>
        <v>64</v>
      </c>
      <c r="AE98" s="182" t="s">
        <v>60</v>
      </c>
      <c r="AF98" s="181" t="s">
        <v>60</v>
      </c>
      <c r="AG98" s="183">
        <v>95.38</v>
      </c>
      <c r="AH98" s="163">
        <f t="shared" si="22"/>
        <v>68</v>
      </c>
      <c r="AI98" s="180">
        <v>100.94</v>
      </c>
      <c r="AJ98" s="169">
        <f t="shared" si="23"/>
        <v>65</v>
      </c>
    </row>
    <row r="99" spans="1:36" x14ac:dyDescent="0.25">
      <c r="A99" s="265" t="s">
        <v>97</v>
      </c>
      <c r="B99" s="11" t="s">
        <v>87</v>
      </c>
      <c r="C99" s="274" t="s">
        <v>63</v>
      </c>
      <c r="D99" s="271" t="s">
        <v>65</v>
      </c>
      <c r="E99" s="271" t="s">
        <v>57</v>
      </c>
      <c r="F99" s="166">
        <v>88.3</v>
      </c>
      <c r="G99" s="157">
        <f t="shared" ref="G99:G105" si="24">RANK(F99,$F$35:$F$105,0)</f>
        <v>65</v>
      </c>
      <c r="H99" s="178">
        <v>89.68</v>
      </c>
      <c r="I99" s="179" t="s">
        <v>60</v>
      </c>
      <c r="J99" s="43"/>
      <c r="K99" s="43"/>
      <c r="L99" s="43"/>
      <c r="M99" s="43"/>
      <c r="N99" s="180">
        <v>86.34</v>
      </c>
      <c r="O99" s="157">
        <f t="shared" ref="O99:O105" si="25">RANK($N99, $N$35:$N$105, 0)</f>
        <v>64</v>
      </c>
      <c r="P99" s="181">
        <v>98.31</v>
      </c>
      <c r="Q99" s="180">
        <v>67.48</v>
      </c>
      <c r="R99" s="157">
        <f t="shared" ref="R99:R105" si="26">RANK($Q99, $Q$35:$Q$105,0)</f>
        <v>68</v>
      </c>
      <c r="S99" s="182">
        <v>76.5</v>
      </c>
      <c r="T99" s="181" t="s">
        <v>60</v>
      </c>
      <c r="U99" s="180">
        <v>76.27</v>
      </c>
      <c r="V99" s="157">
        <f t="shared" ref="V99:V105" si="27">RANK($U99, $U$35:$U$105,0)</f>
        <v>11</v>
      </c>
      <c r="W99" s="182">
        <v>93.48</v>
      </c>
      <c r="X99" s="181" t="s">
        <v>60</v>
      </c>
      <c r="Y99" s="180">
        <v>90.02</v>
      </c>
      <c r="Z99" s="157">
        <f t="shared" ref="Z99:Z105" si="28">RANK($Y99, $Y$35:$Y$105,0)</f>
        <v>66</v>
      </c>
      <c r="AA99" s="182">
        <v>88.23</v>
      </c>
      <c r="AB99" s="181" t="s">
        <v>60</v>
      </c>
      <c r="AC99" s="180">
        <v>90.18</v>
      </c>
      <c r="AD99" s="157">
        <f t="shared" ref="AD99:AD105" si="29">RANK($AC99, $AC$35:$AC$105,0)</f>
        <v>66</v>
      </c>
      <c r="AE99" s="182">
        <v>91.88</v>
      </c>
      <c r="AF99" s="181" t="s">
        <v>60</v>
      </c>
      <c r="AG99" s="183">
        <v>102.94</v>
      </c>
      <c r="AH99" s="163">
        <f t="shared" ref="AH99:AH105" si="30">RANK($AG99, $AG$35:$AG$105,0)</f>
        <v>47</v>
      </c>
      <c r="AI99" s="180">
        <v>102.4</v>
      </c>
      <c r="AJ99" s="169">
        <f t="shared" ref="AJ99:AJ105" si="31">RANK($AI99, $AI$35:$AI$105,0)</f>
        <v>61</v>
      </c>
    </row>
    <row r="100" spans="1:36" x14ac:dyDescent="0.25">
      <c r="A100" s="265" t="s">
        <v>197</v>
      </c>
      <c r="B100" s="11" t="s">
        <v>198</v>
      </c>
      <c r="C100" s="274" t="s">
        <v>63</v>
      </c>
      <c r="D100" s="271" t="s">
        <v>65</v>
      </c>
      <c r="E100" s="271" t="s">
        <v>57</v>
      </c>
      <c r="F100" s="166">
        <v>88.15</v>
      </c>
      <c r="G100" s="157">
        <f t="shared" si="24"/>
        <v>66</v>
      </c>
      <c r="H100" s="178" t="s">
        <v>60</v>
      </c>
      <c r="I100" s="179" t="s">
        <v>60</v>
      </c>
      <c r="J100" s="43"/>
      <c r="K100" s="43"/>
      <c r="L100" s="43"/>
      <c r="M100" s="43"/>
      <c r="N100" s="180">
        <v>91.13</v>
      </c>
      <c r="O100" s="157">
        <f t="shared" si="25"/>
        <v>41</v>
      </c>
      <c r="P100" s="181" t="s">
        <v>60</v>
      </c>
      <c r="Q100" s="180">
        <v>72.09</v>
      </c>
      <c r="R100" s="157">
        <f t="shared" si="26"/>
        <v>44</v>
      </c>
      <c r="S100" s="182" t="s">
        <v>60</v>
      </c>
      <c r="T100" s="181" t="s">
        <v>60</v>
      </c>
      <c r="U100" s="180">
        <v>65.59</v>
      </c>
      <c r="V100" s="157">
        <f t="shared" si="27"/>
        <v>65</v>
      </c>
      <c r="W100" s="182" t="s">
        <v>60</v>
      </c>
      <c r="X100" s="181" t="s">
        <v>60</v>
      </c>
      <c r="Y100" s="180">
        <v>102.84</v>
      </c>
      <c r="Z100" s="157">
        <f t="shared" si="28"/>
        <v>7</v>
      </c>
      <c r="AA100" s="182" t="s">
        <v>60</v>
      </c>
      <c r="AB100" s="181" t="s">
        <v>60</v>
      </c>
      <c r="AC100" s="180">
        <v>94.33</v>
      </c>
      <c r="AD100" s="157">
        <f t="shared" si="29"/>
        <v>54</v>
      </c>
      <c r="AE100" s="182" t="s">
        <v>60</v>
      </c>
      <c r="AF100" s="181" t="s">
        <v>60</v>
      </c>
      <c r="AG100" s="183">
        <v>97.05</v>
      </c>
      <c r="AH100" s="163">
        <f t="shared" si="30"/>
        <v>64</v>
      </c>
      <c r="AI100" s="180">
        <v>92.55</v>
      </c>
      <c r="AJ100" s="169">
        <f t="shared" si="31"/>
        <v>69</v>
      </c>
    </row>
    <row r="101" spans="1:36" x14ac:dyDescent="0.25">
      <c r="A101" s="265" t="s">
        <v>76</v>
      </c>
      <c r="B101" s="11" t="s">
        <v>73</v>
      </c>
      <c r="C101" s="274" t="s">
        <v>63</v>
      </c>
      <c r="D101" s="271" t="s">
        <v>65</v>
      </c>
      <c r="E101" s="271" t="s">
        <v>57</v>
      </c>
      <c r="F101" s="166">
        <v>87.73</v>
      </c>
      <c r="G101" s="157">
        <f t="shared" si="24"/>
        <v>67</v>
      </c>
      <c r="H101" s="178">
        <v>87.52</v>
      </c>
      <c r="I101" s="179">
        <v>91.27</v>
      </c>
      <c r="J101" s="43"/>
      <c r="K101" s="43"/>
      <c r="L101" s="43"/>
      <c r="M101" s="43"/>
      <c r="N101" s="180">
        <v>91.83</v>
      </c>
      <c r="O101" s="157">
        <f t="shared" si="25"/>
        <v>40</v>
      </c>
      <c r="P101" s="181">
        <v>97.47</v>
      </c>
      <c r="Q101" s="180">
        <v>68.69</v>
      </c>
      <c r="R101" s="157">
        <f t="shared" si="26"/>
        <v>63</v>
      </c>
      <c r="S101" s="182">
        <v>75.8</v>
      </c>
      <c r="T101" s="181">
        <v>80.06</v>
      </c>
      <c r="U101" s="180">
        <v>67.89</v>
      </c>
      <c r="V101" s="157">
        <f t="shared" si="27"/>
        <v>56</v>
      </c>
      <c r="W101" s="182">
        <v>84.43</v>
      </c>
      <c r="X101" s="181">
        <v>91.3</v>
      </c>
      <c r="Y101" s="180">
        <v>93.01</v>
      </c>
      <c r="Z101" s="157">
        <f t="shared" si="28"/>
        <v>60</v>
      </c>
      <c r="AA101" s="182">
        <v>93.04</v>
      </c>
      <c r="AB101" s="181">
        <v>94.49</v>
      </c>
      <c r="AC101" s="180">
        <v>91.01</v>
      </c>
      <c r="AD101" s="157">
        <f t="shared" si="29"/>
        <v>63</v>
      </c>
      <c r="AE101" s="182">
        <v>86.87</v>
      </c>
      <c r="AF101" s="181">
        <v>99.21</v>
      </c>
      <c r="AG101" s="183">
        <v>101.58</v>
      </c>
      <c r="AH101" s="163">
        <f t="shared" si="30"/>
        <v>58</v>
      </c>
      <c r="AI101" s="180">
        <v>100.32</v>
      </c>
      <c r="AJ101" s="169">
        <f t="shared" si="31"/>
        <v>68</v>
      </c>
    </row>
    <row r="102" spans="1:36" x14ac:dyDescent="0.25">
      <c r="A102" s="265" t="s">
        <v>142</v>
      </c>
      <c r="B102" s="11" t="s">
        <v>131</v>
      </c>
      <c r="C102" s="274" t="s">
        <v>63</v>
      </c>
      <c r="D102" s="271" t="s">
        <v>65</v>
      </c>
      <c r="E102" s="271" t="s">
        <v>57</v>
      </c>
      <c r="F102" s="166">
        <v>86.74</v>
      </c>
      <c r="G102" s="157">
        <f t="shared" si="24"/>
        <v>68</v>
      </c>
      <c r="H102" s="178" t="s">
        <v>60</v>
      </c>
      <c r="I102" s="179" t="s">
        <v>60</v>
      </c>
      <c r="J102" s="43"/>
      <c r="K102" s="43"/>
      <c r="L102" s="43"/>
      <c r="M102" s="43"/>
      <c r="N102" s="180">
        <v>96.19</v>
      </c>
      <c r="O102" s="157">
        <f t="shared" si="25"/>
        <v>8</v>
      </c>
      <c r="P102" s="181" t="s">
        <v>60</v>
      </c>
      <c r="Q102" s="180">
        <v>68.67</v>
      </c>
      <c r="R102" s="157">
        <f t="shared" si="26"/>
        <v>65</v>
      </c>
      <c r="S102" s="182" t="s">
        <v>60</v>
      </c>
      <c r="T102" s="181" t="s">
        <v>60</v>
      </c>
      <c r="U102" s="180">
        <v>62.58</v>
      </c>
      <c r="V102" s="157">
        <f t="shared" si="27"/>
        <v>70</v>
      </c>
      <c r="W102" s="182" t="s">
        <v>60</v>
      </c>
      <c r="X102" s="181" t="s">
        <v>60</v>
      </c>
      <c r="Y102" s="180">
        <v>86.31</v>
      </c>
      <c r="Z102" s="157">
        <f t="shared" si="28"/>
        <v>70</v>
      </c>
      <c r="AA102" s="182" t="s">
        <v>60</v>
      </c>
      <c r="AB102" s="181" t="s">
        <v>60</v>
      </c>
      <c r="AC102" s="180">
        <v>87.28</v>
      </c>
      <c r="AD102" s="157">
        <f t="shared" si="29"/>
        <v>69</v>
      </c>
      <c r="AE102" s="182" t="s">
        <v>60</v>
      </c>
      <c r="AF102" s="181" t="s">
        <v>60</v>
      </c>
      <c r="AG102" s="183">
        <v>104.98</v>
      </c>
      <c r="AH102" s="163">
        <f t="shared" si="30"/>
        <v>33</v>
      </c>
      <c r="AI102" s="180">
        <v>104.32</v>
      </c>
      <c r="AJ102" s="169">
        <f t="shared" si="31"/>
        <v>43</v>
      </c>
    </row>
    <row r="103" spans="1:36" x14ac:dyDescent="0.25">
      <c r="A103" s="265" t="s">
        <v>150</v>
      </c>
      <c r="B103" s="11" t="s">
        <v>82</v>
      </c>
      <c r="C103" s="274" t="s">
        <v>63</v>
      </c>
      <c r="D103" s="271" t="s">
        <v>58</v>
      </c>
      <c r="E103" s="271" t="s">
        <v>57</v>
      </c>
      <c r="F103" s="166">
        <v>86.48</v>
      </c>
      <c r="G103" s="157">
        <f t="shared" si="24"/>
        <v>69</v>
      </c>
      <c r="H103" s="178">
        <v>88.42</v>
      </c>
      <c r="I103" s="179">
        <v>90.92</v>
      </c>
      <c r="J103" s="43"/>
      <c r="K103" s="43"/>
      <c r="L103" s="43"/>
      <c r="M103" s="43"/>
      <c r="N103" s="180">
        <v>92.45</v>
      </c>
      <c r="O103" s="157">
        <f t="shared" si="25"/>
        <v>33</v>
      </c>
      <c r="P103" s="181">
        <v>101.92</v>
      </c>
      <c r="Q103" s="180">
        <v>67.510000000000005</v>
      </c>
      <c r="R103" s="157">
        <f t="shared" si="26"/>
        <v>67</v>
      </c>
      <c r="S103" s="182">
        <v>72.56</v>
      </c>
      <c r="T103" s="181">
        <v>77.72</v>
      </c>
      <c r="U103" s="180">
        <v>69.91</v>
      </c>
      <c r="V103" s="157">
        <f t="shared" si="27"/>
        <v>49</v>
      </c>
      <c r="W103" s="182">
        <v>87.49</v>
      </c>
      <c r="X103" s="181">
        <v>96.05</v>
      </c>
      <c r="Y103" s="180">
        <v>98.68</v>
      </c>
      <c r="Z103" s="157">
        <f t="shared" si="28"/>
        <v>31</v>
      </c>
      <c r="AA103" s="182">
        <v>87.38</v>
      </c>
      <c r="AB103" s="181">
        <v>90.56</v>
      </c>
      <c r="AC103" s="180">
        <v>87.47</v>
      </c>
      <c r="AD103" s="157">
        <f t="shared" si="29"/>
        <v>68</v>
      </c>
      <c r="AE103" s="182">
        <v>92.72</v>
      </c>
      <c r="AF103" s="181">
        <v>99.33</v>
      </c>
      <c r="AG103" s="183">
        <v>96.97</v>
      </c>
      <c r="AH103" s="163">
        <f t="shared" si="30"/>
        <v>65</v>
      </c>
      <c r="AI103" s="180">
        <v>91.91</v>
      </c>
      <c r="AJ103" s="169">
        <f t="shared" si="31"/>
        <v>70</v>
      </c>
    </row>
    <row r="104" spans="1:36" x14ac:dyDescent="0.25">
      <c r="A104" s="265" t="s">
        <v>193</v>
      </c>
      <c r="B104" s="11" t="s">
        <v>194</v>
      </c>
      <c r="C104" s="274" t="s">
        <v>63</v>
      </c>
      <c r="D104" s="271" t="s">
        <v>58</v>
      </c>
      <c r="E104" s="271" t="s">
        <v>57</v>
      </c>
      <c r="F104" s="166">
        <v>86.32</v>
      </c>
      <c r="G104" s="157">
        <f t="shared" si="24"/>
        <v>70</v>
      </c>
      <c r="H104" s="178" t="s">
        <v>60</v>
      </c>
      <c r="I104" s="179" t="s">
        <v>60</v>
      </c>
      <c r="J104" s="43"/>
      <c r="K104" s="43"/>
      <c r="L104" s="43"/>
      <c r="M104" s="43"/>
      <c r="N104" s="180">
        <v>84.72</v>
      </c>
      <c r="O104" s="157">
        <f t="shared" si="25"/>
        <v>68</v>
      </c>
      <c r="P104" s="181" t="s">
        <v>60</v>
      </c>
      <c r="Q104" s="180">
        <v>66.72</v>
      </c>
      <c r="R104" s="157">
        <f t="shared" si="26"/>
        <v>70</v>
      </c>
      <c r="S104" s="182" t="s">
        <v>60</v>
      </c>
      <c r="T104" s="181" t="s">
        <v>60</v>
      </c>
      <c r="U104" s="180">
        <v>71.8</v>
      </c>
      <c r="V104" s="157">
        <f t="shared" si="27"/>
        <v>38</v>
      </c>
      <c r="W104" s="182" t="s">
        <v>60</v>
      </c>
      <c r="X104" s="181" t="s">
        <v>60</v>
      </c>
      <c r="Y104" s="180">
        <v>87.62</v>
      </c>
      <c r="Z104" s="157">
        <f t="shared" si="28"/>
        <v>68</v>
      </c>
      <c r="AA104" s="182" t="s">
        <v>60</v>
      </c>
      <c r="AB104" s="181" t="s">
        <v>60</v>
      </c>
      <c r="AC104" s="180">
        <v>91.35</v>
      </c>
      <c r="AD104" s="157">
        <f t="shared" si="29"/>
        <v>62</v>
      </c>
      <c r="AE104" s="182" t="s">
        <v>60</v>
      </c>
      <c r="AF104" s="181" t="s">
        <v>60</v>
      </c>
      <c r="AG104" s="183">
        <v>96.06</v>
      </c>
      <c r="AH104" s="163">
        <f t="shared" si="30"/>
        <v>67</v>
      </c>
      <c r="AI104" s="180">
        <v>103.57</v>
      </c>
      <c r="AJ104" s="169">
        <f t="shared" si="31"/>
        <v>54</v>
      </c>
    </row>
    <row r="105" spans="1:36" ht="15.75" thickBot="1" x14ac:dyDescent="0.3">
      <c r="A105" s="266" t="s">
        <v>78</v>
      </c>
      <c r="B105" s="155" t="s">
        <v>79</v>
      </c>
      <c r="C105" s="275" t="s">
        <v>63</v>
      </c>
      <c r="D105" s="272" t="s">
        <v>58</v>
      </c>
      <c r="E105" s="272" t="s">
        <v>57</v>
      </c>
      <c r="F105" s="167">
        <v>85.97</v>
      </c>
      <c r="G105" s="158">
        <f t="shared" si="24"/>
        <v>71</v>
      </c>
      <c r="H105" s="184">
        <v>88.53</v>
      </c>
      <c r="I105" s="185" t="s">
        <v>60</v>
      </c>
      <c r="J105" s="33"/>
      <c r="K105" s="33"/>
      <c r="L105" s="33"/>
      <c r="M105" s="33"/>
      <c r="N105" s="186">
        <v>94.48</v>
      </c>
      <c r="O105" s="158">
        <f t="shared" si="25"/>
        <v>20</v>
      </c>
      <c r="P105" s="187">
        <v>100.36</v>
      </c>
      <c r="Q105" s="186">
        <v>71.819999999999993</v>
      </c>
      <c r="R105" s="158">
        <f t="shared" si="26"/>
        <v>46</v>
      </c>
      <c r="S105" s="188">
        <v>77.33</v>
      </c>
      <c r="T105" s="187" t="s">
        <v>60</v>
      </c>
      <c r="U105" s="186">
        <v>69.77</v>
      </c>
      <c r="V105" s="158">
        <f t="shared" si="27"/>
        <v>51</v>
      </c>
      <c r="W105" s="188">
        <v>87.97</v>
      </c>
      <c r="X105" s="187" t="s">
        <v>60</v>
      </c>
      <c r="Y105" s="186">
        <v>94.94</v>
      </c>
      <c r="Z105" s="158">
        <f t="shared" si="28"/>
        <v>49</v>
      </c>
      <c r="AA105" s="188">
        <v>84.7</v>
      </c>
      <c r="AB105" s="187" t="s">
        <v>60</v>
      </c>
      <c r="AC105" s="186">
        <v>87.98</v>
      </c>
      <c r="AD105" s="158">
        <f t="shared" si="29"/>
        <v>67</v>
      </c>
      <c r="AE105" s="188">
        <v>92.28</v>
      </c>
      <c r="AF105" s="187" t="s">
        <v>60</v>
      </c>
      <c r="AG105" s="189">
        <v>93.06</v>
      </c>
      <c r="AH105" s="164">
        <f t="shared" si="30"/>
        <v>71</v>
      </c>
      <c r="AI105" s="186">
        <v>90.98</v>
      </c>
      <c r="AJ105" s="170">
        <f t="shared" si="31"/>
        <v>71</v>
      </c>
    </row>
    <row r="106" spans="1:36" x14ac:dyDescent="0.25">
      <c r="C106" s="19"/>
      <c r="D106" s="20"/>
      <c r="E106" s="251" t="s">
        <v>208</v>
      </c>
      <c r="F106" s="203">
        <f>AVERAGE(F6:F105)</f>
        <v>91.24309999999997</v>
      </c>
      <c r="G106" s="204"/>
      <c r="H106" s="257">
        <f>AVERAGE(H6:H105)</f>
        <v>92.880689655172432</v>
      </c>
      <c r="I106" s="257">
        <f>AVERAGE(I6:I105)</f>
        <v>95.437272727272742</v>
      </c>
      <c r="J106" s="18"/>
      <c r="K106" s="18"/>
      <c r="L106" s="18"/>
      <c r="M106" s="18"/>
      <c r="N106" s="203">
        <f>AVERAGE(N6:N105)</f>
        <v>92.098500000000001</v>
      </c>
      <c r="O106" s="39"/>
      <c r="P106" s="258">
        <f>AVERAGE(P6:P105)</f>
        <v>101.08793103448276</v>
      </c>
      <c r="Q106" s="203">
        <f>AVERAGE(Q6:Q105)</f>
        <v>72.617500000000021</v>
      </c>
      <c r="R106" s="204"/>
      <c r="S106" s="257">
        <f>AVERAGE(S6:S105)</f>
        <v>80.081206896551734</v>
      </c>
      <c r="T106" s="258">
        <f>AVERAGE(T6:T105)</f>
        <v>84.037878787878753</v>
      </c>
      <c r="U106" s="203">
        <f>AVERAGE(U6:U105)</f>
        <v>71.911599999999993</v>
      </c>
      <c r="V106" s="39"/>
      <c r="W106" s="257">
        <f>AVERAGE(W6:W105)</f>
        <v>89.724655172413819</v>
      </c>
      <c r="X106" s="258">
        <f>AVERAGE(X6:X105)</f>
        <v>97.307878787878806</v>
      </c>
      <c r="Y106" s="203">
        <f>AVERAGE(Y6:Y105)</f>
        <v>97.330800000000011</v>
      </c>
      <c r="Z106" s="39"/>
      <c r="AA106" s="257">
        <f>AVERAGE(AA6:AA105)</f>
        <v>96.632241379310358</v>
      </c>
      <c r="AB106" s="258">
        <f>AVERAGE(AB6:AB105)</f>
        <v>96.910303030303041</v>
      </c>
      <c r="AC106" s="203">
        <f>AVERAGE(AC6:AC105)</f>
        <v>97.559299999999965</v>
      </c>
      <c r="AD106" s="39"/>
      <c r="AE106" s="257">
        <f>AVERAGE(AE6:AE105)</f>
        <v>96.944310344827599</v>
      </c>
      <c r="AF106" s="258">
        <f>AVERAGE(AF6:AF105)</f>
        <v>103.25272727272727</v>
      </c>
      <c r="AG106" s="203">
        <f>AVERAGE(AG6:AG105)</f>
        <v>103.18749999999991</v>
      </c>
      <c r="AH106" s="205"/>
      <c r="AI106" s="203">
        <f>AVERAGE(AI6:AI105)</f>
        <v>103.83809999999998</v>
      </c>
      <c r="AJ106" s="12"/>
    </row>
    <row r="107" spans="1:36" x14ac:dyDescent="0.25">
      <c r="C107" s="19"/>
      <c r="D107" s="20"/>
      <c r="E107" s="251" t="s">
        <v>209</v>
      </c>
      <c r="F107" s="114">
        <f>((_xlfn.STDEV.S(F6:F105))/F106)*100</f>
        <v>2.6258317531298818</v>
      </c>
      <c r="G107" s="206"/>
      <c r="H107" s="43">
        <f>((_xlfn.STDEV.S(H6:H105))/H106)*100</f>
        <v>3.0223013187306336</v>
      </c>
      <c r="I107" s="43">
        <f>((_xlfn.STDEV.S(I6:I105))/I106)*100</f>
        <v>2.9204133372255301</v>
      </c>
      <c r="J107" s="18"/>
      <c r="K107" s="18"/>
      <c r="L107" s="18"/>
      <c r="M107" s="18"/>
      <c r="N107" s="114">
        <f>((_xlfn.STDEV.S(N6:N105))/N106)*100</f>
        <v>4.1690438135476873</v>
      </c>
      <c r="O107" s="43"/>
      <c r="P107" s="115">
        <f>((_xlfn.STDEV.S(P6:P105))/P106)*100</f>
        <v>3.6643354718601424</v>
      </c>
      <c r="Q107" s="114">
        <f>((_xlfn.STDEV.S(Q6:Q105))/Q106)*100</f>
        <v>4.9464078668426428</v>
      </c>
      <c r="R107" s="206"/>
      <c r="S107" s="43">
        <f>((_xlfn.STDEV.S(S6:S105))/S106)*100</f>
        <v>5.2366785696045435</v>
      </c>
      <c r="T107" s="115">
        <f>((_xlfn.STDEV.S(T6:T105))/T106)*100</f>
        <v>4.2835963830650448</v>
      </c>
      <c r="U107" s="114">
        <f>((_xlfn.STDEV.S(U6:U105))/U106)*100</f>
        <v>7.0615384336270637</v>
      </c>
      <c r="V107" s="43"/>
      <c r="W107" s="43">
        <f>((_xlfn.STDEV.S(W6:W105))/W106)*100</f>
        <v>3.8399188651314811</v>
      </c>
      <c r="X107" s="115">
        <f>((_xlfn.STDEV.S(X6:X105))/X106)*100</f>
        <v>3.1278112507456233</v>
      </c>
      <c r="Y107" s="114">
        <f>((_xlfn.STDEV.S(Y6:Y105))/Y106)*100</f>
        <v>4.5789762267323635</v>
      </c>
      <c r="Z107" s="43"/>
      <c r="AA107" s="43">
        <f>((_xlfn.STDEV.S(AA6:AA105))/AA106)*100</f>
        <v>7.053677755295622</v>
      </c>
      <c r="AB107" s="115">
        <f>((_xlfn.STDEV.S(AB6:AB105))/AB106)*100</f>
        <v>5.8977708392396098</v>
      </c>
      <c r="AC107" s="114">
        <f>((_xlfn.STDEV.S(AC6:AC105))/AC106)*100</f>
        <v>5.8944297018766232</v>
      </c>
      <c r="AD107" s="43"/>
      <c r="AE107" s="43">
        <f>((_xlfn.STDEV.S(AE6:AE105))/AE106)*100</f>
        <v>4.4862645511151236</v>
      </c>
      <c r="AF107" s="115">
        <f>((_xlfn.STDEV.S(AF6:AF105))/AF106)*100</f>
        <v>3.3133152352855446</v>
      </c>
      <c r="AG107" s="114">
        <f>((_xlfn.STDEV.S(AG6:AG105))/AG106)*100</f>
        <v>4.3081197425523641</v>
      </c>
      <c r="AH107" s="115"/>
      <c r="AI107" s="114">
        <f>((_xlfn.STDEV.S(AI6:AI105))/AI106)*100</f>
        <v>3.9731479590007086</v>
      </c>
      <c r="AJ107" s="119"/>
    </row>
    <row r="108" spans="1:36" ht="15.75" thickBot="1" x14ac:dyDescent="0.3">
      <c r="C108" s="19"/>
      <c r="D108" s="20"/>
      <c r="E108" s="251" t="s">
        <v>227</v>
      </c>
      <c r="F108" s="207">
        <v>2.5299999999999998</v>
      </c>
      <c r="G108" s="208"/>
      <c r="H108" s="33">
        <v>2.97</v>
      </c>
      <c r="I108" s="117">
        <v>2.72</v>
      </c>
      <c r="J108" s="18"/>
      <c r="K108" s="18"/>
      <c r="L108" s="18"/>
      <c r="M108" s="18"/>
      <c r="N108" s="116">
        <v>8.32</v>
      </c>
      <c r="O108" s="33"/>
      <c r="P108" s="117">
        <v>5.64</v>
      </c>
      <c r="Q108" s="116">
        <v>3.53</v>
      </c>
      <c r="R108" s="208"/>
      <c r="S108" s="33">
        <v>4.63</v>
      </c>
      <c r="T108" s="117">
        <v>3.86</v>
      </c>
      <c r="U108" s="116">
        <v>11.48</v>
      </c>
      <c r="V108" s="33"/>
      <c r="W108" s="33">
        <v>4.29</v>
      </c>
      <c r="X108" s="117">
        <v>3.94</v>
      </c>
      <c r="Y108" s="116">
        <v>10.02</v>
      </c>
      <c r="Z108" s="33"/>
      <c r="AA108" s="33">
        <v>11.23</v>
      </c>
      <c r="AB108" s="117">
        <v>8.33</v>
      </c>
      <c r="AC108" s="116">
        <v>9.2799999999999994</v>
      </c>
      <c r="AD108" s="33"/>
      <c r="AE108" s="33">
        <v>5.45</v>
      </c>
      <c r="AF108" s="117">
        <v>3.93</v>
      </c>
      <c r="AG108" s="116">
        <v>2.95</v>
      </c>
      <c r="AH108" s="117"/>
      <c r="AI108" s="116">
        <v>2.29</v>
      </c>
      <c r="AJ108" s="32"/>
    </row>
    <row r="110" spans="1:36" x14ac:dyDescent="0.25">
      <c r="C110" s="19"/>
      <c r="D110" s="20"/>
      <c r="E110" s="20"/>
      <c r="F110" s="19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D110" s="19"/>
      <c r="AE110" s="19"/>
      <c r="AF110" s="19"/>
      <c r="AG110" s="19"/>
      <c r="AH110" s="19"/>
      <c r="AI110" s="19"/>
      <c r="AJ110" s="19"/>
    </row>
    <row r="111" spans="1:36" x14ac:dyDescent="0.25">
      <c r="C111" s="19"/>
      <c r="D111" s="20"/>
      <c r="E111" s="20"/>
      <c r="F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D111" s="19"/>
      <c r="AE111" s="19"/>
      <c r="AF111" s="19"/>
      <c r="AG111" s="19"/>
      <c r="AH111" s="19"/>
      <c r="AI111" s="19"/>
      <c r="AJ111" s="19"/>
    </row>
  </sheetData>
  <mergeCells count="22">
    <mergeCell ref="AC3:AF3"/>
    <mergeCell ref="E3:E5"/>
    <mergeCell ref="F3:I3"/>
    <mergeCell ref="J3:M3"/>
    <mergeCell ref="U3:X3"/>
    <mergeCell ref="Y3:AB3"/>
    <mergeCell ref="A1:AK1"/>
    <mergeCell ref="AG4:AH4"/>
    <mergeCell ref="AI4:AJ4"/>
    <mergeCell ref="N3:P3"/>
    <mergeCell ref="AG3:AH3"/>
    <mergeCell ref="Q3:T3"/>
    <mergeCell ref="AI3:AJ3"/>
    <mergeCell ref="N4:O4"/>
    <mergeCell ref="Q4:R4"/>
    <mergeCell ref="U4:V4"/>
    <mergeCell ref="Y4:Z4"/>
    <mergeCell ref="AC4:AD4"/>
    <mergeCell ref="A3:A5"/>
    <mergeCell ref="B3:B5"/>
    <mergeCell ref="C3:C5"/>
    <mergeCell ref="D3:D5"/>
  </mergeCells>
  <printOptions horizontalCentered="1"/>
  <pageMargins left="0.1" right="0.1" top="0.5" bottom="0.5" header="0.3" footer="0.3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61"/>
  <sheetViews>
    <sheetView topLeftCell="C1" workbookViewId="0">
      <selection activeCell="C2" sqref="C1:AA1048576"/>
    </sheetView>
  </sheetViews>
  <sheetFormatPr defaultColWidth="12.28515625" defaultRowHeight="19.5" x14ac:dyDescent="0.3"/>
  <cols>
    <col min="1" max="2" width="12.28515625" style="4" hidden="1" customWidth="1"/>
    <col min="3" max="3" width="21.140625" style="4" customWidth="1"/>
    <col min="4" max="4" width="10.7109375" style="4" hidden="1" customWidth="1"/>
    <col min="5" max="5" width="9.7109375" style="4" customWidth="1"/>
    <col min="6" max="8" width="6.140625" style="16" hidden="1" customWidth="1"/>
    <col min="9" max="9" width="8.42578125" style="56" bestFit="1" customWidth="1"/>
    <col min="10" max="10" width="7.7109375" style="56" bestFit="1" customWidth="1"/>
    <col min="11" max="11" width="8.42578125" style="56" bestFit="1" customWidth="1"/>
    <col min="12" max="12" width="7.7109375" style="56" bestFit="1" customWidth="1"/>
    <col min="13" max="13" width="8.42578125" style="56" bestFit="1" customWidth="1"/>
    <col min="14" max="14" width="7.7109375" style="56" bestFit="1" customWidth="1"/>
    <col min="15" max="15" width="8.42578125" style="56" bestFit="1" customWidth="1"/>
    <col min="16" max="16" width="7.7109375" style="56" bestFit="1" customWidth="1"/>
    <col min="17" max="17" width="8.28515625" style="56" hidden="1" customWidth="1"/>
    <col min="18" max="18" width="4" style="56" hidden="1" customWidth="1"/>
    <col min="19" max="19" width="8.42578125" style="56" bestFit="1" customWidth="1"/>
    <col min="20" max="20" width="7.7109375" style="56" bestFit="1" customWidth="1"/>
    <col min="21" max="21" width="8.42578125" style="56" bestFit="1" customWidth="1"/>
    <col min="22" max="22" width="7.7109375" style="56" bestFit="1" customWidth="1"/>
    <col min="23" max="23" width="8.140625" style="4" bestFit="1" customWidth="1"/>
    <col min="24" max="24" width="6.140625" style="4" customWidth="1"/>
    <col min="25" max="25" width="8.140625" style="4" bestFit="1" customWidth="1"/>
    <col min="26" max="26" width="6.140625" style="4" customWidth="1"/>
    <col min="27" max="27" width="0.7109375" style="4" customWidth="1"/>
    <col min="28" max="16384" width="12.28515625" style="4"/>
  </cols>
  <sheetData>
    <row r="1" spans="1:26" ht="19.5" customHeight="1" x14ac:dyDescent="0.35">
      <c r="A1" s="19"/>
      <c r="B1" s="19"/>
      <c r="C1" s="350" t="s">
        <v>211</v>
      </c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</row>
    <row r="2" spans="1:26" ht="20.25" thickBot="1" x14ac:dyDescent="0.35">
      <c r="A2" s="19"/>
      <c r="B2" s="19"/>
      <c r="C2" s="55" t="s">
        <v>228</v>
      </c>
      <c r="D2" s="19"/>
      <c r="E2" s="19"/>
      <c r="F2" s="20"/>
      <c r="G2" s="20"/>
      <c r="H2" s="20"/>
      <c r="W2" s="19"/>
      <c r="X2" s="19"/>
      <c r="Y2" s="19"/>
      <c r="Z2" s="19"/>
    </row>
    <row r="3" spans="1:26" ht="15.75" x14ac:dyDescent="0.25">
      <c r="A3" s="57"/>
      <c r="B3" s="58"/>
      <c r="C3" s="59"/>
      <c r="D3" s="8"/>
      <c r="E3" s="8"/>
      <c r="F3" s="7"/>
      <c r="G3" s="10"/>
      <c r="H3" s="10" t="s">
        <v>229</v>
      </c>
      <c r="I3" s="367" t="s">
        <v>222</v>
      </c>
      <c r="J3" s="368"/>
      <c r="K3" s="367" t="s">
        <v>9</v>
      </c>
      <c r="L3" s="368"/>
      <c r="M3" s="367" t="s">
        <v>3</v>
      </c>
      <c r="N3" s="368"/>
      <c r="O3" s="367" t="s">
        <v>7</v>
      </c>
      <c r="P3" s="368"/>
      <c r="Q3" s="367" t="s">
        <v>4</v>
      </c>
      <c r="R3" s="368"/>
      <c r="S3" s="367" t="s">
        <v>8</v>
      </c>
      <c r="T3" s="368"/>
      <c r="U3" s="369" t="s">
        <v>218</v>
      </c>
      <c r="V3" s="368"/>
      <c r="W3" s="367" t="s">
        <v>4</v>
      </c>
      <c r="X3" s="368"/>
      <c r="Y3" s="369" t="s">
        <v>219</v>
      </c>
      <c r="Z3" s="368"/>
    </row>
    <row r="4" spans="1:26" ht="16.5" thickBot="1" x14ac:dyDescent="0.3">
      <c r="A4" s="60" t="s">
        <v>230</v>
      </c>
      <c r="B4" s="61" t="s">
        <v>20</v>
      </c>
      <c r="C4" s="62" t="s">
        <v>214</v>
      </c>
      <c r="D4" s="63" t="s">
        <v>21</v>
      </c>
      <c r="E4" s="26" t="s">
        <v>231</v>
      </c>
      <c r="F4" s="64" t="s">
        <v>232</v>
      </c>
      <c r="G4" s="35" t="s">
        <v>232</v>
      </c>
      <c r="H4" s="35" t="s">
        <v>233</v>
      </c>
      <c r="I4" s="65" t="s">
        <v>234</v>
      </c>
      <c r="J4" s="66" t="s">
        <v>29</v>
      </c>
      <c r="K4" s="67" t="s">
        <v>234</v>
      </c>
      <c r="L4" s="68" t="s">
        <v>29</v>
      </c>
      <c r="M4" s="67" t="s">
        <v>234</v>
      </c>
      <c r="N4" s="68" t="s">
        <v>29</v>
      </c>
      <c r="O4" s="67" t="s">
        <v>234</v>
      </c>
      <c r="P4" s="68" t="s">
        <v>29</v>
      </c>
      <c r="Q4" s="67" t="s">
        <v>234</v>
      </c>
      <c r="R4" s="68" t="s">
        <v>29</v>
      </c>
      <c r="S4" s="67" t="s">
        <v>234</v>
      </c>
      <c r="T4" s="68" t="s">
        <v>29</v>
      </c>
      <c r="U4" s="69" t="s">
        <v>234</v>
      </c>
      <c r="V4" s="68" t="s">
        <v>29</v>
      </c>
      <c r="W4" s="67" t="s">
        <v>234</v>
      </c>
      <c r="X4" s="68" t="s">
        <v>29</v>
      </c>
      <c r="Y4" s="69" t="s">
        <v>234</v>
      </c>
      <c r="Z4" s="68" t="s">
        <v>29</v>
      </c>
    </row>
    <row r="5" spans="1:26" x14ac:dyDescent="0.3">
      <c r="A5" s="70"/>
      <c r="B5" s="21"/>
      <c r="C5" s="289" t="s">
        <v>193</v>
      </c>
      <c r="D5" s="71"/>
      <c r="E5" s="267" t="s">
        <v>63</v>
      </c>
      <c r="F5" s="12"/>
      <c r="G5" s="10"/>
      <c r="H5" s="10"/>
      <c r="I5" s="159">
        <v>14.17</v>
      </c>
      <c r="J5" s="194">
        <v>59.39</v>
      </c>
      <c r="K5" s="159">
        <v>14.25</v>
      </c>
      <c r="L5" s="194">
        <v>58.7</v>
      </c>
      <c r="M5" s="159">
        <v>13.76</v>
      </c>
      <c r="N5" s="194">
        <v>58.91</v>
      </c>
      <c r="O5" s="159">
        <v>12.8</v>
      </c>
      <c r="P5" s="194">
        <v>60.32</v>
      </c>
      <c r="Q5" s="37"/>
      <c r="R5" s="38"/>
      <c r="S5" s="159">
        <v>15.8</v>
      </c>
      <c r="T5" s="194">
        <v>58.13</v>
      </c>
      <c r="U5" s="159">
        <v>13.7</v>
      </c>
      <c r="V5" s="194">
        <v>61.33</v>
      </c>
      <c r="W5" s="159">
        <v>14.06</v>
      </c>
      <c r="X5" s="194">
        <v>60.99</v>
      </c>
      <c r="Y5" s="159">
        <v>14.9</v>
      </c>
      <c r="Z5" s="194">
        <v>57.27</v>
      </c>
    </row>
    <row r="6" spans="1:26" x14ac:dyDescent="0.3">
      <c r="A6" s="70"/>
      <c r="B6" s="21"/>
      <c r="C6" s="290" t="s">
        <v>149</v>
      </c>
      <c r="D6" s="73"/>
      <c r="E6" s="268" t="s">
        <v>57</v>
      </c>
      <c r="F6" s="119"/>
      <c r="G6" s="9"/>
      <c r="H6" s="9"/>
      <c r="I6" s="160">
        <v>14.03</v>
      </c>
      <c r="J6" s="195">
        <v>56.98</v>
      </c>
      <c r="K6" s="160">
        <v>14.43</v>
      </c>
      <c r="L6" s="195">
        <v>58.22</v>
      </c>
      <c r="M6" s="160">
        <v>12.84</v>
      </c>
      <c r="N6" s="195">
        <v>55.78</v>
      </c>
      <c r="O6" s="160">
        <v>13.24</v>
      </c>
      <c r="P6" s="195">
        <v>57.96</v>
      </c>
      <c r="Q6" s="41"/>
      <c r="R6" s="42"/>
      <c r="S6" s="160">
        <v>15.93</v>
      </c>
      <c r="T6" s="195">
        <v>56.3</v>
      </c>
      <c r="U6" s="160">
        <v>13.27</v>
      </c>
      <c r="V6" s="195">
        <v>57.77</v>
      </c>
      <c r="W6" s="160">
        <v>13.59</v>
      </c>
      <c r="X6" s="195">
        <v>57.95</v>
      </c>
      <c r="Y6" s="160">
        <v>14.8</v>
      </c>
      <c r="Z6" s="195">
        <v>55.03</v>
      </c>
    </row>
    <row r="7" spans="1:26" x14ac:dyDescent="0.3">
      <c r="A7" s="70"/>
      <c r="B7" s="21"/>
      <c r="C7" s="290" t="s">
        <v>62</v>
      </c>
      <c r="D7" s="73"/>
      <c r="E7" s="268" t="s">
        <v>63</v>
      </c>
      <c r="F7" s="119"/>
      <c r="G7" s="9"/>
      <c r="H7" s="9"/>
      <c r="I7" s="160">
        <v>14.87</v>
      </c>
      <c r="J7" s="195">
        <v>57.54</v>
      </c>
      <c r="K7" s="160">
        <v>16.75</v>
      </c>
      <c r="L7" s="195">
        <v>57.91</v>
      </c>
      <c r="M7" s="160">
        <v>14.66</v>
      </c>
      <c r="N7" s="195">
        <v>57.49</v>
      </c>
      <c r="O7" s="160">
        <v>13.11</v>
      </c>
      <c r="P7" s="195">
        <v>58.25</v>
      </c>
      <c r="Q7" s="41"/>
      <c r="R7" s="42"/>
      <c r="S7" s="160">
        <v>15.97</v>
      </c>
      <c r="T7" s="195">
        <v>56.9</v>
      </c>
      <c r="U7" s="160">
        <v>14.4</v>
      </c>
      <c r="V7" s="195">
        <v>59.03</v>
      </c>
      <c r="W7" s="160">
        <v>14.24</v>
      </c>
      <c r="X7" s="195">
        <v>57.7</v>
      </c>
      <c r="Y7" s="160">
        <v>14.93</v>
      </c>
      <c r="Z7" s="195">
        <v>55.43</v>
      </c>
    </row>
    <row r="8" spans="1:26" x14ac:dyDescent="0.3">
      <c r="A8" s="70"/>
      <c r="B8" s="21"/>
      <c r="C8" s="290" t="s">
        <v>64</v>
      </c>
      <c r="D8" s="73"/>
      <c r="E8" s="268" t="s">
        <v>63</v>
      </c>
      <c r="F8" s="119"/>
      <c r="G8" s="9"/>
      <c r="H8" s="9"/>
      <c r="I8" s="160">
        <v>14.29</v>
      </c>
      <c r="J8" s="195">
        <v>57.9</v>
      </c>
      <c r="K8" s="160">
        <v>14.33</v>
      </c>
      <c r="L8" s="195">
        <v>58.4</v>
      </c>
      <c r="M8" s="160">
        <v>13.91</v>
      </c>
      <c r="N8" s="195">
        <v>56.19</v>
      </c>
      <c r="O8" s="160">
        <v>13.18</v>
      </c>
      <c r="P8" s="195">
        <v>59.85</v>
      </c>
      <c r="Q8" s="41"/>
      <c r="R8" s="42"/>
      <c r="S8" s="160">
        <v>15.77</v>
      </c>
      <c r="T8" s="195">
        <v>56.73</v>
      </c>
      <c r="U8" s="160">
        <v>13.9</v>
      </c>
      <c r="V8" s="195">
        <v>59.57</v>
      </c>
      <c r="W8" s="160">
        <v>13.99</v>
      </c>
      <c r="X8" s="195">
        <v>59.07</v>
      </c>
      <c r="Y8" s="160">
        <v>14.97</v>
      </c>
      <c r="Z8" s="195">
        <v>55.43</v>
      </c>
    </row>
    <row r="9" spans="1:26" x14ac:dyDescent="0.3">
      <c r="A9" s="70"/>
      <c r="B9" s="21"/>
      <c r="C9" s="290" t="s">
        <v>66</v>
      </c>
      <c r="D9" s="75"/>
      <c r="E9" s="268" t="s">
        <v>63</v>
      </c>
      <c r="F9" s="192"/>
      <c r="G9" s="77"/>
      <c r="H9" s="77"/>
      <c r="I9" s="160">
        <v>13.91</v>
      </c>
      <c r="J9" s="195">
        <v>57.31</v>
      </c>
      <c r="K9" s="160">
        <v>11.07</v>
      </c>
      <c r="L9" s="195">
        <v>53.58</v>
      </c>
      <c r="M9" s="160">
        <v>14.69</v>
      </c>
      <c r="N9" s="195">
        <v>55.73</v>
      </c>
      <c r="O9" s="160">
        <v>13.49</v>
      </c>
      <c r="P9" s="195">
        <v>59.35</v>
      </c>
      <c r="Q9" s="46"/>
      <c r="R9" s="47"/>
      <c r="S9" s="160">
        <v>15.27</v>
      </c>
      <c r="T9" s="195">
        <v>57.03</v>
      </c>
      <c r="U9" s="160">
        <v>14.17</v>
      </c>
      <c r="V9" s="195">
        <v>60.2</v>
      </c>
      <c r="W9" s="160">
        <v>13.87</v>
      </c>
      <c r="X9" s="195">
        <v>59.23</v>
      </c>
      <c r="Y9" s="160">
        <v>14.6</v>
      </c>
      <c r="Z9" s="195">
        <v>56.4</v>
      </c>
    </row>
    <row r="10" spans="1:26" x14ac:dyDescent="0.3">
      <c r="A10" s="70"/>
      <c r="B10" s="21"/>
      <c r="C10" s="290" t="s">
        <v>68</v>
      </c>
      <c r="D10" s="78"/>
      <c r="E10" s="268" t="s">
        <v>63</v>
      </c>
      <c r="F10" s="193"/>
      <c r="G10" s="79"/>
      <c r="H10" s="79"/>
      <c r="I10" s="160">
        <v>14.12</v>
      </c>
      <c r="J10" s="195">
        <v>59.34</v>
      </c>
      <c r="K10" s="160">
        <v>14.55</v>
      </c>
      <c r="L10" s="195">
        <v>58.73</v>
      </c>
      <c r="M10" s="160">
        <v>14.25</v>
      </c>
      <c r="N10" s="195">
        <v>58</v>
      </c>
      <c r="O10" s="160">
        <v>12.49</v>
      </c>
      <c r="P10" s="195">
        <v>61.17</v>
      </c>
      <c r="Q10" s="81"/>
      <c r="R10" s="80"/>
      <c r="S10" s="160">
        <v>15.4</v>
      </c>
      <c r="T10" s="195">
        <v>58.33</v>
      </c>
      <c r="U10" s="160">
        <v>13.63</v>
      </c>
      <c r="V10" s="195">
        <v>61.37</v>
      </c>
      <c r="W10" s="160">
        <v>14</v>
      </c>
      <c r="X10" s="195">
        <v>60.99</v>
      </c>
      <c r="Y10" s="160">
        <v>14.57</v>
      </c>
      <c r="Z10" s="195">
        <v>57.1</v>
      </c>
    </row>
    <row r="11" spans="1:26" x14ac:dyDescent="0.3">
      <c r="A11" s="70"/>
      <c r="B11" s="21"/>
      <c r="C11" s="290" t="s">
        <v>69</v>
      </c>
      <c r="D11" s="73"/>
      <c r="E11" s="268" t="s">
        <v>63</v>
      </c>
      <c r="F11" s="119"/>
      <c r="G11" s="9"/>
      <c r="H11" s="9"/>
      <c r="I11" s="160">
        <v>14.23</v>
      </c>
      <c r="J11" s="195">
        <v>58.5</v>
      </c>
      <c r="K11" s="160">
        <v>15.24</v>
      </c>
      <c r="L11" s="195">
        <v>58.2</v>
      </c>
      <c r="M11" s="160">
        <v>14.53</v>
      </c>
      <c r="N11" s="195">
        <v>56.68</v>
      </c>
      <c r="O11" s="160">
        <v>12.31</v>
      </c>
      <c r="P11" s="195">
        <v>60.29</v>
      </c>
      <c r="Q11" s="41"/>
      <c r="R11" s="42"/>
      <c r="S11" s="160">
        <v>15.57</v>
      </c>
      <c r="T11" s="195">
        <v>57.37</v>
      </c>
      <c r="U11" s="160">
        <v>13.73</v>
      </c>
      <c r="V11" s="195">
        <v>60.7</v>
      </c>
      <c r="W11" s="160">
        <v>13.72</v>
      </c>
      <c r="X11" s="195">
        <v>59.63</v>
      </c>
      <c r="Y11" s="160">
        <v>14.5</v>
      </c>
      <c r="Z11" s="195">
        <v>56.73</v>
      </c>
    </row>
    <row r="12" spans="1:26" x14ac:dyDescent="0.3">
      <c r="A12" s="70"/>
      <c r="B12" s="21"/>
      <c r="C12" s="290" t="s">
        <v>70</v>
      </c>
      <c r="D12" s="73"/>
      <c r="E12" s="268" t="s">
        <v>63</v>
      </c>
      <c r="F12" s="119"/>
      <c r="G12" s="9"/>
      <c r="H12" s="9"/>
      <c r="I12" s="160">
        <v>14.36</v>
      </c>
      <c r="J12" s="195">
        <v>57.74</v>
      </c>
      <c r="K12" s="160">
        <v>15.09</v>
      </c>
      <c r="L12" s="195">
        <v>58.6</v>
      </c>
      <c r="M12" s="160">
        <v>13.99</v>
      </c>
      <c r="N12" s="195">
        <v>55.26</v>
      </c>
      <c r="O12" s="160">
        <v>13.38</v>
      </c>
      <c r="P12" s="195">
        <v>59.84</v>
      </c>
      <c r="Q12" s="41"/>
      <c r="R12" s="42"/>
      <c r="S12" s="160">
        <v>15.5</v>
      </c>
      <c r="T12" s="195">
        <v>57.03</v>
      </c>
      <c r="U12" s="160">
        <v>14.1</v>
      </c>
      <c r="V12" s="195">
        <v>59.27</v>
      </c>
      <c r="W12" s="160">
        <v>14.25</v>
      </c>
      <c r="X12" s="195">
        <v>58.35</v>
      </c>
      <c r="Y12" s="160">
        <v>14.27</v>
      </c>
      <c r="Z12" s="195">
        <v>55.77</v>
      </c>
    </row>
    <row r="13" spans="1:26" x14ac:dyDescent="0.3">
      <c r="A13" s="70"/>
      <c r="B13" s="21"/>
      <c r="C13" s="290" t="s">
        <v>71</v>
      </c>
      <c r="D13" s="73"/>
      <c r="E13" s="268" t="s">
        <v>63</v>
      </c>
      <c r="F13" s="119"/>
      <c r="G13" s="9"/>
      <c r="H13" s="9"/>
      <c r="I13" s="160">
        <v>14.39</v>
      </c>
      <c r="J13" s="195">
        <v>59.03</v>
      </c>
      <c r="K13" s="160">
        <v>15.11</v>
      </c>
      <c r="L13" s="195">
        <v>58.9</v>
      </c>
      <c r="M13" s="160">
        <v>14.45</v>
      </c>
      <c r="N13" s="195">
        <v>57.31</v>
      </c>
      <c r="O13" s="160">
        <v>12.86</v>
      </c>
      <c r="P13" s="195">
        <v>61.07</v>
      </c>
      <c r="Q13" s="41"/>
      <c r="R13" s="42"/>
      <c r="S13" s="160">
        <v>14.9</v>
      </c>
      <c r="T13" s="195">
        <v>58.17</v>
      </c>
      <c r="U13" s="160">
        <v>14.03</v>
      </c>
      <c r="V13" s="195">
        <v>60.8</v>
      </c>
      <c r="W13" s="160">
        <v>13.97</v>
      </c>
      <c r="X13" s="195">
        <v>59.75</v>
      </c>
      <c r="Y13" s="160">
        <v>15.1</v>
      </c>
      <c r="Z13" s="195">
        <v>57.47</v>
      </c>
    </row>
    <row r="14" spans="1:26" x14ac:dyDescent="0.3">
      <c r="A14" s="70"/>
      <c r="B14" s="21"/>
      <c r="C14" s="290" t="s">
        <v>61</v>
      </c>
      <c r="D14" s="75"/>
      <c r="E14" s="268" t="s">
        <v>57</v>
      </c>
      <c r="F14" s="192"/>
      <c r="G14" s="77"/>
      <c r="H14" s="77"/>
      <c r="I14" s="160">
        <v>14.58</v>
      </c>
      <c r="J14" s="195">
        <v>56.97</v>
      </c>
      <c r="K14" s="160">
        <v>15.16</v>
      </c>
      <c r="L14" s="195">
        <v>58.09</v>
      </c>
      <c r="M14" s="160">
        <v>15.14</v>
      </c>
      <c r="N14" s="195">
        <v>55.83</v>
      </c>
      <c r="O14" s="160">
        <v>13.33</v>
      </c>
      <c r="P14" s="195">
        <v>57.14</v>
      </c>
      <c r="Q14" s="46"/>
      <c r="R14" s="47"/>
      <c r="S14" s="160">
        <v>15.6</v>
      </c>
      <c r="T14" s="195">
        <v>55.4</v>
      </c>
      <c r="U14" s="160">
        <v>14.03</v>
      </c>
      <c r="V14" s="195">
        <v>58.03</v>
      </c>
      <c r="W14" s="160">
        <v>13.95</v>
      </c>
      <c r="X14" s="195">
        <v>58.4</v>
      </c>
      <c r="Y14" s="160">
        <v>14.9</v>
      </c>
      <c r="Z14" s="195">
        <v>55.93</v>
      </c>
    </row>
    <row r="15" spans="1:26" x14ac:dyDescent="0.3">
      <c r="A15" s="70"/>
      <c r="B15" s="21"/>
      <c r="C15" s="290" t="s">
        <v>53</v>
      </c>
      <c r="D15" s="78"/>
      <c r="E15" s="268" t="s">
        <v>57</v>
      </c>
      <c r="F15" s="193"/>
      <c r="G15" s="79"/>
      <c r="H15" s="79"/>
      <c r="I15" s="160">
        <v>14.54</v>
      </c>
      <c r="J15" s="195">
        <v>57.24</v>
      </c>
      <c r="K15" s="160">
        <v>14.37</v>
      </c>
      <c r="L15" s="195">
        <v>58.35</v>
      </c>
      <c r="M15" s="160">
        <v>15.21</v>
      </c>
      <c r="N15" s="195">
        <v>55.63</v>
      </c>
      <c r="O15" s="160">
        <v>12.93</v>
      </c>
      <c r="P15" s="195">
        <v>58.11</v>
      </c>
      <c r="Q15" s="81"/>
      <c r="R15" s="80"/>
      <c r="S15" s="160">
        <v>17.27</v>
      </c>
      <c r="T15" s="195">
        <v>56.33</v>
      </c>
      <c r="U15" s="160">
        <v>13.6</v>
      </c>
      <c r="V15" s="195">
        <v>58.3</v>
      </c>
      <c r="W15" s="160">
        <v>13.84</v>
      </c>
      <c r="X15" s="195">
        <v>58.25</v>
      </c>
      <c r="Y15" s="160">
        <v>14.33</v>
      </c>
      <c r="Z15" s="195">
        <v>55.53</v>
      </c>
    </row>
    <row r="16" spans="1:26" x14ac:dyDescent="0.3">
      <c r="A16" s="70"/>
      <c r="B16" s="21"/>
      <c r="C16" s="290" t="s">
        <v>86</v>
      </c>
      <c r="D16" s="73"/>
      <c r="E16" s="268" t="s">
        <v>57</v>
      </c>
      <c r="F16" s="119"/>
      <c r="G16" s="9"/>
      <c r="H16" s="9"/>
      <c r="I16" s="160">
        <v>14.24</v>
      </c>
      <c r="J16" s="195">
        <v>56.47</v>
      </c>
      <c r="K16" s="160">
        <v>14.24</v>
      </c>
      <c r="L16" s="195">
        <v>58.16</v>
      </c>
      <c r="M16" s="160">
        <v>14.89</v>
      </c>
      <c r="N16" s="195">
        <v>53.47</v>
      </c>
      <c r="O16" s="160">
        <v>13.34</v>
      </c>
      <c r="P16" s="195">
        <v>59.17</v>
      </c>
      <c r="Q16" s="41"/>
      <c r="R16" s="42"/>
      <c r="S16" s="160">
        <v>15.63</v>
      </c>
      <c r="T16" s="195">
        <v>56.03</v>
      </c>
      <c r="U16" s="160">
        <v>13.5</v>
      </c>
      <c r="V16" s="195">
        <v>56.97</v>
      </c>
      <c r="W16" s="160">
        <v>13.61</v>
      </c>
      <c r="X16" s="195">
        <v>56.69</v>
      </c>
      <c r="Y16" s="160">
        <v>14.3</v>
      </c>
      <c r="Z16" s="195">
        <v>54.87</v>
      </c>
    </row>
    <row r="17" spans="1:26" x14ac:dyDescent="0.3">
      <c r="A17" s="70"/>
      <c r="B17" s="21"/>
      <c r="C17" s="290" t="s">
        <v>89</v>
      </c>
      <c r="D17" s="73"/>
      <c r="E17" s="268" t="s">
        <v>63</v>
      </c>
      <c r="F17" s="119"/>
      <c r="G17" s="9"/>
      <c r="H17" s="9"/>
      <c r="I17" s="160">
        <v>14.13</v>
      </c>
      <c r="J17" s="195">
        <v>57.62</v>
      </c>
      <c r="K17" s="160">
        <v>14.13</v>
      </c>
      <c r="L17" s="195">
        <v>58.05</v>
      </c>
      <c r="M17" s="160">
        <v>14.69</v>
      </c>
      <c r="N17" s="195">
        <v>55.86</v>
      </c>
      <c r="O17" s="160">
        <v>12.7</v>
      </c>
      <c r="P17" s="195">
        <v>60.08</v>
      </c>
      <c r="Q17" s="41"/>
      <c r="R17" s="42"/>
      <c r="S17" s="160">
        <v>14.97</v>
      </c>
      <c r="T17" s="195">
        <v>57.23</v>
      </c>
      <c r="U17" s="160">
        <v>13.7</v>
      </c>
      <c r="V17" s="195">
        <v>58.8</v>
      </c>
      <c r="W17" s="160">
        <v>13.87</v>
      </c>
      <c r="X17" s="195">
        <v>57.45</v>
      </c>
      <c r="Y17" s="160">
        <v>14.67</v>
      </c>
      <c r="Z17" s="195">
        <v>55.57</v>
      </c>
    </row>
    <row r="18" spans="1:26" x14ac:dyDescent="0.3">
      <c r="A18" s="70"/>
      <c r="B18" s="21"/>
      <c r="C18" s="290" t="s">
        <v>90</v>
      </c>
      <c r="D18" s="75"/>
      <c r="E18" s="268" t="s">
        <v>63</v>
      </c>
      <c r="F18" s="192"/>
      <c r="G18" s="77"/>
      <c r="H18" s="77"/>
      <c r="I18" s="160">
        <v>14.13</v>
      </c>
      <c r="J18" s="195">
        <v>57.21</v>
      </c>
      <c r="K18" s="160">
        <v>14.21</v>
      </c>
      <c r="L18" s="195">
        <v>58.3</v>
      </c>
      <c r="M18" s="160">
        <v>14.22</v>
      </c>
      <c r="N18" s="195">
        <v>54.96</v>
      </c>
      <c r="O18" s="160">
        <v>13.18</v>
      </c>
      <c r="P18" s="195">
        <v>59.24</v>
      </c>
      <c r="Q18" s="46"/>
      <c r="R18" s="47"/>
      <c r="S18" s="160">
        <v>15.1</v>
      </c>
      <c r="T18" s="195">
        <v>56.87</v>
      </c>
      <c r="U18" s="160">
        <v>14</v>
      </c>
      <c r="V18" s="195">
        <v>58.73</v>
      </c>
      <c r="W18" s="160">
        <v>13.55</v>
      </c>
      <c r="X18" s="195">
        <v>57.44</v>
      </c>
      <c r="Y18" s="160">
        <v>14.33</v>
      </c>
      <c r="Z18" s="195">
        <v>55.2</v>
      </c>
    </row>
    <row r="19" spans="1:26" x14ac:dyDescent="0.3">
      <c r="A19" s="70"/>
      <c r="B19" s="21"/>
      <c r="C19" s="290" t="s">
        <v>91</v>
      </c>
      <c r="D19" s="78"/>
      <c r="E19" s="268" t="s">
        <v>63</v>
      </c>
      <c r="F19" s="193"/>
      <c r="G19" s="79"/>
      <c r="H19" s="79"/>
      <c r="I19" s="160">
        <v>14.38</v>
      </c>
      <c r="J19" s="195">
        <v>57.85</v>
      </c>
      <c r="K19" s="160">
        <v>14.74</v>
      </c>
      <c r="L19" s="195">
        <v>58.5</v>
      </c>
      <c r="M19" s="160">
        <v>14.75</v>
      </c>
      <c r="N19" s="195">
        <v>55.86</v>
      </c>
      <c r="O19" s="160">
        <v>12.73</v>
      </c>
      <c r="P19" s="195">
        <v>59.99</v>
      </c>
      <c r="Q19" s="81"/>
      <c r="R19" s="80"/>
      <c r="S19" s="160">
        <v>15.63</v>
      </c>
      <c r="T19" s="195">
        <v>56.13</v>
      </c>
      <c r="U19" s="160">
        <v>13.9</v>
      </c>
      <c r="V19" s="195">
        <v>59.63</v>
      </c>
      <c r="W19" s="160">
        <v>13.69</v>
      </c>
      <c r="X19" s="195">
        <v>58.24</v>
      </c>
      <c r="Y19" s="160">
        <v>15.1</v>
      </c>
      <c r="Z19" s="195">
        <v>56.73</v>
      </c>
    </row>
    <row r="20" spans="1:26" x14ac:dyDescent="0.3">
      <c r="A20" s="70"/>
      <c r="B20" s="21"/>
      <c r="C20" s="290" t="s">
        <v>92</v>
      </c>
      <c r="D20" s="73"/>
      <c r="E20" s="268" t="s">
        <v>63</v>
      </c>
      <c r="F20" s="119"/>
      <c r="G20" s="9"/>
      <c r="H20" s="9"/>
      <c r="I20" s="160">
        <v>14.64</v>
      </c>
      <c r="J20" s="195">
        <v>57.76</v>
      </c>
      <c r="K20" s="160">
        <v>15.07</v>
      </c>
      <c r="L20" s="195">
        <v>58.49</v>
      </c>
      <c r="M20" s="160">
        <v>15.01</v>
      </c>
      <c r="N20" s="195">
        <v>56.14</v>
      </c>
      <c r="O20" s="160">
        <v>13.41</v>
      </c>
      <c r="P20" s="195">
        <v>60.35</v>
      </c>
      <c r="Q20" s="41"/>
      <c r="R20" s="42"/>
      <c r="S20" s="160">
        <v>16.170000000000002</v>
      </c>
      <c r="T20" s="195">
        <v>57.33</v>
      </c>
      <c r="U20" s="160">
        <v>13.03</v>
      </c>
      <c r="V20" s="195">
        <v>56.27</v>
      </c>
      <c r="W20" s="160">
        <v>14.23</v>
      </c>
      <c r="X20" s="195">
        <v>59.01</v>
      </c>
      <c r="Y20" s="160">
        <v>15.5</v>
      </c>
      <c r="Z20" s="195">
        <v>56.67</v>
      </c>
    </row>
    <row r="21" spans="1:26" x14ac:dyDescent="0.3">
      <c r="A21" s="70"/>
      <c r="B21" s="21"/>
      <c r="C21" s="290" t="s">
        <v>93</v>
      </c>
      <c r="D21" s="73"/>
      <c r="E21" s="268" t="s">
        <v>63</v>
      </c>
      <c r="F21" s="119"/>
      <c r="G21" s="9"/>
      <c r="H21" s="9"/>
      <c r="I21" s="160">
        <v>14.43</v>
      </c>
      <c r="J21" s="195">
        <v>58.02</v>
      </c>
      <c r="K21" s="160">
        <v>15.49</v>
      </c>
      <c r="L21" s="195">
        <v>58.68</v>
      </c>
      <c r="M21" s="160">
        <v>14.37</v>
      </c>
      <c r="N21" s="195">
        <v>55.73</v>
      </c>
      <c r="O21" s="160">
        <v>12.92</v>
      </c>
      <c r="P21" s="195">
        <v>60.03</v>
      </c>
      <c r="Q21" s="41"/>
      <c r="R21" s="42"/>
      <c r="S21" s="160">
        <v>15.83</v>
      </c>
      <c r="T21" s="195">
        <v>56.87</v>
      </c>
      <c r="U21" s="160">
        <v>13.7</v>
      </c>
      <c r="V21" s="195">
        <v>59.7</v>
      </c>
      <c r="W21" s="160">
        <v>13.86</v>
      </c>
      <c r="X21" s="195">
        <v>58.3</v>
      </c>
      <c r="Y21" s="160">
        <v>14.6</v>
      </c>
      <c r="Z21" s="195">
        <v>56.83</v>
      </c>
    </row>
    <row r="22" spans="1:26" x14ac:dyDescent="0.3">
      <c r="A22" s="70"/>
      <c r="B22" s="21"/>
      <c r="C22" s="290" t="s">
        <v>97</v>
      </c>
      <c r="D22" s="73"/>
      <c r="E22" s="268" t="s">
        <v>63</v>
      </c>
      <c r="F22" s="119"/>
      <c r="G22" s="9"/>
      <c r="H22" s="9"/>
      <c r="I22" s="160">
        <v>14.12</v>
      </c>
      <c r="J22" s="195">
        <v>58.11</v>
      </c>
      <c r="K22" s="160">
        <v>15.07</v>
      </c>
      <c r="L22" s="195">
        <v>58.63</v>
      </c>
      <c r="M22" s="160">
        <v>14.66</v>
      </c>
      <c r="N22" s="195">
        <v>54.89</v>
      </c>
      <c r="O22" s="160">
        <v>13.15</v>
      </c>
      <c r="P22" s="195">
        <v>60.68</v>
      </c>
      <c r="Q22" s="41"/>
      <c r="R22" s="42"/>
      <c r="S22" s="160">
        <v>14.53</v>
      </c>
      <c r="T22" s="195">
        <v>57.77</v>
      </c>
      <c r="U22" s="160">
        <v>13.17</v>
      </c>
      <c r="V22" s="195">
        <v>60</v>
      </c>
      <c r="W22" s="160">
        <v>14.1</v>
      </c>
      <c r="X22" s="195">
        <v>58.84</v>
      </c>
      <c r="Y22" s="160">
        <v>14.47</v>
      </c>
      <c r="Z22" s="195">
        <v>55.8</v>
      </c>
    </row>
    <row r="23" spans="1:26" x14ac:dyDescent="0.3">
      <c r="A23" s="70"/>
      <c r="B23" s="21"/>
      <c r="C23" s="290" t="s">
        <v>94</v>
      </c>
      <c r="D23" s="75"/>
      <c r="E23" s="268" t="s">
        <v>57</v>
      </c>
      <c r="F23" s="192"/>
      <c r="G23" s="77"/>
      <c r="H23" s="77"/>
      <c r="I23" s="160">
        <v>14.83</v>
      </c>
      <c r="J23" s="195">
        <v>57.98</v>
      </c>
      <c r="K23" s="160">
        <v>17</v>
      </c>
      <c r="L23" s="195">
        <v>57.96</v>
      </c>
      <c r="M23" s="160">
        <v>15.08</v>
      </c>
      <c r="N23" s="195">
        <v>56.31</v>
      </c>
      <c r="O23" s="160">
        <v>12.61</v>
      </c>
      <c r="P23" s="195">
        <v>60.41</v>
      </c>
      <c r="Q23" s="46"/>
      <c r="R23" s="47"/>
      <c r="S23" s="160">
        <v>15.73</v>
      </c>
      <c r="T23" s="195">
        <v>57.67</v>
      </c>
      <c r="U23" s="160">
        <v>14</v>
      </c>
      <c r="V23" s="195">
        <v>59.97</v>
      </c>
      <c r="W23" s="160">
        <v>14.1</v>
      </c>
      <c r="X23" s="195">
        <v>58.09</v>
      </c>
      <c r="Y23" s="160">
        <v>15.2</v>
      </c>
      <c r="Z23" s="195">
        <v>55.7</v>
      </c>
    </row>
    <row r="24" spans="1:26" x14ac:dyDescent="0.3">
      <c r="A24" s="70"/>
      <c r="B24" s="21"/>
      <c r="C24" s="290" t="s">
        <v>95</v>
      </c>
      <c r="D24" s="78"/>
      <c r="E24" s="268" t="s">
        <v>57</v>
      </c>
      <c r="F24" s="193"/>
      <c r="G24" s="79"/>
      <c r="H24" s="79"/>
      <c r="I24" s="160">
        <v>14.28</v>
      </c>
      <c r="J24" s="195">
        <v>57.07</v>
      </c>
      <c r="K24" s="160">
        <v>14.94</v>
      </c>
      <c r="L24" s="195">
        <v>58.31</v>
      </c>
      <c r="M24" s="160">
        <v>14.21</v>
      </c>
      <c r="N24" s="195">
        <v>56.14</v>
      </c>
      <c r="O24" s="160">
        <v>12.18</v>
      </c>
      <c r="P24" s="195">
        <v>57.8</v>
      </c>
      <c r="Q24" s="81"/>
      <c r="R24" s="80"/>
      <c r="S24" s="160">
        <v>15.7</v>
      </c>
      <c r="T24" s="195">
        <v>55.27</v>
      </c>
      <c r="U24" s="160">
        <v>13.93</v>
      </c>
      <c r="V24" s="195">
        <v>58.17</v>
      </c>
      <c r="W24" s="160">
        <v>13.95</v>
      </c>
      <c r="X24" s="195">
        <v>58.55</v>
      </c>
      <c r="Y24" s="160">
        <v>15.13</v>
      </c>
      <c r="Z24" s="195">
        <v>55.47</v>
      </c>
    </row>
    <row r="25" spans="1:26" x14ac:dyDescent="0.3">
      <c r="A25" s="70"/>
      <c r="B25" s="21"/>
      <c r="C25" s="290" t="s">
        <v>96</v>
      </c>
      <c r="D25" s="73"/>
      <c r="E25" s="268" t="s">
        <v>57</v>
      </c>
      <c r="F25" s="119"/>
      <c r="G25" s="9"/>
      <c r="H25" s="9"/>
      <c r="I25" s="160">
        <v>14.2</v>
      </c>
      <c r="J25" s="195">
        <v>57.4</v>
      </c>
      <c r="K25" s="160">
        <v>14.45</v>
      </c>
      <c r="L25" s="195">
        <v>57.93</v>
      </c>
      <c r="M25" s="160">
        <v>14.68</v>
      </c>
      <c r="N25" s="195">
        <v>56.78</v>
      </c>
      <c r="O25" s="160">
        <v>13.15</v>
      </c>
      <c r="P25" s="195">
        <v>58.16</v>
      </c>
      <c r="Q25" s="41"/>
      <c r="R25" s="42"/>
      <c r="S25" s="160">
        <v>15.63</v>
      </c>
      <c r="T25" s="195">
        <v>55.5</v>
      </c>
      <c r="U25" s="160">
        <v>13.4</v>
      </c>
      <c r="V25" s="195">
        <v>59.43</v>
      </c>
      <c r="W25" s="160">
        <v>13.73</v>
      </c>
      <c r="X25" s="195">
        <v>59.3</v>
      </c>
      <c r="Y25" s="160">
        <v>14.33</v>
      </c>
      <c r="Z25" s="195">
        <v>55.03</v>
      </c>
    </row>
    <row r="26" spans="1:26" x14ac:dyDescent="0.3">
      <c r="A26" s="70"/>
      <c r="B26" s="21"/>
      <c r="C26" s="290" t="s">
        <v>98</v>
      </c>
      <c r="D26" s="73"/>
      <c r="E26" s="268" t="s">
        <v>63</v>
      </c>
      <c r="F26" s="119"/>
      <c r="G26" s="9"/>
      <c r="H26" s="9"/>
      <c r="I26" s="160">
        <v>14.06</v>
      </c>
      <c r="J26" s="195">
        <v>58.07</v>
      </c>
      <c r="K26" s="160">
        <v>15.32</v>
      </c>
      <c r="L26" s="195">
        <v>58.36</v>
      </c>
      <c r="M26" s="160">
        <v>13.67</v>
      </c>
      <c r="N26" s="195">
        <v>56.4</v>
      </c>
      <c r="O26" s="160">
        <v>12.38</v>
      </c>
      <c r="P26" s="195">
        <v>59.47</v>
      </c>
      <c r="Q26" s="41"/>
      <c r="R26" s="42"/>
      <c r="S26" s="160">
        <v>14.93</v>
      </c>
      <c r="T26" s="195">
        <v>56.67</v>
      </c>
      <c r="U26" s="160">
        <v>13.5</v>
      </c>
      <c r="V26" s="195">
        <v>60.67</v>
      </c>
      <c r="W26" s="160">
        <v>13.46</v>
      </c>
      <c r="X26" s="195">
        <v>59.65</v>
      </c>
      <c r="Y26" s="160">
        <v>14.77</v>
      </c>
      <c r="Z26" s="195">
        <v>55.67</v>
      </c>
    </row>
    <row r="27" spans="1:26" x14ac:dyDescent="0.3">
      <c r="A27" s="70"/>
      <c r="B27" s="21"/>
      <c r="C27" s="290" t="s">
        <v>99</v>
      </c>
      <c r="D27" s="73"/>
      <c r="E27" s="268" t="s">
        <v>63</v>
      </c>
      <c r="F27" s="119"/>
      <c r="G27" s="9"/>
      <c r="H27" s="9"/>
      <c r="I27" s="160">
        <v>14.08</v>
      </c>
      <c r="J27" s="195">
        <v>58.33</v>
      </c>
      <c r="K27" s="160">
        <v>14.6</v>
      </c>
      <c r="L27" s="195">
        <v>58.04</v>
      </c>
      <c r="M27" s="160">
        <v>14.63</v>
      </c>
      <c r="N27" s="195">
        <v>56.38</v>
      </c>
      <c r="O27" s="160">
        <v>12.53</v>
      </c>
      <c r="P27" s="195">
        <v>60.38</v>
      </c>
      <c r="Q27" s="41"/>
      <c r="R27" s="42"/>
      <c r="S27" s="160">
        <v>13.8</v>
      </c>
      <c r="T27" s="195">
        <v>57.2</v>
      </c>
      <c r="U27" s="160">
        <v>13.7</v>
      </c>
      <c r="V27" s="195">
        <v>60.07</v>
      </c>
      <c r="W27" s="160">
        <v>13.93</v>
      </c>
      <c r="X27" s="195">
        <v>59.19</v>
      </c>
      <c r="Y27" s="160">
        <v>15.2</v>
      </c>
      <c r="Z27" s="195">
        <v>57.17</v>
      </c>
    </row>
    <row r="28" spans="1:26" x14ac:dyDescent="0.3">
      <c r="A28" s="70"/>
      <c r="B28" s="21"/>
      <c r="C28" s="290" t="s">
        <v>100</v>
      </c>
      <c r="D28" s="75"/>
      <c r="E28" s="268" t="s">
        <v>63</v>
      </c>
      <c r="F28" s="192"/>
      <c r="G28" s="77"/>
      <c r="H28" s="77"/>
      <c r="I28" s="160">
        <v>14.15</v>
      </c>
      <c r="J28" s="195">
        <v>56.15</v>
      </c>
      <c r="K28" s="160">
        <v>15.16</v>
      </c>
      <c r="L28" s="195">
        <v>57.9</v>
      </c>
      <c r="M28" s="160">
        <v>13.4</v>
      </c>
      <c r="N28" s="195">
        <v>54.62</v>
      </c>
      <c r="O28" s="160">
        <v>12.16</v>
      </c>
      <c r="P28" s="195">
        <v>57.27</v>
      </c>
      <c r="Q28" s="46"/>
      <c r="R28" s="47"/>
      <c r="S28" s="160">
        <v>15.83</v>
      </c>
      <c r="T28" s="195">
        <v>55.4</v>
      </c>
      <c r="U28" s="160">
        <v>14.03</v>
      </c>
      <c r="V28" s="195">
        <v>57.13</v>
      </c>
      <c r="W28" s="160">
        <v>13.99</v>
      </c>
      <c r="X28" s="195">
        <v>56.99</v>
      </c>
      <c r="Y28" s="160">
        <v>14.27</v>
      </c>
      <c r="Z28" s="195">
        <v>53.93</v>
      </c>
    </row>
    <row r="29" spans="1:26" x14ac:dyDescent="0.3">
      <c r="A29" s="70"/>
      <c r="B29" s="21"/>
      <c r="C29" s="290" t="s">
        <v>101</v>
      </c>
      <c r="D29" s="78"/>
      <c r="E29" s="268" t="s">
        <v>63</v>
      </c>
      <c r="F29" s="193"/>
      <c r="G29" s="79"/>
      <c r="H29" s="79"/>
      <c r="I29" s="160">
        <v>14.33</v>
      </c>
      <c r="J29" s="195">
        <v>59.14</v>
      </c>
      <c r="K29" s="160">
        <v>14.72</v>
      </c>
      <c r="L29" s="195">
        <v>58.99</v>
      </c>
      <c r="M29" s="160">
        <v>14.45</v>
      </c>
      <c r="N29" s="195">
        <v>56.3</v>
      </c>
      <c r="O29" s="160">
        <v>12.91</v>
      </c>
      <c r="P29" s="195">
        <v>61.12</v>
      </c>
      <c r="Q29" s="81"/>
      <c r="R29" s="80"/>
      <c r="S29" s="160">
        <v>15.77</v>
      </c>
      <c r="T29" s="195">
        <v>58.2</v>
      </c>
      <c r="U29" s="160">
        <v>13.77</v>
      </c>
      <c r="V29" s="195">
        <v>61</v>
      </c>
      <c r="W29" s="160">
        <v>14.15</v>
      </c>
      <c r="X29" s="195">
        <v>60.16</v>
      </c>
      <c r="Y29" s="160">
        <v>14.63</v>
      </c>
      <c r="Z29" s="195">
        <v>58.3</v>
      </c>
    </row>
    <row r="30" spans="1:26" x14ac:dyDescent="0.3">
      <c r="A30" s="70"/>
      <c r="B30" s="21"/>
      <c r="C30" s="290" t="s">
        <v>102</v>
      </c>
      <c r="D30" s="73"/>
      <c r="E30" s="268" t="s">
        <v>63</v>
      </c>
      <c r="F30" s="119"/>
      <c r="G30" s="9"/>
      <c r="H30" s="9"/>
      <c r="I30" s="160">
        <v>14.51</v>
      </c>
      <c r="J30" s="195">
        <v>57.83</v>
      </c>
      <c r="K30" s="160">
        <v>15.4</v>
      </c>
      <c r="L30" s="195">
        <v>58.32</v>
      </c>
      <c r="M30" s="160">
        <v>14.07</v>
      </c>
      <c r="N30" s="195">
        <v>56.76</v>
      </c>
      <c r="O30" s="160">
        <v>12.94</v>
      </c>
      <c r="P30" s="195">
        <v>59.44</v>
      </c>
      <c r="Q30" s="41"/>
      <c r="R30" s="42"/>
      <c r="S30" s="160">
        <v>16.3</v>
      </c>
      <c r="T30" s="195">
        <v>57.17</v>
      </c>
      <c r="U30" s="160">
        <v>14.17</v>
      </c>
      <c r="V30" s="195">
        <v>59.1</v>
      </c>
      <c r="W30" s="160">
        <v>13.92</v>
      </c>
      <c r="X30" s="195">
        <v>58.79</v>
      </c>
      <c r="Y30" s="160">
        <v>14.53</v>
      </c>
      <c r="Z30" s="195">
        <v>55.6</v>
      </c>
    </row>
    <row r="31" spans="1:26" ht="20.25" thickBot="1" x14ac:dyDescent="0.35">
      <c r="A31" s="70"/>
      <c r="B31" s="21"/>
      <c r="C31" s="291" t="s">
        <v>105</v>
      </c>
      <c r="D31" s="83"/>
      <c r="E31" s="269" t="s">
        <v>63</v>
      </c>
      <c r="F31" s="32"/>
      <c r="G31" s="35"/>
      <c r="H31" s="35"/>
      <c r="I31" s="161">
        <v>14.2</v>
      </c>
      <c r="J31" s="196">
        <v>57.85</v>
      </c>
      <c r="K31" s="161">
        <v>14.4</v>
      </c>
      <c r="L31" s="196">
        <v>58.36</v>
      </c>
      <c r="M31" s="161">
        <v>14.63</v>
      </c>
      <c r="N31" s="196">
        <v>56.63</v>
      </c>
      <c r="O31" s="161">
        <v>12.77</v>
      </c>
      <c r="P31" s="196">
        <v>58.84</v>
      </c>
      <c r="Q31" s="50"/>
      <c r="R31" s="51"/>
      <c r="S31" s="161">
        <v>14.67</v>
      </c>
      <c r="T31" s="196">
        <v>56.6</v>
      </c>
      <c r="U31" s="161">
        <v>13.77</v>
      </c>
      <c r="V31" s="196">
        <v>60.07</v>
      </c>
      <c r="W31" s="161">
        <v>13.77</v>
      </c>
      <c r="X31" s="196">
        <v>58.76</v>
      </c>
      <c r="Y31" s="161">
        <v>15.07</v>
      </c>
      <c r="Z31" s="196">
        <v>55.6</v>
      </c>
    </row>
    <row r="32" spans="1:26" x14ac:dyDescent="0.3">
      <c r="A32" s="70"/>
      <c r="B32" s="21"/>
      <c r="C32" s="292" t="s">
        <v>110</v>
      </c>
      <c r="D32" s="73"/>
      <c r="E32" s="293" t="s">
        <v>57</v>
      </c>
      <c r="F32" s="119"/>
      <c r="G32" s="9"/>
      <c r="H32" s="9"/>
      <c r="I32" s="294">
        <v>14.29</v>
      </c>
      <c r="J32" s="295">
        <v>57.47</v>
      </c>
      <c r="K32" s="294">
        <v>15.56</v>
      </c>
      <c r="L32" s="295">
        <v>58.8</v>
      </c>
      <c r="M32" s="294">
        <v>14.23</v>
      </c>
      <c r="N32" s="295">
        <v>52.84</v>
      </c>
      <c r="O32" s="294">
        <v>12.4</v>
      </c>
      <c r="P32" s="295">
        <v>59.18</v>
      </c>
      <c r="Q32" s="41"/>
      <c r="R32" s="42"/>
      <c r="S32" s="294">
        <v>15.53</v>
      </c>
      <c r="T32" s="295">
        <v>57.43</v>
      </c>
      <c r="U32" s="294">
        <v>13.57</v>
      </c>
      <c r="V32" s="295">
        <v>58.67</v>
      </c>
      <c r="W32" s="294">
        <v>13.64</v>
      </c>
      <c r="X32" s="295">
        <v>58.94</v>
      </c>
      <c r="Y32" s="294">
        <v>14.7</v>
      </c>
      <c r="Z32" s="295">
        <v>56.63</v>
      </c>
    </row>
    <row r="33" spans="1:26" x14ac:dyDescent="0.3">
      <c r="A33" s="70"/>
      <c r="B33" s="21"/>
      <c r="C33" s="290" t="s">
        <v>106</v>
      </c>
      <c r="D33" s="75"/>
      <c r="E33" s="268" t="s">
        <v>63</v>
      </c>
      <c r="F33" s="192"/>
      <c r="G33" s="77"/>
      <c r="H33" s="77"/>
      <c r="I33" s="160">
        <v>14.55</v>
      </c>
      <c r="J33" s="195">
        <v>59.34</v>
      </c>
      <c r="K33" s="160">
        <v>15.23</v>
      </c>
      <c r="L33" s="195">
        <v>58.63</v>
      </c>
      <c r="M33" s="160">
        <v>14.24</v>
      </c>
      <c r="N33" s="195">
        <v>58.1</v>
      </c>
      <c r="O33" s="160">
        <v>12.29</v>
      </c>
      <c r="P33" s="195">
        <v>61.55</v>
      </c>
      <c r="Q33" s="46"/>
      <c r="R33" s="47"/>
      <c r="S33" s="160">
        <v>16.97</v>
      </c>
      <c r="T33" s="195">
        <v>57.9</v>
      </c>
      <c r="U33" s="160">
        <v>13.83</v>
      </c>
      <c r="V33" s="195">
        <v>61.57</v>
      </c>
      <c r="W33" s="160">
        <v>13.68</v>
      </c>
      <c r="X33" s="195">
        <v>59.75</v>
      </c>
      <c r="Y33" s="160">
        <v>15.37</v>
      </c>
      <c r="Z33" s="195">
        <v>57.73</v>
      </c>
    </row>
    <row r="34" spans="1:26" x14ac:dyDescent="0.3">
      <c r="A34" s="70"/>
      <c r="B34" s="21"/>
      <c r="C34" s="290" t="s">
        <v>107</v>
      </c>
      <c r="D34" s="78"/>
      <c r="E34" s="268" t="s">
        <v>63</v>
      </c>
      <c r="F34" s="193"/>
      <c r="G34" s="79"/>
      <c r="H34" s="79"/>
      <c r="I34" s="160">
        <v>14.22</v>
      </c>
      <c r="J34" s="195">
        <v>59.07</v>
      </c>
      <c r="K34" s="160">
        <v>15.17</v>
      </c>
      <c r="L34" s="195">
        <v>58.55</v>
      </c>
      <c r="M34" s="160">
        <v>14.66</v>
      </c>
      <c r="N34" s="195">
        <v>58.23</v>
      </c>
      <c r="O34" s="160">
        <v>11.35</v>
      </c>
      <c r="P34" s="195">
        <v>60.84</v>
      </c>
      <c r="Q34" s="81"/>
      <c r="R34" s="80"/>
      <c r="S34" s="160">
        <v>15.67</v>
      </c>
      <c r="T34" s="195">
        <v>58.2</v>
      </c>
      <c r="U34" s="160">
        <v>14.53</v>
      </c>
      <c r="V34" s="195">
        <v>60.93</v>
      </c>
      <c r="W34" s="160">
        <v>13.61</v>
      </c>
      <c r="X34" s="195">
        <v>59.66</v>
      </c>
      <c r="Y34" s="160">
        <v>14.2</v>
      </c>
      <c r="Z34" s="195">
        <v>57.37</v>
      </c>
    </row>
    <row r="35" spans="1:26" x14ac:dyDescent="0.3">
      <c r="A35" s="70"/>
      <c r="B35" s="21"/>
      <c r="C35" s="290" t="s">
        <v>108</v>
      </c>
      <c r="D35" s="73"/>
      <c r="E35" s="268" t="s">
        <v>63</v>
      </c>
      <c r="F35" s="119"/>
      <c r="G35" s="9"/>
      <c r="H35" s="9"/>
      <c r="I35" s="160">
        <v>14.51</v>
      </c>
      <c r="J35" s="195">
        <v>58</v>
      </c>
      <c r="K35" s="160">
        <v>15.68</v>
      </c>
      <c r="L35" s="195">
        <v>58.88</v>
      </c>
      <c r="M35" s="160">
        <v>15.22</v>
      </c>
      <c r="N35" s="195">
        <v>55.32</v>
      </c>
      <c r="O35" s="160">
        <v>12.62</v>
      </c>
      <c r="P35" s="195">
        <v>60.04</v>
      </c>
      <c r="Q35" s="41"/>
      <c r="R35" s="42"/>
      <c r="S35" s="160">
        <v>15.53</v>
      </c>
      <c r="T35" s="195">
        <v>57.17</v>
      </c>
      <c r="U35" s="160">
        <v>13.9</v>
      </c>
      <c r="V35" s="195">
        <v>59.97</v>
      </c>
      <c r="W35" s="160">
        <v>13.84</v>
      </c>
      <c r="X35" s="195">
        <v>58.97</v>
      </c>
      <c r="Y35" s="160">
        <v>14.53</v>
      </c>
      <c r="Z35" s="195">
        <v>55.93</v>
      </c>
    </row>
    <row r="36" spans="1:26" x14ac:dyDescent="0.3">
      <c r="A36" s="70"/>
      <c r="B36" s="21"/>
      <c r="C36" s="290" t="s">
        <v>109</v>
      </c>
      <c r="D36" s="73"/>
      <c r="E36" s="268" t="s">
        <v>63</v>
      </c>
      <c r="F36" s="119"/>
      <c r="G36" s="9"/>
      <c r="H36" s="9"/>
      <c r="I36" s="160">
        <v>14.53</v>
      </c>
      <c r="J36" s="195">
        <v>58.1</v>
      </c>
      <c r="K36" s="160">
        <v>14.94</v>
      </c>
      <c r="L36" s="195">
        <v>58.39</v>
      </c>
      <c r="M36" s="160">
        <v>14.48</v>
      </c>
      <c r="N36" s="195">
        <v>56.33</v>
      </c>
      <c r="O36" s="160">
        <v>13.35</v>
      </c>
      <c r="P36" s="195">
        <v>59.99</v>
      </c>
      <c r="Q36" s="41"/>
      <c r="R36" s="42"/>
      <c r="S36" s="160">
        <v>14.87</v>
      </c>
      <c r="T36" s="195">
        <v>57.73</v>
      </c>
      <c r="U36" s="160">
        <v>14.5</v>
      </c>
      <c r="V36" s="195">
        <v>59.83</v>
      </c>
      <c r="W36" s="160">
        <v>14.06</v>
      </c>
      <c r="X36" s="195">
        <v>58.89</v>
      </c>
      <c r="Y36" s="160">
        <v>15.57</v>
      </c>
      <c r="Z36" s="195">
        <v>55.67</v>
      </c>
    </row>
    <row r="37" spans="1:26" x14ac:dyDescent="0.3">
      <c r="A37" s="70"/>
      <c r="B37" s="21"/>
      <c r="C37" s="290" t="s">
        <v>114</v>
      </c>
      <c r="D37" s="73"/>
      <c r="E37" s="268" t="s">
        <v>57</v>
      </c>
      <c r="F37" s="119"/>
      <c r="G37" s="9"/>
      <c r="H37" s="9"/>
      <c r="I37" s="160">
        <v>14.65</v>
      </c>
      <c r="J37" s="195">
        <v>57.91</v>
      </c>
      <c r="K37" s="160">
        <v>14.56</v>
      </c>
      <c r="L37" s="195">
        <v>58.25</v>
      </c>
      <c r="M37" s="160">
        <v>15.15</v>
      </c>
      <c r="N37" s="195">
        <v>55.76</v>
      </c>
      <c r="O37" s="160">
        <v>13.14</v>
      </c>
      <c r="P37" s="195">
        <v>59.75</v>
      </c>
      <c r="Q37" s="41"/>
      <c r="R37" s="42"/>
      <c r="S37" s="160">
        <v>16.399999999999999</v>
      </c>
      <c r="T37" s="195">
        <v>57.53</v>
      </c>
      <c r="U37" s="160">
        <v>13.67</v>
      </c>
      <c r="V37" s="195">
        <v>59.2</v>
      </c>
      <c r="W37" s="160">
        <v>13.91</v>
      </c>
      <c r="X37" s="195">
        <v>58.34</v>
      </c>
      <c r="Y37" s="160">
        <v>15.53</v>
      </c>
      <c r="Z37" s="195">
        <v>56.6</v>
      </c>
    </row>
    <row r="38" spans="1:26" x14ac:dyDescent="0.3">
      <c r="A38" s="70"/>
      <c r="B38" s="21"/>
      <c r="C38" s="290" t="s">
        <v>115</v>
      </c>
      <c r="D38" s="75"/>
      <c r="E38" s="268" t="s">
        <v>57</v>
      </c>
      <c r="F38" s="192"/>
      <c r="G38" s="77"/>
      <c r="H38" s="77"/>
      <c r="I38" s="160">
        <v>14.42</v>
      </c>
      <c r="J38" s="195">
        <v>56.29</v>
      </c>
      <c r="K38" s="160">
        <v>14.38</v>
      </c>
      <c r="L38" s="195">
        <v>58.33</v>
      </c>
      <c r="M38" s="160">
        <v>14.67</v>
      </c>
      <c r="N38" s="195">
        <v>53.26</v>
      </c>
      <c r="O38" s="160">
        <v>13.07</v>
      </c>
      <c r="P38" s="195">
        <v>56.96</v>
      </c>
      <c r="Q38" s="46"/>
      <c r="R38" s="47"/>
      <c r="S38" s="160">
        <v>16.57</v>
      </c>
      <c r="T38" s="195">
        <v>55.53</v>
      </c>
      <c r="U38" s="160">
        <v>13.63</v>
      </c>
      <c r="V38" s="195">
        <v>58</v>
      </c>
      <c r="W38" s="160">
        <v>13.72</v>
      </c>
      <c r="X38" s="195">
        <v>57.81</v>
      </c>
      <c r="Y38" s="160">
        <v>14.83</v>
      </c>
      <c r="Z38" s="195">
        <v>54.27</v>
      </c>
    </row>
    <row r="39" spans="1:26" x14ac:dyDescent="0.3">
      <c r="A39" s="70"/>
      <c r="B39" s="21"/>
      <c r="C39" s="290" t="s">
        <v>116</v>
      </c>
      <c r="D39" s="78"/>
      <c r="E39" s="268" t="s">
        <v>63</v>
      </c>
      <c r="F39" s="193"/>
      <c r="G39" s="79"/>
      <c r="H39" s="79"/>
      <c r="I39" s="160">
        <v>14.58</v>
      </c>
      <c r="J39" s="195">
        <v>58.31</v>
      </c>
      <c r="K39" s="160">
        <v>15.11</v>
      </c>
      <c r="L39" s="195">
        <v>58.33</v>
      </c>
      <c r="M39" s="160">
        <v>14.25</v>
      </c>
      <c r="N39" s="195">
        <v>57.35</v>
      </c>
      <c r="O39" s="160">
        <v>13.42</v>
      </c>
      <c r="P39" s="195">
        <v>59.93</v>
      </c>
      <c r="Q39" s="81"/>
      <c r="R39" s="80"/>
      <c r="S39" s="160">
        <v>16.2</v>
      </c>
      <c r="T39" s="195">
        <v>57.13</v>
      </c>
      <c r="U39" s="160">
        <v>13.7</v>
      </c>
      <c r="V39" s="195">
        <v>59.87</v>
      </c>
      <c r="W39" s="160">
        <v>14.16</v>
      </c>
      <c r="X39" s="195">
        <v>59.63</v>
      </c>
      <c r="Y39" s="160">
        <v>15.2</v>
      </c>
      <c r="Z39" s="195">
        <v>56.2</v>
      </c>
    </row>
    <row r="40" spans="1:26" x14ac:dyDescent="0.3">
      <c r="A40" s="70"/>
      <c r="B40" s="21"/>
      <c r="C40" s="290" t="s">
        <v>117</v>
      </c>
      <c r="D40" s="73"/>
      <c r="E40" s="268" t="s">
        <v>63</v>
      </c>
      <c r="F40" s="119"/>
      <c r="G40" s="9"/>
      <c r="H40" s="9"/>
      <c r="I40" s="160">
        <v>14.48</v>
      </c>
      <c r="J40" s="195">
        <v>58.52</v>
      </c>
      <c r="K40" s="160">
        <v>14.48</v>
      </c>
      <c r="L40" s="195">
        <v>59.1</v>
      </c>
      <c r="M40" s="160">
        <v>14.5</v>
      </c>
      <c r="N40" s="195">
        <v>57.29</v>
      </c>
      <c r="O40" s="160">
        <v>12.57</v>
      </c>
      <c r="P40" s="195">
        <v>59.98</v>
      </c>
      <c r="Q40" s="41"/>
      <c r="R40" s="42"/>
      <c r="S40" s="160">
        <v>16.73</v>
      </c>
      <c r="T40" s="195">
        <v>57.17</v>
      </c>
      <c r="U40" s="160">
        <v>13.37</v>
      </c>
      <c r="V40" s="195">
        <v>60.83</v>
      </c>
      <c r="W40" s="160">
        <v>14.18</v>
      </c>
      <c r="X40" s="195">
        <v>59.27</v>
      </c>
      <c r="Y40" s="160">
        <v>15.3</v>
      </c>
      <c r="Z40" s="195">
        <v>56.23</v>
      </c>
    </row>
    <row r="41" spans="1:26" x14ac:dyDescent="0.3">
      <c r="A41" s="70"/>
      <c r="B41" s="21"/>
      <c r="C41" s="290" t="s">
        <v>118</v>
      </c>
      <c r="D41" s="73"/>
      <c r="E41" s="268" t="s">
        <v>57</v>
      </c>
      <c r="F41" s="119"/>
      <c r="G41" s="9"/>
      <c r="H41" s="9"/>
      <c r="I41" s="160">
        <v>14.64</v>
      </c>
      <c r="J41" s="195">
        <v>58.19</v>
      </c>
      <c r="K41" s="160">
        <v>14.82</v>
      </c>
      <c r="L41" s="195">
        <v>58.42</v>
      </c>
      <c r="M41" s="160">
        <v>14.9</v>
      </c>
      <c r="N41" s="195">
        <v>54.85</v>
      </c>
      <c r="O41" s="160">
        <v>12.97</v>
      </c>
      <c r="P41" s="195">
        <v>60.05</v>
      </c>
      <c r="Q41" s="41"/>
      <c r="R41" s="42"/>
      <c r="S41" s="160">
        <v>16.5</v>
      </c>
      <c r="T41" s="195">
        <v>57.03</v>
      </c>
      <c r="U41" s="160">
        <v>14.17</v>
      </c>
      <c r="V41" s="195">
        <v>60.27</v>
      </c>
      <c r="W41" s="160">
        <v>14.09</v>
      </c>
      <c r="X41" s="195">
        <v>59.68</v>
      </c>
      <c r="Y41" s="160">
        <v>14.83</v>
      </c>
      <c r="Z41" s="195">
        <v>57.13</v>
      </c>
    </row>
    <row r="42" spans="1:26" x14ac:dyDescent="0.3">
      <c r="A42" s="70"/>
      <c r="B42" s="21"/>
      <c r="C42" s="290" t="s">
        <v>78</v>
      </c>
      <c r="D42" s="73"/>
      <c r="E42" s="268" t="s">
        <v>63</v>
      </c>
      <c r="F42" s="119"/>
      <c r="G42" s="9"/>
      <c r="H42" s="9"/>
      <c r="I42" s="160">
        <v>14.2</v>
      </c>
      <c r="J42" s="195">
        <v>58.91</v>
      </c>
      <c r="K42" s="160">
        <v>14.45</v>
      </c>
      <c r="L42" s="195">
        <v>58.89</v>
      </c>
      <c r="M42" s="160">
        <v>13.77</v>
      </c>
      <c r="N42" s="195">
        <v>58.66</v>
      </c>
      <c r="O42" s="160">
        <v>13.03</v>
      </c>
      <c r="P42" s="195">
        <v>59.79</v>
      </c>
      <c r="Q42" s="41"/>
      <c r="R42" s="42"/>
      <c r="S42" s="160">
        <v>16.27</v>
      </c>
      <c r="T42" s="195">
        <v>57.97</v>
      </c>
      <c r="U42" s="160">
        <v>13.77</v>
      </c>
      <c r="V42" s="195">
        <v>60.3</v>
      </c>
      <c r="W42" s="160">
        <v>13.87</v>
      </c>
      <c r="X42" s="195">
        <v>59.73</v>
      </c>
      <c r="Y42" s="160">
        <v>13.97</v>
      </c>
      <c r="Z42" s="195">
        <v>57.5</v>
      </c>
    </row>
    <row r="43" spans="1:26" x14ac:dyDescent="0.3">
      <c r="A43" s="70"/>
      <c r="B43" s="21"/>
      <c r="C43" s="290" t="s">
        <v>150</v>
      </c>
      <c r="D43" s="75"/>
      <c r="E43" s="268" t="s">
        <v>63</v>
      </c>
      <c r="F43" s="192"/>
      <c r="G43" s="77"/>
      <c r="H43" s="77"/>
      <c r="I43" s="160">
        <v>14.37</v>
      </c>
      <c r="J43" s="195">
        <v>57.88</v>
      </c>
      <c r="K43" s="160">
        <v>14.52</v>
      </c>
      <c r="L43" s="195">
        <v>58.48</v>
      </c>
      <c r="M43" s="160">
        <v>14.94</v>
      </c>
      <c r="N43" s="195">
        <v>56.66</v>
      </c>
      <c r="O43" s="160">
        <v>12.84</v>
      </c>
      <c r="P43" s="195">
        <v>59.44</v>
      </c>
      <c r="Q43" s="46"/>
      <c r="R43" s="47"/>
      <c r="S43" s="160">
        <v>16.13</v>
      </c>
      <c r="T43" s="195">
        <v>57.57</v>
      </c>
      <c r="U43" s="160">
        <v>13.47</v>
      </c>
      <c r="V43" s="195">
        <v>59.07</v>
      </c>
      <c r="W43" s="160">
        <v>13.62</v>
      </c>
      <c r="X43" s="195">
        <v>58.33</v>
      </c>
      <c r="Y43" s="160">
        <v>15.1</v>
      </c>
      <c r="Z43" s="195">
        <v>56</v>
      </c>
    </row>
    <row r="44" spans="1:26" x14ac:dyDescent="0.3">
      <c r="A44" s="70"/>
      <c r="B44" s="21"/>
      <c r="C44" s="290" t="s">
        <v>188</v>
      </c>
      <c r="D44" s="78"/>
      <c r="E44" s="268" t="s">
        <v>63</v>
      </c>
      <c r="F44" s="193"/>
      <c r="G44" s="79"/>
      <c r="H44" s="79"/>
      <c r="I44" s="160">
        <v>14.69</v>
      </c>
      <c r="J44" s="195">
        <v>58.15</v>
      </c>
      <c r="K44" s="160">
        <v>15.01</v>
      </c>
      <c r="L44" s="195">
        <v>58.67</v>
      </c>
      <c r="M44" s="160">
        <v>14.34</v>
      </c>
      <c r="N44" s="195">
        <v>57.54</v>
      </c>
      <c r="O44" s="160">
        <v>13.39</v>
      </c>
      <c r="P44" s="195">
        <v>59.35</v>
      </c>
      <c r="Q44" s="81"/>
      <c r="R44" s="80"/>
      <c r="S44" s="160">
        <v>16.3</v>
      </c>
      <c r="T44" s="195">
        <v>56.87</v>
      </c>
      <c r="U44" s="160">
        <v>14.27</v>
      </c>
      <c r="V44" s="195">
        <v>59.67</v>
      </c>
      <c r="W44" s="160">
        <v>13.98</v>
      </c>
      <c r="X44" s="195">
        <v>59.39</v>
      </c>
      <c r="Y44" s="160">
        <v>15.37</v>
      </c>
      <c r="Z44" s="195">
        <v>55.73</v>
      </c>
    </row>
    <row r="45" spans="1:26" x14ac:dyDescent="0.3">
      <c r="A45" s="70"/>
      <c r="B45" s="21"/>
      <c r="C45" s="290" t="s">
        <v>119</v>
      </c>
      <c r="D45" s="73"/>
      <c r="E45" s="268" t="s">
        <v>63</v>
      </c>
      <c r="F45" s="119"/>
      <c r="G45" s="9"/>
      <c r="H45" s="9"/>
      <c r="I45" s="160">
        <v>14.49</v>
      </c>
      <c r="J45" s="195">
        <v>58.68</v>
      </c>
      <c r="K45" s="160">
        <v>14.65</v>
      </c>
      <c r="L45" s="195">
        <v>58.68</v>
      </c>
      <c r="M45" s="160">
        <v>14.36</v>
      </c>
      <c r="N45" s="195">
        <v>58.28</v>
      </c>
      <c r="O45" s="160">
        <v>12.66</v>
      </c>
      <c r="P45" s="195">
        <v>59.15</v>
      </c>
      <c r="Q45" s="41"/>
      <c r="R45" s="42"/>
      <c r="S45" s="160">
        <v>16.899999999999999</v>
      </c>
      <c r="T45" s="195">
        <v>57.33</v>
      </c>
      <c r="U45" s="160">
        <v>14.23</v>
      </c>
      <c r="V45" s="195">
        <v>59.97</v>
      </c>
      <c r="W45" s="160">
        <v>13.92</v>
      </c>
      <c r="X45" s="195">
        <v>60.47</v>
      </c>
      <c r="Y45" s="160">
        <v>14.8</v>
      </c>
      <c r="Z45" s="195">
        <v>57.07</v>
      </c>
    </row>
    <row r="46" spans="1:26" x14ac:dyDescent="0.3">
      <c r="A46" s="70"/>
      <c r="B46" s="21"/>
      <c r="C46" s="290" t="s">
        <v>127</v>
      </c>
      <c r="D46" s="73"/>
      <c r="E46" s="268" t="s">
        <v>57</v>
      </c>
      <c r="F46" s="119"/>
      <c r="G46" s="9"/>
      <c r="H46" s="9"/>
      <c r="I46" s="160">
        <v>14.5</v>
      </c>
      <c r="J46" s="195">
        <v>56.8</v>
      </c>
      <c r="K46" s="160">
        <v>14.97</v>
      </c>
      <c r="L46" s="195">
        <v>57.94</v>
      </c>
      <c r="M46" s="160">
        <v>14.57</v>
      </c>
      <c r="N46" s="195">
        <v>55.79</v>
      </c>
      <c r="O46" s="160">
        <v>13.34</v>
      </c>
      <c r="P46" s="195">
        <v>57.71</v>
      </c>
      <c r="Q46" s="41"/>
      <c r="R46" s="42"/>
      <c r="S46" s="160">
        <v>15.83</v>
      </c>
      <c r="T46" s="195">
        <v>55.4</v>
      </c>
      <c r="U46" s="160">
        <v>13.97</v>
      </c>
      <c r="V46" s="195">
        <v>57.7</v>
      </c>
      <c r="W46" s="160">
        <v>13.92</v>
      </c>
      <c r="X46" s="195">
        <v>58.05</v>
      </c>
      <c r="Y46" s="160">
        <v>14.7</v>
      </c>
      <c r="Z46" s="195">
        <v>55.27</v>
      </c>
    </row>
    <row r="47" spans="1:26" x14ac:dyDescent="0.3">
      <c r="A47" s="70"/>
      <c r="B47" s="21"/>
      <c r="C47" s="290" t="s">
        <v>129</v>
      </c>
      <c r="D47" s="73"/>
      <c r="E47" s="268" t="s">
        <v>57</v>
      </c>
      <c r="F47" s="119"/>
      <c r="G47" s="9"/>
      <c r="H47" s="9"/>
      <c r="I47" s="160">
        <v>14.16</v>
      </c>
      <c r="J47" s="195">
        <v>57.34</v>
      </c>
      <c r="K47" s="160">
        <v>14.36</v>
      </c>
      <c r="L47" s="195">
        <v>57.97</v>
      </c>
      <c r="M47" s="160">
        <v>14.26</v>
      </c>
      <c r="N47" s="195">
        <v>57.11</v>
      </c>
      <c r="O47" s="160">
        <v>11.72</v>
      </c>
      <c r="P47" s="195">
        <v>57.5</v>
      </c>
      <c r="Q47" s="41"/>
      <c r="R47" s="42"/>
      <c r="S47" s="160">
        <v>16.600000000000001</v>
      </c>
      <c r="T47" s="195">
        <v>56</v>
      </c>
      <c r="U47" s="160">
        <v>14.2</v>
      </c>
      <c r="V47" s="195">
        <v>58.6</v>
      </c>
      <c r="W47" s="160">
        <v>13.92</v>
      </c>
      <c r="X47" s="195">
        <v>58.91</v>
      </c>
      <c r="Y47" s="160">
        <v>14.03</v>
      </c>
      <c r="Z47" s="195">
        <v>55.3</v>
      </c>
    </row>
    <row r="48" spans="1:26" x14ac:dyDescent="0.3">
      <c r="A48" s="70"/>
      <c r="B48" s="21"/>
      <c r="C48" s="290" t="s">
        <v>122</v>
      </c>
      <c r="D48" s="75"/>
      <c r="E48" s="268" t="s">
        <v>63</v>
      </c>
      <c r="F48" s="192"/>
      <c r="G48" s="77"/>
      <c r="H48" s="77"/>
      <c r="I48" s="160">
        <v>14.57</v>
      </c>
      <c r="J48" s="195">
        <v>57.96</v>
      </c>
      <c r="K48" s="160">
        <v>16.8</v>
      </c>
      <c r="L48" s="195">
        <v>58.18</v>
      </c>
      <c r="M48" s="160">
        <v>14.12</v>
      </c>
      <c r="N48" s="195">
        <v>56.82</v>
      </c>
      <c r="O48" s="160">
        <v>12.24</v>
      </c>
      <c r="P48" s="195">
        <v>58.82</v>
      </c>
      <c r="Q48" s="46"/>
      <c r="R48" s="47"/>
      <c r="S48" s="160">
        <v>15.03</v>
      </c>
      <c r="T48" s="195">
        <v>56.33</v>
      </c>
      <c r="U48" s="160">
        <v>14.07</v>
      </c>
      <c r="V48" s="195">
        <v>60.57</v>
      </c>
      <c r="W48" s="160">
        <v>14.02</v>
      </c>
      <c r="X48" s="195">
        <v>59.7</v>
      </c>
      <c r="Y48" s="160">
        <v>15.8</v>
      </c>
      <c r="Z48" s="195">
        <v>55.4</v>
      </c>
    </row>
    <row r="49" spans="1:26" x14ac:dyDescent="0.3">
      <c r="A49" s="70"/>
      <c r="B49" s="21"/>
      <c r="C49" s="290" t="s">
        <v>151</v>
      </c>
      <c r="D49" s="73"/>
      <c r="E49" s="268" t="s">
        <v>57</v>
      </c>
      <c r="F49" s="119"/>
      <c r="G49" s="9"/>
      <c r="H49" s="9"/>
      <c r="I49" s="160">
        <v>14.42</v>
      </c>
      <c r="J49" s="195">
        <v>57.82</v>
      </c>
      <c r="K49" s="160">
        <v>15.32</v>
      </c>
      <c r="L49" s="195">
        <v>57.91</v>
      </c>
      <c r="M49" s="160">
        <v>14.8</v>
      </c>
      <c r="N49" s="195">
        <v>55.89</v>
      </c>
      <c r="O49" s="160">
        <v>13.22</v>
      </c>
      <c r="P49" s="195">
        <v>60.14</v>
      </c>
      <c r="Q49" s="41"/>
      <c r="R49" s="42"/>
      <c r="S49" s="160">
        <v>15.13</v>
      </c>
      <c r="T49" s="195">
        <v>57.3</v>
      </c>
      <c r="U49" s="160">
        <v>13.73</v>
      </c>
      <c r="V49" s="195">
        <v>59.03</v>
      </c>
      <c r="W49" s="160">
        <v>13.68</v>
      </c>
      <c r="X49" s="195">
        <v>57.86</v>
      </c>
      <c r="Y49" s="160">
        <v>14.93</v>
      </c>
      <c r="Z49" s="195">
        <v>56.43</v>
      </c>
    </row>
    <row r="50" spans="1:26" s="25" customFormat="1" ht="20.25" thickBot="1" x14ac:dyDescent="0.35">
      <c r="A50" s="82"/>
      <c r="B50" s="22"/>
      <c r="C50" s="290" t="s">
        <v>130</v>
      </c>
      <c r="D50" s="83"/>
      <c r="E50" s="268" t="s">
        <v>57</v>
      </c>
      <c r="F50" s="32"/>
      <c r="G50" s="35"/>
      <c r="H50" s="35"/>
      <c r="I50" s="160">
        <v>14.5</v>
      </c>
      <c r="J50" s="195">
        <v>57.96</v>
      </c>
      <c r="K50" s="160">
        <v>16.07</v>
      </c>
      <c r="L50" s="195">
        <v>58.06</v>
      </c>
      <c r="M50" s="160">
        <v>14.52</v>
      </c>
      <c r="N50" s="195">
        <v>54.38</v>
      </c>
      <c r="O50" s="160">
        <v>13.01</v>
      </c>
      <c r="P50" s="195">
        <v>61.47</v>
      </c>
      <c r="Q50" s="50"/>
      <c r="R50" s="51"/>
      <c r="S50" s="160">
        <v>15.27</v>
      </c>
      <c r="T50" s="195">
        <v>57.67</v>
      </c>
      <c r="U50" s="160">
        <v>13.67</v>
      </c>
      <c r="V50" s="195">
        <v>60.67</v>
      </c>
      <c r="W50" s="160">
        <v>13.72</v>
      </c>
      <c r="X50" s="195">
        <v>57.28</v>
      </c>
      <c r="Y50" s="160">
        <v>14.87</v>
      </c>
      <c r="Z50" s="195">
        <v>56.5</v>
      </c>
    </row>
    <row r="51" spans="1:26" x14ac:dyDescent="0.3">
      <c r="A51" s="70"/>
      <c r="B51" s="21"/>
      <c r="C51" s="290" t="s">
        <v>133</v>
      </c>
      <c r="D51" s="73"/>
      <c r="E51" s="268" t="s">
        <v>57</v>
      </c>
      <c r="F51" s="119"/>
      <c r="G51" s="9"/>
      <c r="H51" s="9"/>
      <c r="I51" s="160">
        <v>14.99</v>
      </c>
      <c r="J51" s="195">
        <v>57.67</v>
      </c>
      <c r="K51" s="160">
        <v>17.62</v>
      </c>
      <c r="L51" s="195">
        <v>58.24</v>
      </c>
      <c r="M51" s="160">
        <v>14.86</v>
      </c>
      <c r="N51" s="195">
        <v>56.15</v>
      </c>
      <c r="O51" s="160">
        <v>12.58</v>
      </c>
      <c r="P51" s="195">
        <v>58.16</v>
      </c>
      <c r="Q51" s="41"/>
      <c r="R51" s="42"/>
      <c r="S51" s="160">
        <v>16.97</v>
      </c>
      <c r="T51" s="195">
        <v>57.6</v>
      </c>
      <c r="U51" s="160">
        <v>14.73</v>
      </c>
      <c r="V51" s="195">
        <v>59.1</v>
      </c>
      <c r="W51" s="160">
        <v>13.65</v>
      </c>
      <c r="X51" s="195">
        <v>58.36</v>
      </c>
      <c r="Y51" s="160">
        <v>14.3</v>
      </c>
      <c r="Z51" s="195">
        <v>56.13</v>
      </c>
    </row>
    <row r="52" spans="1:26" x14ac:dyDescent="0.3">
      <c r="A52" s="70"/>
      <c r="B52" s="21"/>
      <c r="C52" s="290" t="s">
        <v>134</v>
      </c>
      <c r="D52" s="73"/>
      <c r="E52" s="268" t="s">
        <v>57</v>
      </c>
      <c r="F52" s="119"/>
      <c r="G52" s="9"/>
      <c r="H52" s="9"/>
      <c r="I52" s="160">
        <v>14.33</v>
      </c>
      <c r="J52" s="195">
        <v>56.96</v>
      </c>
      <c r="K52" s="160">
        <v>14.82</v>
      </c>
      <c r="L52" s="195">
        <v>58.01</v>
      </c>
      <c r="M52" s="160">
        <v>14.4</v>
      </c>
      <c r="N52" s="195">
        <v>55.55</v>
      </c>
      <c r="O52" s="160">
        <v>12.79</v>
      </c>
      <c r="P52" s="195">
        <v>57.68</v>
      </c>
      <c r="Q52" s="41"/>
      <c r="R52" s="42"/>
      <c r="S52" s="160">
        <v>15.5</v>
      </c>
      <c r="T52" s="195">
        <v>55.87</v>
      </c>
      <c r="U52" s="160">
        <v>13.93</v>
      </c>
      <c r="V52" s="195">
        <v>58.13</v>
      </c>
      <c r="W52" s="160">
        <v>14.1</v>
      </c>
      <c r="X52" s="195">
        <v>58.09</v>
      </c>
      <c r="Y52" s="160">
        <v>14.87</v>
      </c>
      <c r="Z52" s="195">
        <v>55.53</v>
      </c>
    </row>
    <row r="53" spans="1:26" x14ac:dyDescent="0.3">
      <c r="A53" s="70"/>
      <c r="B53" s="21"/>
      <c r="C53" s="290" t="s">
        <v>135</v>
      </c>
      <c r="D53" s="75"/>
      <c r="E53" s="268" t="s">
        <v>57</v>
      </c>
      <c r="F53" s="192"/>
      <c r="G53" s="77"/>
      <c r="H53" s="77"/>
      <c r="I53" s="160">
        <v>14.28</v>
      </c>
      <c r="J53" s="195">
        <v>57.51</v>
      </c>
      <c r="K53" s="160">
        <v>14.29</v>
      </c>
      <c r="L53" s="195">
        <v>58.25</v>
      </c>
      <c r="M53" s="160">
        <v>14.37</v>
      </c>
      <c r="N53" s="195">
        <v>56.77</v>
      </c>
      <c r="O53" s="160">
        <v>13.37</v>
      </c>
      <c r="P53" s="195">
        <v>58.29</v>
      </c>
      <c r="Q53" s="46"/>
      <c r="R53" s="47"/>
      <c r="S53" s="160">
        <v>15.67</v>
      </c>
      <c r="T53" s="195">
        <v>56.27</v>
      </c>
      <c r="U53" s="160">
        <v>14</v>
      </c>
      <c r="V53" s="195">
        <v>58.7</v>
      </c>
      <c r="W53" s="160">
        <v>13.95</v>
      </c>
      <c r="X53" s="195">
        <v>59.04</v>
      </c>
      <c r="Y53" s="160">
        <v>14.43</v>
      </c>
      <c r="Z53" s="195">
        <v>55.3</v>
      </c>
    </row>
    <row r="54" spans="1:26" x14ac:dyDescent="0.3">
      <c r="A54" s="70"/>
      <c r="B54" s="21"/>
      <c r="C54" s="290" t="s">
        <v>136</v>
      </c>
      <c r="D54" s="78"/>
      <c r="E54" s="268" t="s">
        <v>57</v>
      </c>
      <c r="F54" s="193"/>
      <c r="G54" s="79"/>
      <c r="H54" s="79"/>
      <c r="I54" s="160">
        <v>14.15</v>
      </c>
      <c r="J54" s="195">
        <v>56.56</v>
      </c>
      <c r="K54" s="160">
        <v>14.69</v>
      </c>
      <c r="L54" s="195">
        <v>57.93</v>
      </c>
      <c r="M54" s="160">
        <v>14.1</v>
      </c>
      <c r="N54" s="195">
        <v>53.22</v>
      </c>
      <c r="O54" s="160">
        <v>11.89</v>
      </c>
      <c r="P54" s="195">
        <v>57.73</v>
      </c>
      <c r="Q54" s="81"/>
      <c r="R54" s="80"/>
      <c r="S54" s="160">
        <v>16.47</v>
      </c>
      <c r="T54" s="195">
        <v>56.17</v>
      </c>
      <c r="U54" s="160">
        <v>13.77</v>
      </c>
      <c r="V54" s="195">
        <v>57.8</v>
      </c>
      <c r="W54" s="160">
        <v>13.75</v>
      </c>
      <c r="X54" s="195">
        <v>57.77</v>
      </c>
      <c r="Y54" s="160">
        <v>14.4</v>
      </c>
      <c r="Z54" s="195">
        <v>55.27</v>
      </c>
    </row>
    <row r="55" spans="1:26" x14ac:dyDescent="0.3">
      <c r="A55" s="70"/>
      <c r="B55" s="21"/>
      <c r="C55" s="290" t="s">
        <v>137</v>
      </c>
      <c r="D55" s="73"/>
      <c r="E55" s="268" t="s">
        <v>57</v>
      </c>
      <c r="F55" s="119"/>
      <c r="G55" s="9"/>
      <c r="H55" s="9"/>
      <c r="I55" s="160">
        <v>14.22</v>
      </c>
      <c r="J55" s="195">
        <v>56.39</v>
      </c>
      <c r="K55" s="160">
        <v>16.22</v>
      </c>
      <c r="L55" s="195">
        <v>58.49</v>
      </c>
      <c r="M55" s="160">
        <v>14.37</v>
      </c>
      <c r="N55" s="195">
        <v>53.22</v>
      </c>
      <c r="O55" s="160">
        <v>12.05</v>
      </c>
      <c r="P55" s="195">
        <v>56.48</v>
      </c>
      <c r="Q55" s="41"/>
      <c r="R55" s="42"/>
      <c r="S55" s="160">
        <v>14.93</v>
      </c>
      <c r="T55" s="195">
        <v>56.67</v>
      </c>
      <c r="U55" s="160">
        <v>13.6</v>
      </c>
      <c r="V55" s="195">
        <v>58.07</v>
      </c>
      <c r="W55" s="160">
        <v>13.85</v>
      </c>
      <c r="X55" s="195">
        <v>57.36</v>
      </c>
      <c r="Y55" s="160">
        <v>14.3</v>
      </c>
      <c r="Z55" s="195">
        <v>54.47</v>
      </c>
    </row>
    <row r="56" spans="1:26" x14ac:dyDescent="0.3">
      <c r="A56" s="70"/>
      <c r="B56" s="21"/>
      <c r="C56" s="290" t="s">
        <v>138</v>
      </c>
      <c r="D56" s="73"/>
      <c r="E56" s="268" t="s">
        <v>63</v>
      </c>
      <c r="F56" s="119"/>
      <c r="G56" s="9"/>
      <c r="H56" s="9"/>
      <c r="I56" s="160">
        <v>14.46</v>
      </c>
      <c r="J56" s="195">
        <v>59.63</v>
      </c>
      <c r="K56" s="160">
        <v>15.52</v>
      </c>
      <c r="L56" s="195">
        <v>58.97</v>
      </c>
      <c r="M56" s="160">
        <v>14.27</v>
      </c>
      <c r="N56" s="195">
        <v>58.15</v>
      </c>
      <c r="O56" s="160">
        <v>13.08</v>
      </c>
      <c r="P56" s="195">
        <v>61.66</v>
      </c>
      <c r="Q56" s="41"/>
      <c r="R56" s="42"/>
      <c r="S56" s="160">
        <v>15.4</v>
      </c>
      <c r="T56" s="195">
        <v>59.33</v>
      </c>
      <c r="U56" s="160">
        <v>14.07</v>
      </c>
      <c r="V56" s="195">
        <v>61.37</v>
      </c>
      <c r="W56" s="160">
        <v>13.89</v>
      </c>
      <c r="X56" s="195">
        <v>60.08</v>
      </c>
      <c r="Y56" s="160">
        <v>14.87</v>
      </c>
      <c r="Z56" s="195">
        <v>58.1</v>
      </c>
    </row>
    <row r="57" spans="1:26" x14ac:dyDescent="0.3">
      <c r="A57" s="70"/>
      <c r="B57" s="21"/>
      <c r="C57" s="309" t="s">
        <v>139</v>
      </c>
      <c r="D57" s="73"/>
      <c r="E57" s="310" t="s">
        <v>63</v>
      </c>
      <c r="F57" s="119"/>
      <c r="G57" s="9"/>
      <c r="H57" s="9"/>
      <c r="I57" s="198">
        <v>14.05</v>
      </c>
      <c r="J57" s="199">
        <v>58.45</v>
      </c>
      <c r="K57" s="198">
        <v>14.6</v>
      </c>
      <c r="L57" s="199">
        <v>58.59</v>
      </c>
      <c r="M57" s="198">
        <v>13.73</v>
      </c>
      <c r="N57" s="199">
        <v>56.93</v>
      </c>
      <c r="O57" s="198">
        <v>13.41</v>
      </c>
      <c r="P57" s="199">
        <v>59.11</v>
      </c>
      <c r="Q57" s="41"/>
      <c r="R57" s="42"/>
      <c r="S57" s="198">
        <v>14.83</v>
      </c>
      <c r="T57" s="199">
        <v>57.97</v>
      </c>
      <c r="U57" s="198">
        <v>13.43</v>
      </c>
      <c r="V57" s="199">
        <v>59.43</v>
      </c>
      <c r="W57" s="198">
        <v>13.94</v>
      </c>
      <c r="X57" s="199">
        <v>59.76</v>
      </c>
      <c r="Y57" s="198">
        <v>14.7</v>
      </c>
      <c r="Z57" s="199">
        <v>57.3</v>
      </c>
    </row>
    <row r="58" spans="1:26" ht="20.25" thickBot="1" x14ac:dyDescent="0.35">
      <c r="A58" s="70"/>
      <c r="B58" s="21"/>
      <c r="C58" s="291" t="s">
        <v>141</v>
      </c>
      <c r="D58" s="311"/>
      <c r="E58" s="269" t="s">
        <v>63</v>
      </c>
      <c r="F58" s="312"/>
      <c r="G58" s="313"/>
      <c r="H58" s="313"/>
      <c r="I58" s="161">
        <v>14.1</v>
      </c>
      <c r="J58" s="196">
        <v>58.02</v>
      </c>
      <c r="K58" s="161">
        <v>14.97</v>
      </c>
      <c r="L58" s="196">
        <v>58.2</v>
      </c>
      <c r="M58" s="161">
        <v>14.12</v>
      </c>
      <c r="N58" s="196">
        <v>56.22</v>
      </c>
      <c r="O58" s="161">
        <v>11.67</v>
      </c>
      <c r="P58" s="196">
        <v>59.96</v>
      </c>
      <c r="Q58" s="314"/>
      <c r="R58" s="315"/>
      <c r="S58" s="161">
        <v>15.9</v>
      </c>
      <c r="T58" s="196">
        <v>57.8</v>
      </c>
      <c r="U58" s="161">
        <v>13.33</v>
      </c>
      <c r="V58" s="196">
        <v>58.97</v>
      </c>
      <c r="W58" s="161">
        <v>13.87</v>
      </c>
      <c r="X58" s="196">
        <v>58.04</v>
      </c>
      <c r="Y58" s="161">
        <v>15</v>
      </c>
      <c r="Z58" s="196">
        <v>56.77</v>
      </c>
    </row>
    <row r="59" spans="1:26" x14ac:dyDescent="0.3">
      <c r="A59" s="70"/>
      <c r="B59" s="21"/>
      <c r="C59" s="292" t="s">
        <v>142</v>
      </c>
      <c r="D59" s="73"/>
      <c r="E59" s="293" t="s">
        <v>63</v>
      </c>
      <c r="F59" s="119"/>
      <c r="G59" s="9"/>
      <c r="H59" s="9"/>
      <c r="I59" s="294">
        <v>14.31</v>
      </c>
      <c r="J59" s="295">
        <v>58.93</v>
      </c>
      <c r="K59" s="294">
        <v>15.75</v>
      </c>
      <c r="L59" s="295">
        <v>58.83</v>
      </c>
      <c r="M59" s="294">
        <v>14.43</v>
      </c>
      <c r="N59" s="295">
        <v>57.22</v>
      </c>
      <c r="O59" s="294">
        <v>12.13</v>
      </c>
      <c r="P59" s="295">
        <v>59.5</v>
      </c>
      <c r="Q59" s="41"/>
      <c r="R59" s="42"/>
      <c r="S59" s="294">
        <v>15.13</v>
      </c>
      <c r="T59" s="295">
        <v>59.2</v>
      </c>
      <c r="U59" s="294">
        <v>13.77</v>
      </c>
      <c r="V59" s="295">
        <v>60.67</v>
      </c>
      <c r="W59" s="294">
        <v>13.9</v>
      </c>
      <c r="X59" s="295">
        <v>60.68</v>
      </c>
      <c r="Y59" s="294">
        <v>14.87</v>
      </c>
      <c r="Z59" s="295">
        <v>56.7</v>
      </c>
    </row>
    <row r="60" spans="1:26" x14ac:dyDescent="0.3">
      <c r="A60" s="70"/>
      <c r="B60" s="21"/>
      <c r="C60" s="290" t="s">
        <v>85</v>
      </c>
      <c r="D60" s="73"/>
      <c r="E60" s="268" t="s">
        <v>63</v>
      </c>
      <c r="F60" s="119"/>
      <c r="G60" s="9"/>
      <c r="H60" s="9"/>
      <c r="I60" s="160">
        <v>14.55</v>
      </c>
      <c r="J60" s="195">
        <v>58.79</v>
      </c>
      <c r="K60" s="160">
        <v>15.09</v>
      </c>
      <c r="L60" s="195">
        <v>58.45</v>
      </c>
      <c r="M60" s="160">
        <v>14.73</v>
      </c>
      <c r="N60" s="195">
        <v>58.42</v>
      </c>
      <c r="O60" s="160">
        <v>11.91</v>
      </c>
      <c r="P60" s="195">
        <v>59.31</v>
      </c>
      <c r="Q60" s="41"/>
      <c r="R60" s="42"/>
      <c r="S60" s="160">
        <v>17.170000000000002</v>
      </c>
      <c r="T60" s="195">
        <v>57.5</v>
      </c>
      <c r="U60" s="160">
        <v>14.33</v>
      </c>
      <c r="V60" s="195">
        <v>60.2</v>
      </c>
      <c r="W60" s="160">
        <v>13.93</v>
      </c>
      <c r="X60" s="195">
        <v>59.85</v>
      </c>
      <c r="Y60" s="160">
        <v>14.57</v>
      </c>
      <c r="Z60" s="195">
        <v>57.83</v>
      </c>
    </row>
    <row r="61" spans="1:26" x14ac:dyDescent="0.3">
      <c r="A61" s="70"/>
      <c r="B61" s="21"/>
      <c r="C61" s="290" t="s">
        <v>143</v>
      </c>
      <c r="D61" s="73"/>
      <c r="E61" s="268" t="s">
        <v>63</v>
      </c>
      <c r="F61" s="119"/>
      <c r="G61" s="9"/>
      <c r="H61" s="9"/>
      <c r="I61" s="160">
        <v>14.06</v>
      </c>
      <c r="J61" s="195">
        <v>57.59</v>
      </c>
      <c r="K61" s="160">
        <v>14.72</v>
      </c>
      <c r="L61" s="195">
        <v>58.41</v>
      </c>
      <c r="M61" s="160">
        <v>13.95</v>
      </c>
      <c r="N61" s="195">
        <v>57.52</v>
      </c>
      <c r="O61" s="160">
        <v>13.21</v>
      </c>
      <c r="P61" s="195">
        <v>58.84</v>
      </c>
      <c r="Q61" s="41"/>
      <c r="R61" s="42"/>
      <c r="S61" s="160">
        <v>15.1</v>
      </c>
      <c r="T61" s="195">
        <v>55.73</v>
      </c>
      <c r="U61" s="160">
        <v>13.47</v>
      </c>
      <c r="V61" s="195">
        <v>58.77</v>
      </c>
      <c r="W61" s="160">
        <v>13.66</v>
      </c>
      <c r="X61" s="195">
        <v>58.1</v>
      </c>
      <c r="Y61" s="160">
        <v>14.17</v>
      </c>
      <c r="Z61" s="195">
        <v>55.87</v>
      </c>
    </row>
    <row r="62" spans="1:26" x14ac:dyDescent="0.3">
      <c r="A62" s="70"/>
      <c r="B62" s="21"/>
      <c r="C62" s="290" t="s">
        <v>146</v>
      </c>
      <c r="D62" s="73"/>
      <c r="E62" s="268" t="s">
        <v>63</v>
      </c>
      <c r="F62" s="119"/>
      <c r="G62" s="9"/>
      <c r="H62" s="9"/>
      <c r="I62" s="160">
        <v>14.47</v>
      </c>
      <c r="J62" s="195">
        <v>57.85</v>
      </c>
      <c r="K62" s="160">
        <v>14.79</v>
      </c>
      <c r="L62" s="195">
        <v>58.36</v>
      </c>
      <c r="M62" s="160">
        <v>14.91</v>
      </c>
      <c r="N62" s="195">
        <v>55.56</v>
      </c>
      <c r="O62" s="160">
        <v>12.39</v>
      </c>
      <c r="P62" s="195">
        <v>59.93</v>
      </c>
      <c r="Q62" s="41"/>
      <c r="R62" s="42"/>
      <c r="S62" s="160">
        <v>16.829999999999998</v>
      </c>
      <c r="T62" s="195">
        <v>56.47</v>
      </c>
      <c r="U62" s="160">
        <v>13.43</v>
      </c>
      <c r="V62" s="195">
        <v>59.07</v>
      </c>
      <c r="W62" s="160">
        <v>13.9</v>
      </c>
      <c r="X62" s="195">
        <v>58.71</v>
      </c>
      <c r="Y62" s="160">
        <v>14.9</v>
      </c>
      <c r="Z62" s="195">
        <v>56.97</v>
      </c>
    </row>
    <row r="63" spans="1:26" x14ac:dyDescent="0.3">
      <c r="A63" s="70"/>
      <c r="B63" s="21"/>
      <c r="C63" s="290" t="s">
        <v>147</v>
      </c>
      <c r="D63" s="75"/>
      <c r="E63" s="268" t="s">
        <v>63</v>
      </c>
      <c r="F63" s="192"/>
      <c r="G63" s="77"/>
      <c r="H63" s="77"/>
      <c r="I63" s="160">
        <v>14.23</v>
      </c>
      <c r="J63" s="195">
        <v>57.68</v>
      </c>
      <c r="K63" s="160">
        <v>15.89</v>
      </c>
      <c r="L63" s="195">
        <v>58.53</v>
      </c>
      <c r="M63" s="160">
        <v>13.95</v>
      </c>
      <c r="N63" s="195">
        <v>55.67</v>
      </c>
      <c r="O63" s="160">
        <v>11.75</v>
      </c>
      <c r="P63" s="195">
        <v>59.54</v>
      </c>
      <c r="Q63" s="46"/>
      <c r="R63" s="47"/>
      <c r="S63" s="160">
        <v>14.97</v>
      </c>
      <c r="T63" s="195">
        <v>56.47</v>
      </c>
      <c r="U63" s="160">
        <v>14.13</v>
      </c>
      <c r="V63" s="195">
        <v>59.37</v>
      </c>
      <c r="W63" s="160">
        <v>14.05</v>
      </c>
      <c r="X63" s="195">
        <v>58.75</v>
      </c>
      <c r="Y63" s="160">
        <v>14.7</v>
      </c>
      <c r="Z63" s="195">
        <v>55.47</v>
      </c>
    </row>
    <row r="64" spans="1:26" x14ac:dyDescent="0.3">
      <c r="A64" s="70"/>
      <c r="B64" s="21"/>
      <c r="C64" s="290" t="s">
        <v>148</v>
      </c>
      <c r="D64" s="78"/>
      <c r="E64" s="268" t="s">
        <v>63</v>
      </c>
      <c r="F64" s="193"/>
      <c r="G64" s="79"/>
      <c r="H64" s="79"/>
      <c r="I64" s="160">
        <v>14.27</v>
      </c>
      <c r="J64" s="195">
        <v>58.44</v>
      </c>
      <c r="K64" s="160">
        <v>14.37</v>
      </c>
      <c r="L64" s="195">
        <v>58.46</v>
      </c>
      <c r="M64" s="160">
        <v>13.86</v>
      </c>
      <c r="N64" s="195">
        <v>56.36</v>
      </c>
      <c r="O64" s="160">
        <v>12.78</v>
      </c>
      <c r="P64" s="195">
        <v>60.59</v>
      </c>
      <c r="Q64" s="81"/>
      <c r="R64" s="80"/>
      <c r="S64" s="160">
        <v>16.5</v>
      </c>
      <c r="T64" s="195">
        <v>57.2</v>
      </c>
      <c r="U64" s="160">
        <v>13.46</v>
      </c>
      <c r="V64" s="195">
        <v>60.09</v>
      </c>
      <c r="W64" s="160">
        <v>14.05</v>
      </c>
      <c r="X64" s="195">
        <v>59.51</v>
      </c>
      <c r="Y64" s="160">
        <v>15.1</v>
      </c>
      <c r="Z64" s="195">
        <v>56.93</v>
      </c>
    </row>
    <row r="65" spans="1:26" x14ac:dyDescent="0.3">
      <c r="A65" s="70"/>
      <c r="B65" s="21"/>
      <c r="C65" s="290" t="s">
        <v>154</v>
      </c>
      <c r="D65" s="73"/>
      <c r="E65" s="268" t="s">
        <v>63</v>
      </c>
      <c r="F65" s="119"/>
      <c r="G65" s="9"/>
      <c r="H65" s="9"/>
      <c r="I65" s="160">
        <v>14.55</v>
      </c>
      <c r="J65" s="195">
        <v>57.75</v>
      </c>
      <c r="K65" s="160">
        <v>15.18</v>
      </c>
      <c r="L65" s="195">
        <v>58.1</v>
      </c>
      <c r="M65" s="160">
        <v>14.58</v>
      </c>
      <c r="N65" s="195">
        <v>56.52</v>
      </c>
      <c r="O65" s="160">
        <v>13.52</v>
      </c>
      <c r="P65" s="195">
        <v>58.57</v>
      </c>
      <c r="Q65" s="41"/>
      <c r="R65" s="42"/>
      <c r="S65" s="160">
        <v>15.87</v>
      </c>
      <c r="T65" s="195">
        <v>57.2</v>
      </c>
      <c r="U65" s="160">
        <v>13.9</v>
      </c>
      <c r="V65" s="195">
        <v>59.2</v>
      </c>
      <c r="W65" s="160">
        <v>13.93</v>
      </c>
      <c r="X65" s="195">
        <v>58.89</v>
      </c>
      <c r="Y65" s="160">
        <v>14.97</v>
      </c>
      <c r="Z65" s="195">
        <v>56.03</v>
      </c>
    </row>
    <row r="66" spans="1:26" x14ac:dyDescent="0.3">
      <c r="A66" s="70"/>
      <c r="B66" s="21"/>
      <c r="C66" s="290" t="s">
        <v>155</v>
      </c>
      <c r="D66" s="73"/>
      <c r="E66" s="268" t="s">
        <v>63</v>
      </c>
      <c r="F66" s="119"/>
      <c r="G66" s="9"/>
      <c r="H66" s="9"/>
      <c r="I66" s="160">
        <v>14.79</v>
      </c>
      <c r="J66" s="195">
        <v>57.7</v>
      </c>
      <c r="K66" s="160">
        <v>16.46</v>
      </c>
      <c r="L66" s="195">
        <v>57.86</v>
      </c>
      <c r="M66" s="160">
        <v>14.48</v>
      </c>
      <c r="N66" s="195">
        <v>56.84</v>
      </c>
      <c r="O66" s="160">
        <v>13.14</v>
      </c>
      <c r="P66" s="195">
        <v>58.55</v>
      </c>
      <c r="Q66" s="41"/>
      <c r="R66" s="42"/>
      <c r="S66" s="160">
        <v>16.5</v>
      </c>
      <c r="T66" s="195">
        <v>57.43</v>
      </c>
      <c r="U66" s="160">
        <v>13.87</v>
      </c>
      <c r="V66" s="195">
        <v>59.2</v>
      </c>
      <c r="W66" s="160">
        <v>14.08</v>
      </c>
      <c r="X66" s="195">
        <v>58.69</v>
      </c>
      <c r="Y66" s="160">
        <v>14.87</v>
      </c>
      <c r="Z66" s="195">
        <v>55.63</v>
      </c>
    </row>
    <row r="67" spans="1:26" x14ac:dyDescent="0.3">
      <c r="A67" s="70"/>
      <c r="B67" s="21"/>
      <c r="C67" s="290" t="s">
        <v>153</v>
      </c>
      <c r="D67" s="73"/>
      <c r="E67" s="268" t="s">
        <v>63</v>
      </c>
      <c r="F67" s="119"/>
      <c r="G67" s="9"/>
      <c r="H67" s="9"/>
      <c r="I67" s="160">
        <v>14.72</v>
      </c>
      <c r="J67" s="195">
        <v>58.25</v>
      </c>
      <c r="K67" s="160">
        <v>17.989999999999998</v>
      </c>
      <c r="L67" s="195">
        <v>57.61</v>
      </c>
      <c r="M67" s="160">
        <v>13.31</v>
      </c>
      <c r="N67" s="195">
        <v>56.44</v>
      </c>
      <c r="O67" s="160">
        <v>12.88</v>
      </c>
      <c r="P67" s="195">
        <v>59.78</v>
      </c>
      <c r="Q67" s="41"/>
      <c r="R67" s="42"/>
      <c r="S67" s="160">
        <v>15.87</v>
      </c>
      <c r="T67" s="195">
        <v>56.93</v>
      </c>
      <c r="U67" s="160">
        <v>13.83</v>
      </c>
      <c r="V67" s="195">
        <v>61.17</v>
      </c>
      <c r="W67" s="160">
        <v>14.42</v>
      </c>
      <c r="X67" s="195">
        <v>59.76</v>
      </c>
      <c r="Y67" s="160">
        <v>14.83</v>
      </c>
      <c r="Z67" s="195">
        <v>56.23</v>
      </c>
    </row>
    <row r="68" spans="1:26" x14ac:dyDescent="0.3">
      <c r="A68" s="70"/>
      <c r="B68" s="21"/>
      <c r="C68" s="290" t="s">
        <v>157</v>
      </c>
      <c r="D68" s="75"/>
      <c r="E68" s="268" t="s">
        <v>63</v>
      </c>
      <c r="F68" s="192"/>
      <c r="G68" s="77"/>
      <c r="H68" s="77"/>
      <c r="I68" s="160">
        <v>14.28</v>
      </c>
      <c r="J68" s="195">
        <v>57.54</v>
      </c>
      <c r="K68" s="160">
        <v>14.36</v>
      </c>
      <c r="L68" s="195">
        <v>58.04</v>
      </c>
      <c r="M68" s="160">
        <v>14.43</v>
      </c>
      <c r="N68" s="195">
        <v>56.5</v>
      </c>
      <c r="O68" s="160">
        <v>13.04</v>
      </c>
      <c r="P68" s="195">
        <v>58.57</v>
      </c>
      <c r="Q68" s="46"/>
      <c r="R68" s="47"/>
      <c r="S68" s="160">
        <v>15.3</v>
      </c>
      <c r="T68" s="195">
        <v>56.6</v>
      </c>
      <c r="U68" s="160">
        <v>13.73</v>
      </c>
      <c r="V68" s="195">
        <v>58.7</v>
      </c>
      <c r="W68" s="160">
        <v>14.23</v>
      </c>
      <c r="X68" s="195">
        <v>58.66</v>
      </c>
      <c r="Y68" s="160">
        <v>14.83</v>
      </c>
      <c r="Z68" s="195">
        <v>56.03</v>
      </c>
    </row>
    <row r="69" spans="1:26" x14ac:dyDescent="0.3">
      <c r="A69" s="70"/>
      <c r="B69" s="21"/>
      <c r="C69" s="290" t="s">
        <v>158</v>
      </c>
      <c r="D69" s="78"/>
      <c r="E69" s="268" t="s">
        <v>63</v>
      </c>
      <c r="F69" s="193"/>
      <c r="G69" s="79"/>
      <c r="H69" s="79"/>
      <c r="I69" s="160">
        <v>14.83</v>
      </c>
      <c r="J69" s="195">
        <v>58.11</v>
      </c>
      <c r="K69" s="160">
        <v>18.190000000000001</v>
      </c>
      <c r="L69" s="195">
        <v>56.93</v>
      </c>
      <c r="M69" s="160">
        <v>14.95</v>
      </c>
      <c r="N69" s="195">
        <v>55.92</v>
      </c>
      <c r="O69" s="160">
        <v>12.69</v>
      </c>
      <c r="P69" s="195">
        <v>59.64</v>
      </c>
      <c r="Q69" s="81"/>
      <c r="R69" s="80"/>
      <c r="S69" s="160">
        <v>14.7</v>
      </c>
      <c r="T69" s="195">
        <v>57.67</v>
      </c>
      <c r="U69" s="160">
        <v>14.3</v>
      </c>
      <c r="V69" s="195">
        <v>59.77</v>
      </c>
      <c r="W69" s="160">
        <v>13.75</v>
      </c>
      <c r="X69" s="195">
        <v>59.46</v>
      </c>
      <c r="Y69" s="160">
        <v>15.07</v>
      </c>
      <c r="Z69" s="195">
        <v>57.3</v>
      </c>
    </row>
    <row r="70" spans="1:26" x14ac:dyDescent="0.3">
      <c r="A70" s="70"/>
      <c r="B70" s="21"/>
      <c r="C70" s="290" t="s">
        <v>159</v>
      </c>
      <c r="D70" s="73"/>
      <c r="E70" s="268" t="s">
        <v>63</v>
      </c>
      <c r="F70" s="119"/>
      <c r="G70" s="9"/>
      <c r="H70" s="9"/>
      <c r="I70" s="160">
        <v>13.84</v>
      </c>
      <c r="J70" s="195">
        <v>56.94</v>
      </c>
      <c r="K70" s="160">
        <v>14.18</v>
      </c>
      <c r="L70" s="195">
        <v>58.31</v>
      </c>
      <c r="M70" s="160">
        <v>13.66</v>
      </c>
      <c r="N70" s="195">
        <v>54.47</v>
      </c>
      <c r="O70" s="160">
        <v>12.84</v>
      </c>
      <c r="P70" s="195">
        <v>59.23</v>
      </c>
      <c r="Q70" s="41"/>
      <c r="R70" s="42"/>
      <c r="S70" s="160">
        <v>14.4</v>
      </c>
      <c r="T70" s="195">
        <v>56.73</v>
      </c>
      <c r="U70" s="160">
        <v>13.4</v>
      </c>
      <c r="V70" s="195">
        <v>57.67</v>
      </c>
      <c r="W70" s="160">
        <v>13.98</v>
      </c>
      <c r="X70" s="195">
        <v>56.72</v>
      </c>
      <c r="Y70" s="160">
        <v>14.1</v>
      </c>
      <c r="Z70" s="195">
        <v>55.6</v>
      </c>
    </row>
    <row r="71" spans="1:26" x14ac:dyDescent="0.3">
      <c r="A71" s="70"/>
      <c r="B71" s="21"/>
      <c r="C71" s="290" t="s">
        <v>165</v>
      </c>
      <c r="D71" s="73"/>
      <c r="E71" s="268" t="s">
        <v>57</v>
      </c>
      <c r="F71" s="119"/>
      <c r="G71" s="9"/>
      <c r="H71" s="9"/>
      <c r="I71" s="160">
        <v>14.23</v>
      </c>
      <c r="J71" s="195">
        <v>59.14</v>
      </c>
      <c r="K71" s="160">
        <v>14.79</v>
      </c>
      <c r="L71" s="195">
        <v>58.95</v>
      </c>
      <c r="M71" s="160">
        <v>15.03</v>
      </c>
      <c r="N71" s="195">
        <v>57.64</v>
      </c>
      <c r="O71" s="160">
        <v>12.19</v>
      </c>
      <c r="P71" s="195">
        <v>60.93</v>
      </c>
      <c r="Q71" s="41"/>
      <c r="R71" s="42"/>
      <c r="S71" s="160">
        <v>15.83</v>
      </c>
      <c r="T71" s="195">
        <v>58.6</v>
      </c>
      <c r="U71" s="160">
        <v>13.37</v>
      </c>
      <c r="V71" s="195">
        <v>60.43</v>
      </c>
      <c r="W71" s="160">
        <v>13.9</v>
      </c>
      <c r="X71" s="195">
        <v>59.82</v>
      </c>
      <c r="Y71" s="160">
        <v>14.6</v>
      </c>
      <c r="Z71" s="195">
        <v>57.77</v>
      </c>
    </row>
    <row r="72" spans="1:26" x14ac:dyDescent="0.3">
      <c r="A72" s="70"/>
      <c r="B72" s="21"/>
      <c r="C72" s="290" t="s">
        <v>166</v>
      </c>
      <c r="D72" s="73"/>
      <c r="E72" s="268" t="s">
        <v>63</v>
      </c>
      <c r="F72" s="119"/>
      <c r="G72" s="9"/>
      <c r="H72" s="9"/>
      <c r="I72" s="160">
        <v>14.28</v>
      </c>
      <c r="J72" s="195">
        <v>56.48</v>
      </c>
      <c r="K72" s="160">
        <v>14.7</v>
      </c>
      <c r="L72" s="195">
        <v>57.98</v>
      </c>
      <c r="M72" s="160">
        <v>13.83</v>
      </c>
      <c r="N72" s="195">
        <v>55.38</v>
      </c>
      <c r="O72" s="160">
        <v>13.46</v>
      </c>
      <c r="P72" s="195">
        <v>57.31</v>
      </c>
      <c r="Q72" s="41"/>
      <c r="R72" s="42"/>
      <c r="S72" s="160">
        <v>15.53</v>
      </c>
      <c r="T72" s="195">
        <v>55.33</v>
      </c>
      <c r="U72" s="160">
        <v>13.77</v>
      </c>
      <c r="V72" s="195">
        <v>58</v>
      </c>
      <c r="W72" s="160">
        <v>13.85</v>
      </c>
      <c r="X72" s="195">
        <v>57.28</v>
      </c>
      <c r="Y72" s="160">
        <v>14.67</v>
      </c>
      <c r="Z72" s="195">
        <v>54.03</v>
      </c>
    </row>
    <row r="73" spans="1:26" x14ac:dyDescent="0.3">
      <c r="A73" s="70"/>
      <c r="B73" s="21"/>
      <c r="C73" s="290" t="s">
        <v>167</v>
      </c>
      <c r="D73" s="75"/>
      <c r="E73" s="268" t="s">
        <v>63</v>
      </c>
      <c r="F73" s="192"/>
      <c r="G73" s="77"/>
      <c r="H73" s="77"/>
      <c r="I73" s="160">
        <v>14.92</v>
      </c>
      <c r="J73" s="195">
        <v>58.46</v>
      </c>
      <c r="K73" s="160">
        <v>16.5</v>
      </c>
      <c r="L73" s="195">
        <v>57.62</v>
      </c>
      <c r="M73" s="160">
        <v>15.01</v>
      </c>
      <c r="N73" s="195">
        <v>56.18</v>
      </c>
      <c r="O73" s="160">
        <v>13.03</v>
      </c>
      <c r="P73" s="195">
        <v>59.61</v>
      </c>
      <c r="Q73" s="46"/>
      <c r="R73" s="47"/>
      <c r="S73" s="160">
        <v>16.170000000000002</v>
      </c>
      <c r="T73" s="195">
        <v>59.13</v>
      </c>
      <c r="U73" s="160">
        <v>14.5</v>
      </c>
      <c r="V73" s="195">
        <v>59.77</v>
      </c>
      <c r="W73" s="160">
        <v>14.24</v>
      </c>
      <c r="X73" s="195">
        <v>58.97</v>
      </c>
      <c r="Y73" s="160">
        <v>15.03</v>
      </c>
      <c r="Z73" s="195">
        <v>57.9</v>
      </c>
    </row>
    <row r="74" spans="1:26" x14ac:dyDescent="0.3">
      <c r="A74" s="70"/>
      <c r="B74" s="21"/>
      <c r="C74" s="290" t="s">
        <v>168</v>
      </c>
      <c r="D74" s="78"/>
      <c r="E74" s="268" t="s">
        <v>63</v>
      </c>
      <c r="F74" s="193"/>
      <c r="G74" s="79"/>
      <c r="H74" s="79"/>
      <c r="I74" s="160">
        <v>14.19</v>
      </c>
      <c r="J74" s="195">
        <v>57.65</v>
      </c>
      <c r="K74" s="160">
        <v>15.35</v>
      </c>
      <c r="L74" s="195">
        <v>57.9</v>
      </c>
      <c r="M74" s="160">
        <v>14.56</v>
      </c>
      <c r="N74" s="195">
        <v>55.5</v>
      </c>
      <c r="O74" s="160">
        <v>12.64</v>
      </c>
      <c r="P74" s="195">
        <v>58.63</v>
      </c>
      <c r="Q74" s="81"/>
      <c r="R74" s="80"/>
      <c r="S74" s="160">
        <v>14.93</v>
      </c>
      <c r="T74" s="195">
        <v>57.23</v>
      </c>
      <c r="U74" s="160">
        <v>13.77</v>
      </c>
      <c r="V74" s="195">
        <v>59.33</v>
      </c>
      <c r="W74" s="160">
        <v>13.58</v>
      </c>
      <c r="X74" s="195">
        <v>58.6</v>
      </c>
      <c r="Y74" s="160">
        <v>14.33</v>
      </c>
      <c r="Z74" s="195">
        <v>56.4</v>
      </c>
    </row>
    <row r="75" spans="1:26" x14ac:dyDescent="0.3">
      <c r="A75" s="70"/>
      <c r="B75" s="21"/>
      <c r="C75" s="290" t="s">
        <v>169</v>
      </c>
      <c r="D75" s="73"/>
      <c r="E75" s="268" t="s">
        <v>57</v>
      </c>
      <c r="F75" s="119"/>
      <c r="G75" s="9"/>
      <c r="H75" s="9"/>
      <c r="I75" s="160">
        <v>14.33</v>
      </c>
      <c r="J75" s="195">
        <v>56.95</v>
      </c>
      <c r="K75" s="160">
        <v>16.309999999999999</v>
      </c>
      <c r="L75" s="195">
        <v>57.36</v>
      </c>
      <c r="M75" s="160">
        <v>14.55</v>
      </c>
      <c r="N75" s="195">
        <v>55.15</v>
      </c>
      <c r="O75" s="160">
        <v>13.12</v>
      </c>
      <c r="P75" s="195">
        <v>58.68</v>
      </c>
      <c r="Q75" s="41"/>
      <c r="R75" s="42"/>
      <c r="S75" s="160">
        <v>14.47</v>
      </c>
      <c r="T75" s="195">
        <v>56.1</v>
      </c>
      <c r="U75" s="160">
        <v>13.43</v>
      </c>
      <c r="V75" s="195">
        <v>58.63</v>
      </c>
      <c r="W75" s="160">
        <v>13.48</v>
      </c>
      <c r="X75" s="195">
        <v>58.06</v>
      </c>
      <c r="Y75" s="160">
        <v>14.57</v>
      </c>
      <c r="Z75" s="195">
        <v>55.03</v>
      </c>
    </row>
    <row r="76" spans="1:26" x14ac:dyDescent="0.3">
      <c r="A76" s="70"/>
      <c r="B76" s="21"/>
      <c r="C76" s="290" t="s">
        <v>170</v>
      </c>
      <c r="D76" s="73"/>
      <c r="E76" s="268" t="s">
        <v>57</v>
      </c>
      <c r="F76" s="119"/>
      <c r="G76" s="9"/>
      <c r="H76" s="9"/>
      <c r="I76" s="160">
        <v>14.29</v>
      </c>
      <c r="J76" s="195">
        <v>56.96</v>
      </c>
      <c r="K76" s="160">
        <v>14.39</v>
      </c>
      <c r="L76" s="195">
        <v>58.28</v>
      </c>
      <c r="M76" s="160">
        <v>14.48</v>
      </c>
      <c r="N76" s="195">
        <v>54.42</v>
      </c>
      <c r="O76" s="160">
        <v>13.35</v>
      </c>
      <c r="P76" s="195">
        <v>58.66</v>
      </c>
      <c r="Q76" s="41"/>
      <c r="R76" s="42"/>
      <c r="S76" s="160">
        <v>15.33</v>
      </c>
      <c r="T76" s="195">
        <v>56.4</v>
      </c>
      <c r="U76" s="160">
        <v>14.5</v>
      </c>
      <c r="V76" s="195">
        <v>58</v>
      </c>
      <c r="W76" s="160">
        <v>14.05</v>
      </c>
      <c r="X76" s="195">
        <v>58.07</v>
      </c>
      <c r="Y76" s="160">
        <v>13.93</v>
      </c>
      <c r="Z76" s="195">
        <v>55.3</v>
      </c>
    </row>
    <row r="77" spans="1:26" x14ac:dyDescent="0.3">
      <c r="A77" s="70"/>
      <c r="B77" s="21"/>
      <c r="C77" s="290" t="s">
        <v>171</v>
      </c>
      <c r="D77" s="73"/>
      <c r="E77" s="268" t="s">
        <v>63</v>
      </c>
      <c r="F77" s="119"/>
      <c r="G77" s="9"/>
      <c r="H77" s="9"/>
      <c r="I77" s="160">
        <v>14.31</v>
      </c>
      <c r="J77" s="195">
        <v>57.56</v>
      </c>
      <c r="K77" s="160">
        <v>15.03</v>
      </c>
      <c r="L77" s="195">
        <v>57.88</v>
      </c>
      <c r="M77" s="160">
        <v>14.62</v>
      </c>
      <c r="N77" s="195">
        <v>56.06</v>
      </c>
      <c r="O77" s="160">
        <v>12.67</v>
      </c>
      <c r="P77" s="195">
        <v>58.85</v>
      </c>
      <c r="Q77" s="41"/>
      <c r="R77" s="42"/>
      <c r="S77" s="160">
        <v>15.03</v>
      </c>
      <c r="T77" s="195">
        <v>56.47</v>
      </c>
      <c r="U77" s="160">
        <v>14.17</v>
      </c>
      <c r="V77" s="195">
        <v>58.77</v>
      </c>
      <c r="W77" s="160">
        <v>14.09</v>
      </c>
      <c r="X77" s="195">
        <v>58.81</v>
      </c>
      <c r="Y77" s="160">
        <v>14.63</v>
      </c>
      <c r="Z77" s="195">
        <v>56.27</v>
      </c>
    </row>
    <row r="78" spans="1:26" x14ac:dyDescent="0.3">
      <c r="A78" s="70"/>
      <c r="B78" s="21"/>
      <c r="C78" s="290" t="s">
        <v>172</v>
      </c>
      <c r="D78" s="75"/>
      <c r="E78" s="268" t="s">
        <v>57</v>
      </c>
      <c r="F78" s="192"/>
      <c r="G78" s="77"/>
      <c r="H78" s="77"/>
      <c r="I78" s="160">
        <v>14.93</v>
      </c>
      <c r="J78" s="195">
        <v>57.43</v>
      </c>
      <c r="K78" s="160">
        <v>17.399999999999999</v>
      </c>
      <c r="L78" s="195">
        <v>57.65</v>
      </c>
      <c r="M78" s="160">
        <v>14.31</v>
      </c>
      <c r="N78" s="195">
        <v>55.53</v>
      </c>
      <c r="O78" s="160">
        <v>13.5</v>
      </c>
      <c r="P78" s="195">
        <v>58.67</v>
      </c>
      <c r="Q78" s="46"/>
      <c r="R78" s="47"/>
      <c r="S78" s="160">
        <v>15.27</v>
      </c>
      <c r="T78" s="195">
        <v>57.6</v>
      </c>
      <c r="U78" s="160">
        <v>14.37</v>
      </c>
      <c r="V78" s="195">
        <v>58.6</v>
      </c>
      <c r="W78" s="160">
        <v>14.11</v>
      </c>
      <c r="X78" s="195">
        <v>58.01</v>
      </c>
      <c r="Y78" s="160">
        <v>15.47</v>
      </c>
      <c r="Z78" s="195">
        <v>56.17</v>
      </c>
    </row>
    <row r="79" spans="1:26" x14ac:dyDescent="0.3">
      <c r="A79" s="70"/>
      <c r="B79" s="21"/>
      <c r="C79" s="290" t="s">
        <v>173</v>
      </c>
      <c r="D79" s="78"/>
      <c r="E79" s="268" t="s">
        <v>57</v>
      </c>
      <c r="F79" s="193"/>
      <c r="G79" s="79"/>
      <c r="H79" s="79"/>
      <c r="I79" s="160">
        <v>14.22</v>
      </c>
      <c r="J79" s="195">
        <v>56.99</v>
      </c>
      <c r="K79" s="160">
        <v>14.7</v>
      </c>
      <c r="L79" s="195">
        <v>58.16</v>
      </c>
      <c r="M79" s="160">
        <v>14.71</v>
      </c>
      <c r="N79" s="195">
        <v>56.08</v>
      </c>
      <c r="O79" s="160">
        <v>12.78</v>
      </c>
      <c r="P79" s="195">
        <v>58.52</v>
      </c>
      <c r="Q79" s="81"/>
      <c r="R79" s="80"/>
      <c r="S79" s="160">
        <v>14.93</v>
      </c>
      <c r="T79" s="195">
        <v>55.97</v>
      </c>
      <c r="U79" s="160">
        <v>13.6</v>
      </c>
      <c r="V79" s="195">
        <v>57.57</v>
      </c>
      <c r="W79" s="160">
        <v>13.75</v>
      </c>
      <c r="X79" s="195">
        <v>57.76</v>
      </c>
      <c r="Y79" s="160">
        <v>14.8</v>
      </c>
      <c r="Z79" s="195">
        <v>54.93</v>
      </c>
    </row>
    <row r="80" spans="1:26" x14ac:dyDescent="0.3">
      <c r="A80" s="70"/>
      <c r="B80" s="21"/>
      <c r="C80" s="290" t="s">
        <v>175</v>
      </c>
      <c r="D80" s="73"/>
      <c r="E80" s="268" t="s">
        <v>63</v>
      </c>
      <c r="F80" s="119"/>
      <c r="G80" s="9"/>
      <c r="H80" s="9"/>
      <c r="I80" s="160">
        <v>14.09</v>
      </c>
      <c r="J80" s="195">
        <v>58.22</v>
      </c>
      <c r="K80" s="160">
        <v>14.39</v>
      </c>
      <c r="L80" s="195">
        <v>58.45</v>
      </c>
      <c r="M80" s="160">
        <v>13.98</v>
      </c>
      <c r="N80" s="195">
        <v>57.4</v>
      </c>
      <c r="O80" s="160">
        <v>12.61</v>
      </c>
      <c r="P80" s="195">
        <v>59.63</v>
      </c>
      <c r="Q80" s="41"/>
      <c r="R80" s="42"/>
      <c r="S80" s="160">
        <v>15.83</v>
      </c>
      <c r="T80" s="195">
        <v>56.63</v>
      </c>
      <c r="U80" s="160">
        <v>13.8</v>
      </c>
      <c r="V80" s="195">
        <v>60.17</v>
      </c>
      <c r="W80" s="160">
        <v>13.53</v>
      </c>
      <c r="X80" s="195">
        <v>59.35</v>
      </c>
      <c r="Y80" s="160">
        <v>14.03</v>
      </c>
      <c r="Z80" s="195">
        <v>56.27</v>
      </c>
    </row>
    <row r="81" spans="1:26" x14ac:dyDescent="0.3">
      <c r="A81" s="70"/>
      <c r="B81" s="21"/>
      <c r="C81" s="290" t="s">
        <v>177</v>
      </c>
      <c r="D81" s="75"/>
      <c r="E81" s="268" t="s">
        <v>57</v>
      </c>
      <c r="F81" s="192"/>
      <c r="G81" s="77"/>
      <c r="H81" s="77"/>
      <c r="I81" s="160">
        <v>14.02</v>
      </c>
      <c r="J81" s="195">
        <v>57.94</v>
      </c>
      <c r="K81" s="160">
        <v>14.17</v>
      </c>
      <c r="L81" s="195">
        <v>58.28</v>
      </c>
      <c r="M81" s="160">
        <v>14.42</v>
      </c>
      <c r="N81" s="195">
        <v>56.37</v>
      </c>
      <c r="O81" s="160">
        <v>13.15</v>
      </c>
      <c r="P81" s="195">
        <v>60.22</v>
      </c>
      <c r="Q81" s="46"/>
      <c r="R81" s="47"/>
      <c r="S81" s="160">
        <v>14.87</v>
      </c>
      <c r="T81" s="195">
        <v>56.73</v>
      </c>
      <c r="U81" s="160">
        <v>13.33</v>
      </c>
      <c r="V81" s="195">
        <v>58.8</v>
      </c>
      <c r="W81" s="160">
        <v>13.72</v>
      </c>
      <c r="X81" s="195">
        <v>59.23</v>
      </c>
      <c r="Y81" s="160">
        <v>14.27</v>
      </c>
      <c r="Z81" s="195">
        <v>56.27</v>
      </c>
    </row>
    <row r="82" spans="1:26" x14ac:dyDescent="0.3">
      <c r="A82" s="70"/>
      <c r="B82" s="21"/>
      <c r="C82" s="290" t="s">
        <v>178</v>
      </c>
      <c r="D82" s="78"/>
      <c r="E82" s="268" t="s">
        <v>57</v>
      </c>
      <c r="F82" s="193"/>
      <c r="G82" s="79"/>
      <c r="H82" s="79"/>
      <c r="I82" s="160">
        <v>14.28</v>
      </c>
      <c r="J82" s="195">
        <v>56.47</v>
      </c>
      <c r="K82" s="160">
        <v>14.51</v>
      </c>
      <c r="L82" s="195">
        <v>57.98</v>
      </c>
      <c r="M82" s="160">
        <v>15.31</v>
      </c>
      <c r="N82" s="195">
        <v>53.19</v>
      </c>
      <c r="O82" s="160">
        <v>12.13</v>
      </c>
      <c r="P82" s="195">
        <v>59.16</v>
      </c>
      <c r="Q82" s="81"/>
      <c r="R82" s="80"/>
      <c r="S82" s="160">
        <v>15.8</v>
      </c>
      <c r="T82" s="195">
        <v>54.2</v>
      </c>
      <c r="U82" s="160">
        <v>13.57</v>
      </c>
      <c r="V82" s="195">
        <v>58.57</v>
      </c>
      <c r="W82" s="160">
        <v>13.69</v>
      </c>
      <c r="X82" s="195">
        <v>58.23</v>
      </c>
      <c r="Y82" s="160">
        <v>14.87</v>
      </c>
      <c r="Z82" s="195">
        <v>54.17</v>
      </c>
    </row>
    <row r="83" spans="1:26" x14ac:dyDescent="0.3">
      <c r="A83" s="70"/>
      <c r="B83" s="21"/>
      <c r="C83" s="290" t="s">
        <v>160</v>
      </c>
      <c r="D83" s="73"/>
      <c r="E83" s="268" t="s">
        <v>57</v>
      </c>
      <c r="F83" s="119"/>
      <c r="G83" s="9"/>
      <c r="H83" s="9"/>
      <c r="I83" s="160">
        <v>14.26</v>
      </c>
      <c r="J83" s="195">
        <v>56.8</v>
      </c>
      <c r="K83" s="160">
        <v>14.48</v>
      </c>
      <c r="L83" s="195">
        <v>57.98</v>
      </c>
      <c r="M83" s="160">
        <v>14.33</v>
      </c>
      <c r="N83" s="195">
        <v>54.61</v>
      </c>
      <c r="O83" s="160">
        <v>12.91</v>
      </c>
      <c r="P83" s="195">
        <v>58.53</v>
      </c>
      <c r="Q83" s="41"/>
      <c r="R83" s="42"/>
      <c r="S83" s="160">
        <v>15.33</v>
      </c>
      <c r="T83" s="195">
        <v>55.97</v>
      </c>
      <c r="U83" s="160">
        <v>14.2</v>
      </c>
      <c r="V83" s="195">
        <v>57.47</v>
      </c>
      <c r="W83" s="160">
        <v>13.76</v>
      </c>
      <c r="X83" s="195">
        <v>57.31</v>
      </c>
      <c r="Y83" s="160">
        <v>14.6</v>
      </c>
      <c r="Z83" s="195">
        <v>56</v>
      </c>
    </row>
    <row r="84" spans="1:26" x14ac:dyDescent="0.3">
      <c r="A84" s="70"/>
      <c r="B84" s="21"/>
      <c r="C84" s="290" t="s">
        <v>191</v>
      </c>
      <c r="D84" s="73"/>
      <c r="E84" s="268" t="s">
        <v>63</v>
      </c>
      <c r="F84" s="119"/>
      <c r="G84" s="9"/>
      <c r="H84" s="9"/>
      <c r="I84" s="160">
        <v>14.13</v>
      </c>
      <c r="J84" s="195">
        <v>57.42</v>
      </c>
      <c r="K84" s="160">
        <v>14.4</v>
      </c>
      <c r="L84" s="195">
        <v>58.3</v>
      </c>
      <c r="M84" s="160">
        <v>14.45</v>
      </c>
      <c r="N84" s="195">
        <v>56.91</v>
      </c>
      <c r="O84" s="160">
        <v>12.72</v>
      </c>
      <c r="P84" s="195">
        <v>58.09</v>
      </c>
      <c r="Q84" s="41"/>
      <c r="R84" s="42"/>
      <c r="S84" s="160">
        <v>15.2</v>
      </c>
      <c r="T84" s="195">
        <v>56.77</v>
      </c>
      <c r="U84" s="160">
        <v>13.6</v>
      </c>
      <c r="V84" s="195">
        <v>58.8</v>
      </c>
      <c r="W84" s="160">
        <v>14.01</v>
      </c>
      <c r="X84" s="195">
        <v>58.39</v>
      </c>
      <c r="Y84" s="160">
        <v>14.4</v>
      </c>
      <c r="Z84" s="195">
        <v>54.8</v>
      </c>
    </row>
    <row r="85" spans="1:26" ht="20.25" thickBot="1" x14ac:dyDescent="0.35">
      <c r="A85" s="70"/>
      <c r="B85" s="21"/>
      <c r="C85" s="291" t="s">
        <v>125</v>
      </c>
      <c r="D85" s="83"/>
      <c r="E85" s="269" t="s">
        <v>63</v>
      </c>
      <c r="F85" s="32"/>
      <c r="G85" s="35"/>
      <c r="H85" s="35"/>
      <c r="I85" s="161">
        <v>14.15</v>
      </c>
      <c r="J85" s="196">
        <v>57.21</v>
      </c>
      <c r="K85" s="161">
        <v>14.14</v>
      </c>
      <c r="L85" s="196">
        <v>58.15</v>
      </c>
      <c r="M85" s="161">
        <v>13.68</v>
      </c>
      <c r="N85" s="196">
        <v>56.01</v>
      </c>
      <c r="O85" s="161">
        <v>12.9</v>
      </c>
      <c r="P85" s="196">
        <v>59.58</v>
      </c>
      <c r="Q85" s="50"/>
      <c r="R85" s="51"/>
      <c r="S85" s="161">
        <v>16.27</v>
      </c>
      <c r="T85" s="196">
        <v>55.93</v>
      </c>
      <c r="U85" s="161">
        <v>13.3</v>
      </c>
      <c r="V85" s="196">
        <v>58.7</v>
      </c>
      <c r="W85" s="161">
        <v>14.08</v>
      </c>
      <c r="X85" s="196">
        <v>57.14</v>
      </c>
      <c r="Y85" s="161">
        <v>14.83</v>
      </c>
      <c r="Z85" s="196">
        <v>55.17</v>
      </c>
    </row>
    <row r="86" spans="1:26" ht="20.25" thickBot="1" x14ac:dyDescent="0.35">
      <c r="A86" s="70"/>
      <c r="B86" s="21"/>
      <c r="C86" s="292" t="s">
        <v>181</v>
      </c>
      <c r="D86" s="73"/>
      <c r="E86" s="293" t="s">
        <v>63</v>
      </c>
      <c r="F86" s="119"/>
      <c r="G86" s="9"/>
      <c r="H86" s="9"/>
      <c r="I86" s="294">
        <v>14.14</v>
      </c>
      <c r="J86" s="295">
        <v>58.4</v>
      </c>
      <c r="K86" s="294">
        <v>14.92</v>
      </c>
      <c r="L86" s="295">
        <v>58.4</v>
      </c>
      <c r="M86" s="294">
        <v>13.8</v>
      </c>
      <c r="N86" s="295">
        <v>58.34</v>
      </c>
      <c r="O86" s="294">
        <v>11.87</v>
      </c>
      <c r="P86" s="295">
        <v>58.87</v>
      </c>
      <c r="Q86" s="41"/>
      <c r="R86" s="42"/>
      <c r="S86" s="294">
        <v>15.37</v>
      </c>
      <c r="T86" s="295">
        <v>57.57</v>
      </c>
      <c r="U86" s="294">
        <v>14.03</v>
      </c>
      <c r="V86" s="295">
        <v>59.93</v>
      </c>
      <c r="W86" s="294">
        <v>14.04</v>
      </c>
      <c r="X86" s="295">
        <v>59.81</v>
      </c>
      <c r="Y86" s="294">
        <v>14.8</v>
      </c>
      <c r="Z86" s="295">
        <v>56</v>
      </c>
    </row>
    <row r="87" spans="1:26" s="21" customFormat="1" x14ac:dyDescent="0.3">
      <c r="C87" s="290" t="s">
        <v>184</v>
      </c>
      <c r="D87" s="71"/>
      <c r="E87" s="268" t="s">
        <v>63</v>
      </c>
      <c r="F87" s="252"/>
      <c r="G87" s="252"/>
      <c r="H87" s="252"/>
      <c r="I87" s="160">
        <v>14.69</v>
      </c>
      <c r="J87" s="195">
        <v>57.95</v>
      </c>
      <c r="K87" s="160">
        <v>14.62</v>
      </c>
      <c r="L87" s="195">
        <v>58.61</v>
      </c>
      <c r="M87" s="160">
        <v>14.5</v>
      </c>
      <c r="N87" s="195">
        <v>56.51</v>
      </c>
      <c r="O87" s="160">
        <v>13.62</v>
      </c>
      <c r="P87" s="195">
        <v>58.84</v>
      </c>
      <c r="Q87" s="37"/>
      <c r="R87" s="38"/>
      <c r="S87" s="160">
        <v>16.93</v>
      </c>
      <c r="T87" s="195">
        <v>57.03</v>
      </c>
      <c r="U87" s="160">
        <v>13.73</v>
      </c>
      <c r="V87" s="195">
        <v>59.73</v>
      </c>
      <c r="W87" s="160">
        <v>13.8</v>
      </c>
      <c r="X87" s="195">
        <v>58.83</v>
      </c>
      <c r="Y87" s="160">
        <v>15.37</v>
      </c>
      <c r="Z87" s="195">
        <v>56.43</v>
      </c>
    </row>
    <row r="88" spans="1:26" s="21" customFormat="1" x14ac:dyDescent="0.3">
      <c r="C88" s="290" t="s">
        <v>185</v>
      </c>
      <c r="D88" s="73"/>
      <c r="E88" s="268" t="s">
        <v>63</v>
      </c>
      <c r="F88" s="23"/>
      <c r="G88" s="23"/>
      <c r="H88" s="23"/>
      <c r="I88" s="160">
        <v>14.43</v>
      </c>
      <c r="J88" s="195">
        <v>57.55</v>
      </c>
      <c r="K88" s="160">
        <v>15.03</v>
      </c>
      <c r="L88" s="195">
        <v>58.72</v>
      </c>
      <c r="M88" s="160">
        <v>14.55</v>
      </c>
      <c r="N88" s="195">
        <v>56.87</v>
      </c>
      <c r="O88" s="160">
        <v>13.19</v>
      </c>
      <c r="P88" s="195">
        <v>59.27</v>
      </c>
      <c r="Q88" s="41"/>
      <c r="R88" s="42"/>
      <c r="S88" s="160">
        <v>16.37</v>
      </c>
      <c r="T88" s="195">
        <v>57.17</v>
      </c>
      <c r="U88" s="160">
        <v>13.47</v>
      </c>
      <c r="V88" s="195">
        <v>59.6</v>
      </c>
      <c r="W88" s="160">
        <v>14.28</v>
      </c>
      <c r="X88" s="195">
        <v>58.94</v>
      </c>
      <c r="Y88" s="160">
        <v>14.13</v>
      </c>
      <c r="Z88" s="195">
        <v>52.1</v>
      </c>
    </row>
    <row r="89" spans="1:26" s="21" customFormat="1" ht="20.25" thickBot="1" x14ac:dyDescent="0.35">
      <c r="C89" s="290" t="s">
        <v>186</v>
      </c>
      <c r="D89" s="83"/>
      <c r="E89" s="268" t="s">
        <v>63</v>
      </c>
      <c r="F89" s="31"/>
      <c r="G89" s="31"/>
      <c r="H89" s="31"/>
      <c r="I89" s="160">
        <v>14.13</v>
      </c>
      <c r="J89" s="195">
        <v>57.62</v>
      </c>
      <c r="K89" s="160">
        <v>14.71</v>
      </c>
      <c r="L89" s="195">
        <v>58.27</v>
      </c>
      <c r="M89" s="160">
        <v>14.27</v>
      </c>
      <c r="N89" s="195">
        <v>57.01</v>
      </c>
      <c r="O89" s="160">
        <v>13.52</v>
      </c>
      <c r="P89" s="195">
        <v>59</v>
      </c>
      <c r="Q89" s="50"/>
      <c r="R89" s="51"/>
      <c r="S89" s="160">
        <v>14.77</v>
      </c>
      <c r="T89" s="195">
        <v>56.37</v>
      </c>
      <c r="U89" s="160">
        <v>13.43</v>
      </c>
      <c r="V89" s="195">
        <v>59.5</v>
      </c>
      <c r="W89" s="160">
        <v>13.75</v>
      </c>
      <c r="X89" s="195">
        <v>57.88</v>
      </c>
      <c r="Y89" s="160">
        <v>14.3</v>
      </c>
      <c r="Z89" s="195">
        <v>55.5</v>
      </c>
    </row>
    <row r="90" spans="1:26" s="21" customFormat="1" x14ac:dyDescent="0.3">
      <c r="C90" s="290" t="s">
        <v>126</v>
      </c>
      <c r="D90" s="191"/>
      <c r="E90" s="268" t="s">
        <v>63</v>
      </c>
      <c r="F90" s="87"/>
      <c r="G90" s="87"/>
      <c r="H90" s="87"/>
      <c r="I90" s="160">
        <v>14.6</v>
      </c>
      <c r="J90" s="195">
        <v>59.59</v>
      </c>
      <c r="K90" s="160">
        <v>16.059999999999999</v>
      </c>
      <c r="L90" s="195">
        <v>58.81</v>
      </c>
      <c r="M90" s="160">
        <v>13.9</v>
      </c>
      <c r="N90" s="195">
        <v>58.27</v>
      </c>
      <c r="O90" s="160">
        <v>13.59</v>
      </c>
      <c r="P90" s="195">
        <v>61.35</v>
      </c>
      <c r="Q90" s="41"/>
      <c r="R90" s="41"/>
      <c r="S90" s="160">
        <v>16</v>
      </c>
      <c r="T90" s="195">
        <v>59.3</v>
      </c>
      <c r="U90" s="160">
        <v>13.83</v>
      </c>
      <c r="V90" s="195">
        <v>61.4</v>
      </c>
      <c r="W90" s="160">
        <v>14.07</v>
      </c>
      <c r="X90" s="195">
        <v>60.28</v>
      </c>
      <c r="Y90" s="160">
        <v>14.77</v>
      </c>
      <c r="Z90" s="195">
        <v>58</v>
      </c>
    </row>
    <row r="91" spans="1:26" s="21" customFormat="1" x14ac:dyDescent="0.3">
      <c r="C91" s="290" t="s">
        <v>161</v>
      </c>
      <c r="D91" s="191"/>
      <c r="E91" s="268" t="s">
        <v>63</v>
      </c>
      <c r="F91" s="87"/>
      <c r="G91" s="87"/>
      <c r="H91" s="87"/>
      <c r="I91" s="160">
        <v>14.62</v>
      </c>
      <c r="J91" s="195">
        <v>59.75</v>
      </c>
      <c r="K91" s="160">
        <v>17.18</v>
      </c>
      <c r="L91" s="195">
        <v>58.37</v>
      </c>
      <c r="M91" s="160">
        <v>14.18</v>
      </c>
      <c r="N91" s="195">
        <v>57.47</v>
      </c>
      <c r="O91" s="160">
        <v>12.34</v>
      </c>
      <c r="P91" s="195">
        <v>60.64</v>
      </c>
      <c r="Q91" s="41"/>
      <c r="R91" s="41"/>
      <c r="S91" s="160">
        <v>15.5</v>
      </c>
      <c r="T91" s="195">
        <v>59.47</v>
      </c>
      <c r="U91" s="160">
        <v>13.73</v>
      </c>
      <c r="V91" s="195">
        <v>62.2</v>
      </c>
      <c r="W91" s="160">
        <v>14.05</v>
      </c>
      <c r="X91" s="195">
        <v>61.35</v>
      </c>
      <c r="Y91" s="160">
        <v>15.37</v>
      </c>
      <c r="Z91" s="195">
        <v>58.67</v>
      </c>
    </row>
    <row r="92" spans="1:26" s="21" customFormat="1" x14ac:dyDescent="0.3">
      <c r="C92" s="290" t="s">
        <v>72</v>
      </c>
      <c r="D92" s="191"/>
      <c r="E92" s="268" t="s">
        <v>63</v>
      </c>
      <c r="F92" s="87"/>
      <c r="G92" s="87"/>
      <c r="H92" s="87"/>
      <c r="I92" s="160">
        <v>14.19</v>
      </c>
      <c r="J92" s="195">
        <v>56.33</v>
      </c>
      <c r="K92" s="160">
        <v>16.239999999999998</v>
      </c>
      <c r="L92" s="195">
        <v>57.81</v>
      </c>
      <c r="M92" s="160">
        <v>13.68</v>
      </c>
      <c r="N92" s="195">
        <v>55.19</v>
      </c>
      <c r="O92" s="160">
        <v>12.32</v>
      </c>
      <c r="P92" s="195">
        <v>57.24</v>
      </c>
      <c r="Q92" s="41"/>
      <c r="R92" s="41"/>
      <c r="S92" s="160">
        <v>15.27</v>
      </c>
      <c r="T92" s="195">
        <v>55.77</v>
      </c>
      <c r="U92" s="160">
        <v>13.4</v>
      </c>
      <c r="V92" s="195">
        <v>57.53</v>
      </c>
      <c r="W92" s="160">
        <v>14.13</v>
      </c>
      <c r="X92" s="195">
        <v>57.37</v>
      </c>
      <c r="Y92" s="160">
        <v>14.37</v>
      </c>
      <c r="Z92" s="195">
        <v>53.63</v>
      </c>
    </row>
    <row r="93" spans="1:26" s="21" customFormat="1" x14ac:dyDescent="0.3">
      <c r="C93" s="290" t="s">
        <v>75</v>
      </c>
      <c r="D93" s="191"/>
      <c r="E93" s="268" t="s">
        <v>63</v>
      </c>
      <c r="F93" s="87"/>
      <c r="G93" s="87"/>
      <c r="H93" s="87"/>
      <c r="I93" s="160">
        <v>13.87</v>
      </c>
      <c r="J93" s="195">
        <v>58.27</v>
      </c>
      <c r="K93" s="160">
        <v>14.91</v>
      </c>
      <c r="L93" s="195">
        <v>58.53</v>
      </c>
      <c r="M93" s="160">
        <v>14.64</v>
      </c>
      <c r="N93" s="195">
        <v>55.98</v>
      </c>
      <c r="O93" s="160">
        <v>11.09</v>
      </c>
      <c r="P93" s="195">
        <v>59.92</v>
      </c>
      <c r="Q93" s="41"/>
      <c r="R93" s="41"/>
      <c r="S93" s="160">
        <v>13.9</v>
      </c>
      <c r="T93" s="195">
        <v>56.07</v>
      </c>
      <c r="U93" s="160">
        <v>13.73</v>
      </c>
      <c r="V93" s="195">
        <v>60.17</v>
      </c>
      <c r="W93" s="160">
        <v>13.71</v>
      </c>
      <c r="X93" s="195">
        <v>59.74</v>
      </c>
      <c r="Y93" s="160">
        <v>14.93</v>
      </c>
      <c r="Z93" s="195">
        <v>57.8</v>
      </c>
    </row>
    <row r="94" spans="1:26" s="21" customFormat="1" x14ac:dyDescent="0.3">
      <c r="C94" s="290" t="s">
        <v>76</v>
      </c>
      <c r="D94" s="191"/>
      <c r="E94" s="268" t="s">
        <v>63</v>
      </c>
      <c r="F94" s="87"/>
      <c r="G94" s="87"/>
      <c r="H94" s="87"/>
      <c r="I94" s="160">
        <v>14.04</v>
      </c>
      <c r="J94" s="195">
        <v>57.75</v>
      </c>
      <c r="K94" s="160">
        <v>15.04</v>
      </c>
      <c r="L94" s="195">
        <v>58.72</v>
      </c>
      <c r="M94" s="160">
        <v>14.81</v>
      </c>
      <c r="N94" s="195">
        <v>54.52</v>
      </c>
      <c r="O94" s="160">
        <v>11.46</v>
      </c>
      <c r="P94" s="195">
        <v>59.15</v>
      </c>
      <c r="Q94" s="41"/>
      <c r="R94" s="41"/>
      <c r="S94" s="160">
        <v>14.8</v>
      </c>
      <c r="T94" s="195">
        <v>57.37</v>
      </c>
      <c r="U94" s="160">
        <v>13.43</v>
      </c>
      <c r="V94" s="195">
        <v>60.37</v>
      </c>
      <c r="W94" s="160">
        <v>13.82</v>
      </c>
      <c r="X94" s="195">
        <v>58.46</v>
      </c>
      <c r="Y94" s="160">
        <v>14.83</v>
      </c>
      <c r="Z94" s="195">
        <v>55.73</v>
      </c>
    </row>
    <row r="95" spans="1:26" s="21" customFormat="1" x14ac:dyDescent="0.3">
      <c r="C95" s="290" t="s">
        <v>77</v>
      </c>
      <c r="D95" s="191"/>
      <c r="E95" s="268" t="s">
        <v>63</v>
      </c>
      <c r="F95" s="87"/>
      <c r="G95" s="87"/>
      <c r="H95" s="87"/>
      <c r="I95" s="160">
        <v>14.41</v>
      </c>
      <c r="J95" s="195">
        <v>59.02</v>
      </c>
      <c r="K95" s="160">
        <v>15.96</v>
      </c>
      <c r="L95" s="195">
        <v>58.08</v>
      </c>
      <c r="M95" s="160">
        <v>13.38</v>
      </c>
      <c r="N95" s="195">
        <v>58.3</v>
      </c>
      <c r="O95" s="160">
        <v>11.77</v>
      </c>
      <c r="P95" s="195">
        <v>58.35</v>
      </c>
      <c r="Q95" s="41"/>
      <c r="R95" s="41"/>
      <c r="S95" s="160">
        <v>16.37</v>
      </c>
      <c r="T95" s="195">
        <v>58.8</v>
      </c>
      <c r="U95" s="160">
        <v>13.83</v>
      </c>
      <c r="V95" s="195">
        <v>61.13</v>
      </c>
      <c r="W95" s="160">
        <v>14.04</v>
      </c>
      <c r="X95" s="195">
        <v>60.47</v>
      </c>
      <c r="Y95" s="160">
        <v>15.5</v>
      </c>
      <c r="Z95" s="195">
        <v>57.87</v>
      </c>
    </row>
    <row r="96" spans="1:26" s="21" customFormat="1" x14ac:dyDescent="0.3">
      <c r="C96" s="290" t="s">
        <v>192</v>
      </c>
      <c r="D96" s="191"/>
      <c r="E96" s="268" t="s">
        <v>63</v>
      </c>
      <c r="F96" s="87"/>
      <c r="G96" s="87"/>
      <c r="H96" s="87"/>
      <c r="I96" s="160">
        <v>14.44</v>
      </c>
      <c r="J96" s="195">
        <v>57.95</v>
      </c>
      <c r="K96" s="160">
        <v>15.5</v>
      </c>
      <c r="L96" s="195">
        <v>58.68</v>
      </c>
      <c r="M96" s="160">
        <v>13.56</v>
      </c>
      <c r="N96" s="195">
        <v>56.66</v>
      </c>
      <c r="O96" s="160">
        <v>13.09</v>
      </c>
      <c r="P96" s="195">
        <v>59.39</v>
      </c>
      <c r="Q96" s="41"/>
      <c r="R96" s="41"/>
      <c r="S96" s="160">
        <v>16.47</v>
      </c>
      <c r="T96" s="195">
        <v>56.53</v>
      </c>
      <c r="U96" s="160">
        <v>13.87</v>
      </c>
      <c r="V96" s="195">
        <v>59.47</v>
      </c>
      <c r="W96" s="160">
        <v>13.75</v>
      </c>
      <c r="X96" s="195">
        <v>59.01</v>
      </c>
      <c r="Y96" s="160">
        <v>14.57</v>
      </c>
      <c r="Z96" s="195">
        <v>56.17</v>
      </c>
    </row>
    <row r="97" spans="3:26" s="21" customFormat="1" x14ac:dyDescent="0.3">
      <c r="C97" s="290" t="s">
        <v>197</v>
      </c>
      <c r="D97" s="191"/>
      <c r="E97" s="268" t="s">
        <v>63</v>
      </c>
      <c r="F97" s="87"/>
      <c r="G97" s="87"/>
      <c r="H97" s="87"/>
      <c r="I97" s="160">
        <v>13.95</v>
      </c>
      <c r="J97" s="195">
        <v>57.65</v>
      </c>
      <c r="K97" s="160">
        <v>14.27</v>
      </c>
      <c r="L97" s="195">
        <v>58.14</v>
      </c>
      <c r="M97" s="160">
        <v>14.53</v>
      </c>
      <c r="N97" s="195">
        <v>57.37</v>
      </c>
      <c r="O97" s="160">
        <v>12.68</v>
      </c>
      <c r="P97" s="195">
        <v>58.63</v>
      </c>
      <c r="Q97" s="41"/>
      <c r="R97" s="41"/>
      <c r="S97" s="160">
        <v>15.1</v>
      </c>
      <c r="T97" s="195">
        <v>56.8</v>
      </c>
      <c r="U97" s="160">
        <v>13.57</v>
      </c>
      <c r="V97" s="195">
        <v>59.07</v>
      </c>
      <c r="W97" s="160">
        <v>13.66</v>
      </c>
      <c r="X97" s="195">
        <v>58.37</v>
      </c>
      <c r="Y97" s="160">
        <v>13.9</v>
      </c>
      <c r="Z97" s="195">
        <v>55.3</v>
      </c>
    </row>
    <row r="98" spans="3:26" s="21" customFormat="1" x14ac:dyDescent="0.3">
      <c r="C98" s="290" t="s">
        <v>200</v>
      </c>
      <c r="D98" s="191"/>
      <c r="E98" s="268" t="s">
        <v>63</v>
      </c>
      <c r="F98" s="87"/>
      <c r="G98" s="87"/>
      <c r="H98" s="87"/>
      <c r="I98" s="160">
        <v>14.45</v>
      </c>
      <c r="J98" s="195">
        <v>58.49</v>
      </c>
      <c r="K98" s="160">
        <v>14.86</v>
      </c>
      <c r="L98" s="195">
        <v>58.62</v>
      </c>
      <c r="M98" s="160">
        <v>14.47</v>
      </c>
      <c r="N98" s="195">
        <v>58.13</v>
      </c>
      <c r="O98" s="160">
        <v>12.49</v>
      </c>
      <c r="P98" s="195">
        <v>59.88</v>
      </c>
      <c r="Q98" s="41"/>
      <c r="R98" s="41"/>
      <c r="S98" s="160">
        <v>16.2</v>
      </c>
      <c r="T98" s="195">
        <v>56.87</v>
      </c>
      <c r="U98" s="160">
        <v>13.77</v>
      </c>
      <c r="V98" s="195">
        <v>59.77</v>
      </c>
      <c r="W98" s="160">
        <v>13.72</v>
      </c>
      <c r="X98" s="195">
        <v>59.78</v>
      </c>
      <c r="Y98" s="160">
        <v>15.5</v>
      </c>
      <c r="Z98" s="195">
        <v>56.47</v>
      </c>
    </row>
    <row r="99" spans="3:26" s="21" customFormat="1" x14ac:dyDescent="0.3">
      <c r="C99" s="290" t="s">
        <v>201</v>
      </c>
      <c r="D99" s="191"/>
      <c r="E99" s="268" t="s">
        <v>63</v>
      </c>
      <c r="F99" s="87"/>
      <c r="G99" s="87"/>
      <c r="H99" s="87"/>
      <c r="I99" s="160">
        <v>14.28</v>
      </c>
      <c r="J99" s="195">
        <v>58.12</v>
      </c>
      <c r="K99" s="160">
        <v>15.25</v>
      </c>
      <c r="L99" s="195">
        <v>58.5</v>
      </c>
      <c r="M99" s="160">
        <v>15.17</v>
      </c>
      <c r="N99" s="195">
        <v>56.68</v>
      </c>
      <c r="O99" s="160">
        <v>11.66</v>
      </c>
      <c r="P99" s="195">
        <v>58.77</v>
      </c>
      <c r="Q99" s="41"/>
      <c r="R99" s="41"/>
      <c r="S99" s="160">
        <v>15.17</v>
      </c>
      <c r="T99" s="195">
        <v>57.37</v>
      </c>
      <c r="U99" s="160">
        <v>13.57</v>
      </c>
      <c r="V99" s="195">
        <v>60.03</v>
      </c>
      <c r="W99" s="160">
        <v>13.82</v>
      </c>
      <c r="X99" s="195">
        <v>59.08</v>
      </c>
      <c r="Y99" s="160">
        <v>15.1</v>
      </c>
      <c r="Z99" s="195">
        <v>56.57</v>
      </c>
    </row>
    <row r="100" spans="3:26" s="21" customFormat="1" x14ac:dyDescent="0.3">
      <c r="C100" s="290" t="s">
        <v>202</v>
      </c>
      <c r="D100" s="191"/>
      <c r="E100" s="268" t="s">
        <v>63</v>
      </c>
      <c r="F100" s="87"/>
      <c r="G100" s="87"/>
      <c r="H100" s="87"/>
      <c r="I100" s="160">
        <v>14.39</v>
      </c>
      <c r="J100" s="195">
        <v>57.45</v>
      </c>
      <c r="K100" s="160">
        <v>14.6</v>
      </c>
      <c r="L100" s="195">
        <v>58.03</v>
      </c>
      <c r="M100" s="160">
        <v>14.79</v>
      </c>
      <c r="N100" s="195">
        <v>56.3</v>
      </c>
      <c r="O100" s="160">
        <v>13.06</v>
      </c>
      <c r="P100" s="195">
        <v>59.18</v>
      </c>
      <c r="Q100" s="41"/>
      <c r="R100" s="41"/>
      <c r="S100" s="160">
        <v>16.23</v>
      </c>
      <c r="T100" s="195">
        <v>56.5</v>
      </c>
      <c r="U100" s="160">
        <v>13.87</v>
      </c>
      <c r="V100" s="195">
        <v>58.87</v>
      </c>
      <c r="W100" s="160">
        <v>13.85</v>
      </c>
      <c r="X100" s="195">
        <v>58.42</v>
      </c>
      <c r="Y100" s="160">
        <v>14.47</v>
      </c>
      <c r="Z100" s="195">
        <v>55.07</v>
      </c>
    </row>
    <row r="101" spans="3:26" s="21" customFormat="1" x14ac:dyDescent="0.3">
      <c r="C101" s="290" t="s">
        <v>203</v>
      </c>
      <c r="D101" s="191"/>
      <c r="E101" s="268" t="s">
        <v>63</v>
      </c>
      <c r="F101" s="87"/>
      <c r="G101" s="87"/>
      <c r="H101" s="87"/>
      <c r="I101" s="160">
        <v>14.48</v>
      </c>
      <c r="J101" s="195">
        <v>57.98</v>
      </c>
      <c r="K101" s="160">
        <v>14.6</v>
      </c>
      <c r="L101" s="195">
        <v>58.49</v>
      </c>
      <c r="M101" s="160">
        <v>14.8</v>
      </c>
      <c r="N101" s="195">
        <v>56.85</v>
      </c>
      <c r="O101" s="160">
        <v>12.63</v>
      </c>
      <c r="P101" s="195">
        <v>58.23</v>
      </c>
      <c r="Q101" s="41"/>
      <c r="R101" s="41"/>
      <c r="S101" s="160">
        <v>16.5</v>
      </c>
      <c r="T101" s="195">
        <v>57.07</v>
      </c>
      <c r="U101" s="160">
        <v>13.6</v>
      </c>
      <c r="V101" s="195">
        <v>59.7</v>
      </c>
      <c r="W101" s="160">
        <v>13.87</v>
      </c>
      <c r="X101" s="195">
        <v>58.85</v>
      </c>
      <c r="Y101" s="160">
        <v>15.4</v>
      </c>
      <c r="Z101" s="195">
        <v>56.5</v>
      </c>
    </row>
    <row r="102" spans="3:26" s="21" customFormat="1" x14ac:dyDescent="0.3">
      <c r="C102" s="290" t="s">
        <v>205</v>
      </c>
      <c r="D102" s="191"/>
      <c r="E102" s="268" t="s">
        <v>63</v>
      </c>
      <c r="F102" s="87"/>
      <c r="G102" s="87"/>
      <c r="H102" s="87"/>
      <c r="I102" s="160">
        <v>14.06</v>
      </c>
      <c r="J102" s="195">
        <v>58.31</v>
      </c>
      <c r="K102" s="160">
        <v>14.89</v>
      </c>
      <c r="L102" s="195">
        <v>58.67</v>
      </c>
      <c r="M102" s="160">
        <v>13.52</v>
      </c>
      <c r="N102" s="195">
        <v>57.06</v>
      </c>
      <c r="O102" s="160">
        <v>12.97</v>
      </c>
      <c r="P102" s="195">
        <v>60.17</v>
      </c>
      <c r="Q102" s="41"/>
      <c r="R102" s="41"/>
      <c r="S102" s="160">
        <v>14.83</v>
      </c>
      <c r="T102" s="195">
        <v>57.1</v>
      </c>
      <c r="U102" s="160">
        <v>13.27</v>
      </c>
      <c r="V102" s="195">
        <v>60.23</v>
      </c>
      <c r="W102" s="160">
        <v>13.81</v>
      </c>
      <c r="X102" s="195">
        <v>59.6</v>
      </c>
      <c r="Y102" s="160">
        <v>14.8</v>
      </c>
      <c r="Z102" s="195">
        <v>55.67</v>
      </c>
    </row>
    <row r="103" spans="3:26" s="21" customFormat="1" x14ac:dyDescent="0.3">
      <c r="C103" s="290" t="s">
        <v>206</v>
      </c>
      <c r="D103" s="191"/>
      <c r="E103" s="268" t="s">
        <v>63</v>
      </c>
      <c r="F103" s="87"/>
      <c r="G103" s="87"/>
      <c r="H103" s="87"/>
      <c r="I103" s="160">
        <v>14.37</v>
      </c>
      <c r="J103" s="195">
        <v>57.93</v>
      </c>
      <c r="K103" s="160">
        <v>15.63</v>
      </c>
      <c r="L103" s="195">
        <v>58.35</v>
      </c>
      <c r="M103" s="160">
        <v>14.32</v>
      </c>
      <c r="N103" s="195">
        <v>57.19</v>
      </c>
      <c r="O103" s="160">
        <v>12.58</v>
      </c>
      <c r="P103" s="195">
        <v>59.25</v>
      </c>
      <c r="Q103" s="41"/>
      <c r="R103" s="41"/>
      <c r="S103" s="160">
        <v>15.3</v>
      </c>
      <c r="T103" s="195">
        <v>56.5</v>
      </c>
      <c r="U103" s="160">
        <v>13.9</v>
      </c>
      <c r="V103" s="195">
        <v>59.6</v>
      </c>
      <c r="W103" s="160">
        <v>13.96</v>
      </c>
      <c r="X103" s="195">
        <v>58.63</v>
      </c>
      <c r="Y103" s="160">
        <v>14.73</v>
      </c>
      <c r="Z103" s="195">
        <v>56.07</v>
      </c>
    </row>
    <row r="104" spans="3:26" s="21" customFormat="1" ht="20.25" thickBot="1" x14ac:dyDescent="0.35">
      <c r="C104" s="291" t="s">
        <v>81</v>
      </c>
      <c r="D104" s="191"/>
      <c r="E104" s="269" t="s">
        <v>57</v>
      </c>
      <c r="F104" s="87"/>
      <c r="G104" s="87"/>
      <c r="H104" s="87"/>
      <c r="I104" s="198">
        <v>14</v>
      </c>
      <c r="J104" s="199">
        <v>57.25</v>
      </c>
      <c r="K104" s="198">
        <v>14.38</v>
      </c>
      <c r="L104" s="199">
        <v>58.23</v>
      </c>
      <c r="M104" s="198">
        <v>14.68</v>
      </c>
      <c r="N104" s="199">
        <v>55.73</v>
      </c>
      <c r="O104" s="198">
        <v>12.87</v>
      </c>
      <c r="P104" s="199">
        <v>59.25</v>
      </c>
      <c r="Q104" s="41"/>
      <c r="R104" s="41"/>
      <c r="S104" s="198">
        <v>14.27</v>
      </c>
      <c r="T104" s="199">
        <v>55.7</v>
      </c>
      <c r="U104" s="198">
        <v>13.53</v>
      </c>
      <c r="V104" s="199">
        <v>58.07</v>
      </c>
      <c r="W104" s="198">
        <v>14.14</v>
      </c>
      <c r="X104" s="199">
        <v>58.25</v>
      </c>
      <c r="Y104" s="198">
        <v>14.43</v>
      </c>
      <c r="Z104" s="199">
        <v>55.67</v>
      </c>
    </row>
    <row r="105" spans="3:26" s="21" customFormat="1" x14ac:dyDescent="0.3">
      <c r="C105" s="236"/>
      <c r="D105" s="237"/>
      <c r="E105" s="233" t="s">
        <v>208</v>
      </c>
      <c r="F105" s="87"/>
      <c r="G105" s="87"/>
      <c r="H105" s="87"/>
      <c r="I105" s="259">
        <f>AVERAGE(I5:I104)</f>
        <v>14.346200000000001</v>
      </c>
      <c r="J105" s="260">
        <f>AVERAGE(J5:J104)</f>
        <v>57.853000000000009</v>
      </c>
      <c r="K105" s="259">
        <f>AVERAGE(K5:K104)</f>
        <v>15.089800000000009</v>
      </c>
      <c r="L105" s="260">
        <f>AVERAGE(L5:L104)</f>
        <v>58.266399999999969</v>
      </c>
      <c r="M105" s="259">
        <f t="shared" ref="M105:Z105" si="0">AVERAGE(M5:M104)</f>
        <v>14.391000000000002</v>
      </c>
      <c r="N105" s="260">
        <f t="shared" si="0"/>
        <v>56.270099999999992</v>
      </c>
      <c r="O105" s="259">
        <f t="shared" si="0"/>
        <v>12.758899999999993</v>
      </c>
      <c r="P105" s="260">
        <f t="shared" si="0"/>
        <v>59.289900000000031</v>
      </c>
      <c r="Q105" s="257" t="e">
        <f t="shared" si="0"/>
        <v>#DIV/0!</v>
      </c>
      <c r="R105" s="203" t="e">
        <f t="shared" si="0"/>
        <v>#DIV/0!</v>
      </c>
      <c r="S105" s="259">
        <f t="shared" si="0"/>
        <v>15.637799999999995</v>
      </c>
      <c r="T105" s="260">
        <f t="shared" si="0"/>
        <v>56.981200000000001</v>
      </c>
      <c r="U105" s="259">
        <f t="shared" si="0"/>
        <v>13.793999999999992</v>
      </c>
      <c r="V105" s="260">
        <f t="shared" si="0"/>
        <v>59.402299999999997</v>
      </c>
      <c r="W105" s="259">
        <f t="shared" si="0"/>
        <v>13.899199999999993</v>
      </c>
      <c r="X105" s="260">
        <f t="shared" si="0"/>
        <v>58.808500000000024</v>
      </c>
      <c r="Y105" s="259">
        <f t="shared" si="0"/>
        <v>14.757499999999995</v>
      </c>
      <c r="Z105" s="260">
        <f t="shared" si="0"/>
        <v>56.083500000000029</v>
      </c>
    </row>
    <row r="106" spans="3:26" s="21" customFormat="1" x14ac:dyDescent="0.3">
      <c r="C106" s="238"/>
      <c r="D106" s="191"/>
      <c r="E106" s="234" t="s">
        <v>209</v>
      </c>
      <c r="F106" s="87"/>
      <c r="G106" s="87"/>
      <c r="H106" s="87"/>
      <c r="I106" s="40">
        <f>((_xlfn.STDEV.S(I5:I104))/I105)*100</f>
        <v>1.7101645471713347</v>
      </c>
      <c r="J106" s="42">
        <f t="shared" ref="J106:Z106" si="1">((_xlfn.STDEV.S(J5:J104))/J105)*100</f>
        <v>1.3657530792575738</v>
      </c>
      <c r="K106" s="40">
        <f t="shared" si="1"/>
        <v>6.3833117483840809</v>
      </c>
      <c r="L106" s="42">
        <f t="shared" si="1"/>
        <v>1.0277270941407668</v>
      </c>
      <c r="M106" s="40">
        <f t="shared" si="1"/>
        <v>3.3059764894332067</v>
      </c>
      <c r="N106" s="42">
        <f t="shared" si="1"/>
        <v>2.2886479443119745</v>
      </c>
      <c r="O106" s="40">
        <f t="shared" si="1"/>
        <v>4.3059405919630613</v>
      </c>
      <c r="P106" s="42">
        <f t="shared" si="1"/>
        <v>1.8322480214107519</v>
      </c>
      <c r="Q106" s="41" t="e">
        <f t="shared" si="1"/>
        <v>#DIV/0!</v>
      </c>
      <c r="R106" s="40" t="e">
        <f t="shared" si="1"/>
        <v>#DIV/0!</v>
      </c>
      <c r="S106" s="40">
        <f t="shared" si="1"/>
        <v>4.6285175309157518</v>
      </c>
      <c r="T106" s="42">
        <f t="shared" si="1"/>
        <v>1.7088891306387526</v>
      </c>
      <c r="U106" s="40">
        <f t="shared" si="1"/>
        <v>2.4409248104185983</v>
      </c>
      <c r="V106" s="42">
        <f t="shared" si="1"/>
        <v>1.9206278052625838</v>
      </c>
      <c r="W106" s="40">
        <f t="shared" si="1"/>
        <v>1.4161750958371664</v>
      </c>
      <c r="X106" s="42">
        <f t="shared" si="1"/>
        <v>1.6420046393733516</v>
      </c>
      <c r="Y106" s="40">
        <f t="shared" si="1"/>
        <v>2.793944644593318</v>
      </c>
      <c r="Z106" s="42">
        <f t="shared" si="1"/>
        <v>1.9441846441910284</v>
      </c>
    </row>
    <row r="107" spans="3:26" s="21" customFormat="1" ht="20.25" thickBot="1" x14ac:dyDescent="0.35">
      <c r="C107" s="239"/>
      <c r="D107" s="240"/>
      <c r="E107" s="235" t="s">
        <v>227</v>
      </c>
      <c r="F107" s="87"/>
      <c r="G107" s="87"/>
      <c r="H107" s="87"/>
      <c r="I107" s="45">
        <v>0.33</v>
      </c>
      <c r="J107" s="51">
        <v>0.44</v>
      </c>
      <c r="K107" s="45">
        <v>0.61</v>
      </c>
      <c r="L107" s="51">
        <v>0.5</v>
      </c>
      <c r="M107" s="45">
        <v>1.32</v>
      </c>
      <c r="N107" s="51">
        <v>0.8</v>
      </c>
      <c r="O107" s="45">
        <v>1.65</v>
      </c>
      <c r="P107" s="51">
        <v>0.79</v>
      </c>
      <c r="Q107" s="50"/>
      <c r="R107" s="50"/>
      <c r="S107" s="45">
        <v>1.73</v>
      </c>
      <c r="T107" s="51">
        <v>1.1000000000000001</v>
      </c>
      <c r="U107" s="45">
        <v>0.63</v>
      </c>
      <c r="V107" s="51">
        <v>1.27</v>
      </c>
      <c r="W107" s="45">
        <v>0.35</v>
      </c>
      <c r="X107" s="51">
        <v>0.38</v>
      </c>
      <c r="Y107" s="45">
        <v>0.77</v>
      </c>
      <c r="Z107" s="51">
        <v>1.46</v>
      </c>
    </row>
    <row r="108" spans="3:26" s="21" customFormat="1" x14ac:dyDescent="0.3">
      <c r="D108" s="73"/>
      <c r="E108" s="73"/>
      <c r="F108" s="23"/>
      <c r="G108" s="23"/>
      <c r="H108" s="23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</row>
    <row r="109" spans="3:26" s="21" customFormat="1" x14ac:dyDescent="0.3">
      <c r="D109" s="73"/>
      <c r="E109" s="73"/>
      <c r="F109" s="23"/>
      <c r="G109" s="23"/>
      <c r="H109" s="23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</row>
    <row r="110" spans="3:26" s="21" customFormat="1" x14ac:dyDescent="0.3">
      <c r="D110" s="73"/>
      <c r="E110" s="73"/>
      <c r="F110" s="23"/>
      <c r="G110" s="23"/>
      <c r="H110" s="23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</row>
    <row r="111" spans="3:26" s="21" customFormat="1" x14ac:dyDescent="0.3">
      <c r="F111" s="23"/>
      <c r="G111" s="23"/>
      <c r="H111" s="23"/>
      <c r="I111" s="87"/>
      <c r="J111" s="87"/>
      <c r="K111" s="41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</row>
    <row r="112" spans="3:26" s="21" customFormat="1" x14ac:dyDescent="0.3">
      <c r="F112" s="23"/>
      <c r="G112" s="23"/>
      <c r="H112" s="23"/>
      <c r="I112" s="87"/>
      <c r="J112" s="87"/>
      <c r="K112" s="41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</row>
    <row r="113" spans="6:22" s="21" customFormat="1" x14ac:dyDescent="0.3">
      <c r="F113" s="23"/>
      <c r="G113" s="23"/>
      <c r="H113" s="23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</row>
    <row r="114" spans="6:22" s="21" customFormat="1" x14ac:dyDescent="0.3">
      <c r="F114" s="23"/>
      <c r="G114" s="23"/>
      <c r="H114" s="23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</row>
    <row r="115" spans="6:22" s="21" customFormat="1" x14ac:dyDescent="0.3">
      <c r="F115" s="23"/>
      <c r="G115" s="23"/>
      <c r="H115" s="23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</row>
    <row r="116" spans="6:22" s="21" customFormat="1" x14ac:dyDescent="0.3">
      <c r="F116" s="23"/>
      <c r="G116" s="23"/>
      <c r="H116" s="23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</row>
    <row r="117" spans="6:22" s="21" customFormat="1" x14ac:dyDescent="0.3">
      <c r="F117" s="23"/>
      <c r="G117" s="23"/>
      <c r="H117" s="23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</row>
    <row r="118" spans="6:22" s="21" customFormat="1" x14ac:dyDescent="0.3">
      <c r="F118" s="23"/>
      <c r="G118" s="23"/>
      <c r="H118" s="23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</row>
    <row r="119" spans="6:22" s="21" customFormat="1" x14ac:dyDescent="0.3">
      <c r="F119" s="23"/>
      <c r="G119" s="23"/>
      <c r="H119" s="23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</row>
    <row r="120" spans="6:22" s="21" customFormat="1" x14ac:dyDescent="0.3">
      <c r="F120" s="23"/>
      <c r="G120" s="23"/>
      <c r="H120" s="23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</row>
    <row r="121" spans="6:22" s="21" customFormat="1" x14ac:dyDescent="0.3">
      <c r="F121" s="23"/>
      <c r="G121" s="23"/>
      <c r="H121" s="23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</row>
    <row r="122" spans="6:22" s="21" customFormat="1" x14ac:dyDescent="0.3">
      <c r="F122" s="23"/>
      <c r="G122" s="23"/>
      <c r="H122" s="23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</row>
    <row r="123" spans="6:22" s="21" customFormat="1" x14ac:dyDescent="0.3">
      <c r="F123" s="23"/>
      <c r="G123" s="23"/>
      <c r="H123" s="23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</row>
    <row r="124" spans="6:22" s="21" customFormat="1" x14ac:dyDescent="0.3">
      <c r="F124" s="23"/>
      <c r="G124" s="23"/>
      <c r="H124" s="23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</row>
    <row r="125" spans="6:22" s="21" customFormat="1" x14ac:dyDescent="0.3">
      <c r="F125" s="23"/>
      <c r="G125" s="23"/>
      <c r="H125" s="23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</row>
    <row r="126" spans="6:22" s="21" customFormat="1" x14ac:dyDescent="0.3">
      <c r="F126" s="23"/>
      <c r="G126" s="23"/>
      <c r="H126" s="23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</row>
    <row r="127" spans="6:22" s="21" customFormat="1" x14ac:dyDescent="0.3">
      <c r="F127" s="23"/>
      <c r="G127" s="23"/>
      <c r="H127" s="23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</row>
    <row r="128" spans="6:22" s="21" customFormat="1" x14ac:dyDescent="0.3">
      <c r="F128" s="23"/>
      <c r="G128" s="23"/>
      <c r="H128" s="23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</row>
    <row r="129" spans="6:22" s="21" customFormat="1" x14ac:dyDescent="0.3">
      <c r="F129" s="23"/>
      <c r="G129" s="23"/>
      <c r="H129" s="23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</row>
    <row r="130" spans="6:22" s="21" customFormat="1" x14ac:dyDescent="0.3">
      <c r="F130" s="23"/>
      <c r="G130" s="23"/>
      <c r="H130" s="23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</row>
    <row r="131" spans="6:22" s="21" customFormat="1" x14ac:dyDescent="0.3">
      <c r="F131" s="23"/>
      <c r="G131" s="23"/>
      <c r="H131" s="23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</row>
    <row r="132" spans="6:22" s="21" customFormat="1" x14ac:dyDescent="0.3">
      <c r="F132" s="23"/>
      <c r="G132" s="23"/>
      <c r="H132" s="23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</row>
    <row r="133" spans="6:22" s="21" customFormat="1" x14ac:dyDescent="0.3">
      <c r="F133" s="23"/>
      <c r="G133" s="23"/>
      <c r="H133" s="23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</row>
    <row r="134" spans="6:22" s="21" customFormat="1" x14ac:dyDescent="0.3">
      <c r="F134" s="23"/>
      <c r="G134" s="23"/>
      <c r="H134" s="23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</row>
    <row r="135" spans="6:22" s="21" customFormat="1" x14ac:dyDescent="0.3">
      <c r="F135" s="23"/>
      <c r="G135" s="23"/>
      <c r="H135" s="23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</row>
    <row r="136" spans="6:22" s="21" customFormat="1" x14ac:dyDescent="0.3">
      <c r="F136" s="23"/>
      <c r="G136" s="23"/>
      <c r="H136" s="23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</row>
    <row r="137" spans="6:22" s="21" customFormat="1" x14ac:dyDescent="0.3">
      <c r="F137" s="23"/>
      <c r="G137" s="23"/>
      <c r="H137" s="23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</row>
    <row r="138" spans="6:22" s="21" customFormat="1" x14ac:dyDescent="0.3">
      <c r="F138" s="23"/>
      <c r="G138" s="23"/>
      <c r="H138" s="23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</row>
    <row r="139" spans="6:22" s="21" customFormat="1" x14ac:dyDescent="0.3">
      <c r="F139" s="23"/>
      <c r="G139" s="23"/>
      <c r="H139" s="23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</row>
    <row r="140" spans="6:22" s="21" customFormat="1" x14ac:dyDescent="0.3">
      <c r="F140" s="23"/>
      <c r="G140" s="23"/>
      <c r="H140" s="23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</row>
    <row r="141" spans="6:22" s="21" customFormat="1" x14ac:dyDescent="0.3">
      <c r="F141" s="23"/>
      <c r="G141" s="23"/>
      <c r="H141" s="23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</row>
    <row r="142" spans="6:22" s="21" customFormat="1" x14ac:dyDescent="0.3">
      <c r="F142" s="23"/>
      <c r="G142" s="23"/>
      <c r="H142" s="23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</row>
    <row r="143" spans="6:22" s="21" customFormat="1" x14ac:dyDescent="0.3">
      <c r="F143" s="23"/>
      <c r="G143" s="23"/>
      <c r="H143" s="23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</row>
    <row r="144" spans="6:22" s="21" customFormat="1" x14ac:dyDescent="0.3">
      <c r="F144" s="23"/>
      <c r="G144" s="23"/>
      <c r="H144" s="23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</row>
    <row r="145" spans="6:22" s="21" customFormat="1" x14ac:dyDescent="0.3">
      <c r="F145" s="23"/>
      <c r="G145" s="23"/>
      <c r="H145" s="23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</row>
    <row r="146" spans="6:22" s="21" customFormat="1" x14ac:dyDescent="0.3">
      <c r="F146" s="23"/>
      <c r="G146" s="23"/>
      <c r="H146" s="23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</row>
    <row r="147" spans="6:22" s="21" customFormat="1" x14ac:dyDescent="0.3">
      <c r="F147" s="23"/>
      <c r="G147" s="23"/>
      <c r="H147" s="23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</row>
    <row r="148" spans="6:22" s="21" customFormat="1" x14ac:dyDescent="0.3">
      <c r="F148" s="23"/>
      <c r="G148" s="23"/>
      <c r="H148" s="23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</row>
    <row r="149" spans="6:22" s="21" customFormat="1" x14ac:dyDescent="0.3">
      <c r="F149" s="23"/>
      <c r="G149" s="23"/>
      <c r="H149" s="23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</row>
    <row r="150" spans="6:22" s="21" customFormat="1" x14ac:dyDescent="0.3">
      <c r="F150" s="23"/>
      <c r="G150" s="23"/>
      <c r="H150" s="23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</row>
    <row r="151" spans="6:22" s="21" customFormat="1" x14ac:dyDescent="0.3">
      <c r="F151" s="23"/>
      <c r="G151" s="23"/>
      <c r="H151" s="23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</row>
    <row r="152" spans="6:22" s="21" customFormat="1" x14ac:dyDescent="0.3">
      <c r="F152" s="23"/>
      <c r="G152" s="23"/>
      <c r="H152" s="23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</row>
    <row r="153" spans="6:22" s="21" customFormat="1" x14ac:dyDescent="0.3">
      <c r="F153" s="23"/>
      <c r="G153" s="23"/>
      <c r="H153" s="23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</row>
    <row r="154" spans="6:22" s="21" customFormat="1" x14ac:dyDescent="0.3">
      <c r="F154" s="23"/>
      <c r="G154" s="23"/>
      <c r="H154" s="23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</row>
    <row r="155" spans="6:22" s="21" customFormat="1" x14ac:dyDescent="0.3">
      <c r="F155" s="23"/>
      <c r="G155" s="23"/>
      <c r="H155" s="23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</row>
    <row r="156" spans="6:22" s="21" customFormat="1" x14ac:dyDescent="0.3">
      <c r="F156" s="23"/>
      <c r="G156" s="23"/>
      <c r="H156" s="23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</row>
    <row r="157" spans="6:22" s="21" customFormat="1" x14ac:dyDescent="0.3">
      <c r="F157" s="23"/>
      <c r="G157" s="23"/>
      <c r="H157" s="23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</row>
    <row r="158" spans="6:22" s="21" customFormat="1" x14ac:dyDescent="0.3">
      <c r="F158" s="23"/>
      <c r="G158" s="23"/>
      <c r="H158" s="23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</row>
    <row r="159" spans="6:22" s="21" customFormat="1" x14ac:dyDescent="0.3">
      <c r="F159" s="23"/>
      <c r="G159" s="23"/>
      <c r="H159" s="23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</row>
    <row r="160" spans="6:22" s="21" customFormat="1" x14ac:dyDescent="0.3">
      <c r="F160" s="23"/>
      <c r="G160" s="23"/>
      <c r="H160" s="23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</row>
    <row r="161" spans="6:22" s="21" customFormat="1" x14ac:dyDescent="0.3">
      <c r="F161" s="23"/>
      <c r="G161" s="23"/>
      <c r="H161" s="23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</row>
  </sheetData>
  <mergeCells count="10">
    <mergeCell ref="W3:X3"/>
    <mergeCell ref="Y3:Z3"/>
    <mergeCell ref="C1:Z1"/>
    <mergeCell ref="I3:J3"/>
    <mergeCell ref="K3:L3"/>
    <mergeCell ref="M3:N3"/>
    <mergeCell ref="O3:P3"/>
    <mergeCell ref="Q3:R3"/>
    <mergeCell ref="S3:T3"/>
    <mergeCell ref="U3:V3"/>
  </mergeCells>
  <conditionalFormatting sqref="E1:E1048576">
    <cfRule type="cellIs" dxfId="12" priority="1" operator="equal">
      <formula>"R"</formula>
    </cfRule>
  </conditionalFormatting>
  <pageMargins left="0.25" right="0.25" top="0.75" bottom="0.75" header="0.3" footer="0.3"/>
  <pageSetup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108"/>
  <sheetViews>
    <sheetView topLeftCell="C1" workbookViewId="0">
      <pane ySplit="5" topLeftCell="A90" activePane="bottomLeft" state="frozen"/>
      <selection activeCell="C1" sqref="C1"/>
      <selection pane="bottomLeft" activeCell="C2" sqref="C1:V1048576"/>
    </sheetView>
  </sheetViews>
  <sheetFormatPr defaultColWidth="12.28515625" defaultRowHeight="15" x14ac:dyDescent="0.25"/>
  <cols>
    <col min="1" max="2" width="12.28515625" style="4" hidden="1" customWidth="1"/>
    <col min="3" max="3" width="20.7109375" style="4" bestFit="1" customWidth="1"/>
    <col min="4" max="4" width="21.140625" style="4" hidden="1" customWidth="1"/>
    <col min="5" max="5" width="10.7109375" style="4" customWidth="1"/>
    <col min="6" max="6" width="10.7109375" style="16" hidden="1" customWidth="1"/>
    <col min="7" max="7" width="6.140625" style="16" hidden="1" customWidth="1"/>
    <col min="8" max="12" width="10.42578125" style="16" customWidth="1"/>
    <col min="13" max="13" width="10.42578125" style="16" hidden="1" customWidth="1"/>
    <col min="14" max="16" width="10.42578125" style="16" customWidth="1"/>
    <col min="17" max="17" width="11.28515625" style="16" bestFit="1" customWidth="1"/>
    <col min="18" max="18" width="10.42578125" style="16" customWidth="1"/>
    <col min="19" max="20" width="15.7109375" style="16" bestFit="1" customWidth="1"/>
    <col min="21" max="21" width="9.5703125" style="4" customWidth="1"/>
    <col min="22" max="22" width="0.7109375" style="4" customWidth="1"/>
    <col min="23" max="16384" width="12.28515625" style="4"/>
  </cols>
  <sheetData>
    <row r="1" spans="1:21" ht="23.25" x14ac:dyDescent="0.35">
      <c r="A1" s="19"/>
      <c r="B1" s="19"/>
      <c r="C1" s="350" t="s">
        <v>211</v>
      </c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</row>
    <row r="2" spans="1:21" ht="16.5" thickBot="1" x14ac:dyDescent="0.3">
      <c r="A2" s="19"/>
      <c r="B2" s="19"/>
      <c r="C2" s="55" t="s">
        <v>235</v>
      </c>
      <c r="D2" s="55" t="s">
        <v>236</v>
      </c>
      <c r="E2" s="19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19"/>
    </row>
    <row r="3" spans="1:21" ht="15.75" x14ac:dyDescent="0.25">
      <c r="A3" s="57"/>
      <c r="B3" s="19"/>
      <c r="C3" s="59"/>
      <c r="D3" s="8"/>
      <c r="E3" s="59"/>
      <c r="F3" s="7"/>
      <c r="G3" s="10"/>
      <c r="H3" s="367" t="s">
        <v>217</v>
      </c>
      <c r="I3" s="369"/>
      <c r="J3" s="369"/>
      <c r="K3" s="369"/>
      <c r="L3" s="369"/>
      <c r="M3" s="369"/>
      <c r="N3" s="253"/>
      <c r="O3" s="370" t="s">
        <v>237</v>
      </c>
      <c r="P3" s="371"/>
      <c r="Q3" s="88" t="s">
        <v>238</v>
      </c>
      <c r="R3" s="88" t="s">
        <v>239</v>
      </c>
      <c r="S3" s="88" t="s">
        <v>240</v>
      </c>
      <c r="T3" s="88" t="s">
        <v>241</v>
      </c>
      <c r="U3" s="88" t="s">
        <v>242</v>
      </c>
    </row>
    <row r="4" spans="1:21" ht="16.5" thickBot="1" x14ac:dyDescent="0.3">
      <c r="A4" s="60" t="s">
        <v>230</v>
      </c>
      <c r="B4" s="19"/>
      <c r="C4" s="72"/>
      <c r="D4" s="6"/>
      <c r="E4" s="72"/>
      <c r="F4" s="74"/>
      <c r="G4" s="35" t="s">
        <v>232</v>
      </c>
      <c r="H4" s="254" t="s">
        <v>32</v>
      </c>
      <c r="I4" s="256" t="s">
        <v>33</v>
      </c>
      <c r="J4" s="256" t="s">
        <v>39</v>
      </c>
      <c r="K4" s="256" t="s">
        <v>243</v>
      </c>
      <c r="L4" s="256" t="s">
        <v>244</v>
      </c>
      <c r="M4" s="256" t="s">
        <v>243</v>
      </c>
      <c r="N4" s="254" t="s">
        <v>40</v>
      </c>
      <c r="O4" s="372"/>
      <c r="P4" s="373"/>
      <c r="Q4" s="13" t="s">
        <v>245</v>
      </c>
      <c r="R4" s="13" t="s">
        <v>246</v>
      </c>
      <c r="S4" s="13" t="s">
        <v>247</v>
      </c>
      <c r="T4" s="13" t="s">
        <v>248</v>
      </c>
      <c r="U4" s="89" t="s">
        <v>249</v>
      </c>
    </row>
    <row r="5" spans="1:21" ht="16.5" thickBot="1" x14ac:dyDescent="0.3">
      <c r="A5" s="70" t="s">
        <v>250</v>
      </c>
      <c r="B5" s="19" t="s">
        <v>20</v>
      </c>
      <c r="C5" s="62" t="s">
        <v>214</v>
      </c>
      <c r="D5" s="63" t="s">
        <v>21</v>
      </c>
      <c r="E5" s="27" t="s">
        <v>231</v>
      </c>
      <c r="F5" s="27" t="s">
        <v>232</v>
      </c>
      <c r="G5" s="9"/>
      <c r="H5" s="65">
        <v>2021</v>
      </c>
      <c r="I5" s="90">
        <v>2021</v>
      </c>
      <c r="J5" s="90">
        <v>2021</v>
      </c>
      <c r="K5" s="90">
        <v>2020</v>
      </c>
      <c r="L5" s="91" t="s">
        <v>251</v>
      </c>
      <c r="M5" s="90" t="s">
        <v>252</v>
      </c>
      <c r="N5" s="65" t="s">
        <v>253</v>
      </c>
      <c r="O5" s="28" t="s">
        <v>32</v>
      </c>
      <c r="P5" s="26" t="s">
        <v>33</v>
      </c>
      <c r="Q5" s="92" t="s">
        <v>253</v>
      </c>
      <c r="R5" s="92" t="s">
        <v>254</v>
      </c>
      <c r="S5" s="92" t="s">
        <v>255</v>
      </c>
      <c r="T5" s="92" t="s">
        <v>255</v>
      </c>
      <c r="U5" s="86" t="s">
        <v>256</v>
      </c>
    </row>
    <row r="6" spans="1:21" ht="19.5" x14ac:dyDescent="0.3">
      <c r="A6" s="70" t="s">
        <v>257</v>
      </c>
      <c r="B6" s="19">
        <v>1</v>
      </c>
      <c r="C6" s="289" t="s">
        <v>193</v>
      </c>
      <c r="D6" s="71"/>
      <c r="E6" s="267" t="s">
        <v>63</v>
      </c>
      <c r="F6" s="71"/>
      <c r="G6" s="7"/>
      <c r="H6" s="159">
        <v>49.705008846507504</v>
      </c>
      <c r="I6" s="210">
        <v>94.800951526079601</v>
      </c>
      <c r="J6" s="210">
        <v>47.120821342611151</v>
      </c>
      <c r="K6" s="211" t="s">
        <v>60</v>
      </c>
      <c r="L6" s="194"/>
      <c r="M6" s="38"/>
      <c r="N6" s="212">
        <v>1</v>
      </c>
      <c r="O6" s="159">
        <v>2.0950294900455102</v>
      </c>
      <c r="P6" s="213">
        <v>20.238612811997001</v>
      </c>
      <c r="Q6" s="214">
        <v>2.63436397429341</v>
      </c>
      <c r="R6" s="212">
        <v>28.5</v>
      </c>
      <c r="S6" s="212">
        <v>146</v>
      </c>
      <c r="T6" s="212">
        <v>171</v>
      </c>
      <c r="U6" s="212">
        <v>25</v>
      </c>
    </row>
    <row r="7" spans="1:21" ht="19.5" x14ac:dyDescent="0.3">
      <c r="A7" s="70" t="s">
        <v>258</v>
      </c>
      <c r="B7" s="19" t="s">
        <v>54</v>
      </c>
      <c r="C7" s="290" t="s">
        <v>149</v>
      </c>
      <c r="D7" s="73"/>
      <c r="E7" s="268" t="s">
        <v>57</v>
      </c>
      <c r="F7" s="73"/>
      <c r="G7" s="74"/>
      <c r="H7" s="160">
        <v>47.573652456595497</v>
      </c>
      <c r="I7" s="215">
        <v>94.6372712714426</v>
      </c>
      <c r="J7" s="215">
        <v>45.0224065290816</v>
      </c>
      <c r="K7" s="216">
        <v>43.9</v>
      </c>
      <c r="L7" s="195"/>
      <c r="M7" s="42"/>
      <c r="N7" s="217">
        <v>3.5</v>
      </c>
      <c r="O7" s="160">
        <v>2.4479004911919602</v>
      </c>
      <c r="P7" s="218">
        <v>17.529792200577099</v>
      </c>
      <c r="Q7" s="219">
        <v>6.7242233691901099</v>
      </c>
      <c r="R7" s="217">
        <v>37.4</v>
      </c>
      <c r="S7" s="217">
        <v>147</v>
      </c>
      <c r="T7" s="217">
        <v>175</v>
      </c>
      <c r="U7" s="217">
        <v>28</v>
      </c>
    </row>
    <row r="8" spans="1:21" ht="19.5" x14ac:dyDescent="0.3">
      <c r="A8" s="70" t="s">
        <v>259</v>
      </c>
      <c r="B8" s="19" t="s">
        <v>54</v>
      </c>
      <c r="C8" s="290" t="s">
        <v>62</v>
      </c>
      <c r="D8" s="73"/>
      <c r="E8" s="268" t="s">
        <v>63</v>
      </c>
      <c r="F8" s="73"/>
      <c r="G8" s="74"/>
      <c r="H8" s="160">
        <v>42.106730039130703</v>
      </c>
      <c r="I8" s="215">
        <v>94.6278540844133</v>
      </c>
      <c r="J8" s="215">
        <v>39.844695061146425</v>
      </c>
      <c r="K8" s="216">
        <v>25.9</v>
      </c>
      <c r="L8" s="195"/>
      <c r="M8" s="42"/>
      <c r="N8" s="217">
        <v>2.5</v>
      </c>
      <c r="O8" s="160">
        <v>2.1056732205231499</v>
      </c>
      <c r="P8" s="218">
        <v>30.8070609210511</v>
      </c>
      <c r="Q8" s="219">
        <v>2.8920553429918598</v>
      </c>
      <c r="R8" s="217">
        <v>34.6</v>
      </c>
      <c r="S8" s="217">
        <v>147</v>
      </c>
      <c r="T8" s="217">
        <v>178</v>
      </c>
      <c r="U8" s="217">
        <v>31</v>
      </c>
    </row>
    <row r="9" spans="1:21" ht="19.5" x14ac:dyDescent="0.3">
      <c r="A9" s="70" t="s">
        <v>260</v>
      </c>
      <c r="B9" s="19" t="s">
        <v>54</v>
      </c>
      <c r="C9" s="290" t="s">
        <v>64</v>
      </c>
      <c r="D9" s="73"/>
      <c r="E9" s="268" t="s">
        <v>63</v>
      </c>
      <c r="F9" s="73"/>
      <c r="G9" s="74"/>
      <c r="H9" s="160">
        <v>42.352121902990802</v>
      </c>
      <c r="I9" s="215">
        <v>94.826923728970101</v>
      </c>
      <c r="J9" s="215">
        <v>40.161214334549527</v>
      </c>
      <c r="K9" s="216" t="s">
        <v>60</v>
      </c>
      <c r="L9" s="195"/>
      <c r="M9" s="42"/>
      <c r="N9" s="217">
        <v>2</v>
      </c>
      <c r="O9" s="160">
        <v>2.2537006547846601</v>
      </c>
      <c r="P9" s="218">
        <v>46.452026425302002</v>
      </c>
      <c r="Q9" s="219">
        <v>2.2242233691901001</v>
      </c>
      <c r="R9" s="217">
        <v>31.2</v>
      </c>
      <c r="S9" s="217">
        <v>146</v>
      </c>
      <c r="T9" s="217">
        <v>175</v>
      </c>
      <c r="U9" s="217">
        <v>29</v>
      </c>
    </row>
    <row r="10" spans="1:21" ht="20.25" thickBot="1" x14ac:dyDescent="0.35">
      <c r="A10" s="70" t="s">
        <v>261</v>
      </c>
      <c r="B10" s="19" t="s">
        <v>54</v>
      </c>
      <c r="C10" s="290" t="s">
        <v>66</v>
      </c>
      <c r="D10" s="75"/>
      <c r="E10" s="268" t="s">
        <v>63</v>
      </c>
      <c r="F10" s="75"/>
      <c r="G10" s="76"/>
      <c r="H10" s="160">
        <v>40.637049188934597</v>
      </c>
      <c r="I10" s="215">
        <v>94.622280656395304</v>
      </c>
      <c r="J10" s="215">
        <v>38.451702734031102</v>
      </c>
      <c r="K10" s="216">
        <v>11.9</v>
      </c>
      <c r="L10" s="195"/>
      <c r="M10" s="47"/>
      <c r="N10" s="217">
        <v>5</v>
      </c>
      <c r="O10" s="160">
        <v>2.8080400348619499</v>
      </c>
      <c r="P10" s="218">
        <v>49.722793028124599</v>
      </c>
      <c r="Q10" s="219">
        <v>1.3622701536097599</v>
      </c>
      <c r="R10" s="217">
        <v>33.700000000000003</v>
      </c>
      <c r="S10" s="217">
        <v>147</v>
      </c>
      <c r="T10" s="217">
        <v>175</v>
      </c>
      <c r="U10" s="217">
        <v>28</v>
      </c>
    </row>
    <row r="11" spans="1:21" ht="19.5" x14ac:dyDescent="0.3">
      <c r="A11" s="70" t="s">
        <v>262</v>
      </c>
      <c r="B11" s="19" t="s">
        <v>54</v>
      </c>
      <c r="C11" s="290" t="s">
        <v>68</v>
      </c>
      <c r="D11" s="78"/>
      <c r="E11" s="268" t="s">
        <v>63</v>
      </c>
      <c r="F11" s="71"/>
      <c r="G11" s="7"/>
      <c r="H11" s="160">
        <v>46.652283317832101</v>
      </c>
      <c r="I11" s="215">
        <v>94.673835664496295</v>
      </c>
      <c r="J11" s="215">
        <v>44.167506042059586</v>
      </c>
      <c r="K11" s="216">
        <v>13</v>
      </c>
      <c r="L11" s="195"/>
      <c r="M11" s="38"/>
      <c r="N11" s="217">
        <v>1.5</v>
      </c>
      <c r="O11" s="160">
        <v>2.0710971087528698</v>
      </c>
      <c r="P11" s="218">
        <v>61.849374842931702</v>
      </c>
      <c r="Q11" s="219">
        <v>1.3322702489115099</v>
      </c>
      <c r="R11" s="217">
        <v>30.3</v>
      </c>
      <c r="S11" s="217">
        <v>148</v>
      </c>
      <c r="T11" s="217">
        <v>175</v>
      </c>
      <c r="U11" s="217">
        <v>27</v>
      </c>
    </row>
    <row r="12" spans="1:21" ht="19.5" x14ac:dyDescent="0.3">
      <c r="A12" s="70" t="s">
        <v>263</v>
      </c>
      <c r="B12" s="19" t="s">
        <v>54</v>
      </c>
      <c r="C12" s="290" t="s">
        <v>69</v>
      </c>
      <c r="D12" s="73"/>
      <c r="E12" s="268" t="s">
        <v>63</v>
      </c>
      <c r="F12" s="73"/>
      <c r="G12" s="74"/>
      <c r="H12" s="160">
        <v>39.075137263310097</v>
      </c>
      <c r="I12" s="215">
        <v>93.538213593767495</v>
      </c>
      <c r="J12" s="215">
        <v>36.550185355412829</v>
      </c>
      <c r="K12" s="216" t="s">
        <v>60</v>
      </c>
      <c r="L12" s="195"/>
      <c r="M12" s="42"/>
      <c r="N12" s="217">
        <v>5</v>
      </c>
      <c r="O12" s="160">
        <v>2.3320744148574102</v>
      </c>
      <c r="P12" s="218">
        <v>53.900702061709403</v>
      </c>
      <c r="Q12" s="219">
        <v>0.83227024891150903</v>
      </c>
      <c r="R12" s="217">
        <v>32.700000000000003</v>
      </c>
      <c r="S12" s="217">
        <v>147</v>
      </c>
      <c r="T12" s="217">
        <v>175</v>
      </c>
      <c r="U12" s="217">
        <v>28</v>
      </c>
    </row>
    <row r="13" spans="1:21" ht="19.5" x14ac:dyDescent="0.3">
      <c r="A13" s="70" t="s">
        <v>264</v>
      </c>
      <c r="B13" s="19" t="s">
        <v>54</v>
      </c>
      <c r="C13" s="290" t="s">
        <v>70</v>
      </c>
      <c r="D13" s="73"/>
      <c r="E13" s="268" t="s">
        <v>63</v>
      </c>
      <c r="F13" s="73"/>
      <c r="G13" s="74"/>
      <c r="H13" s="160">
        <v>45.084943825163897</v>
      </c>
      <c r="I13" s="215">
        <v>94.482499517115201</v>
      </c>
      <c r="J13" s="215">
        <v>42.59738183190214</v>
      </c>
      <c r="K13" s="216" t="s">
        <v>60</v>
      </c>
      <c r="L13" s="195"/>
      <c r="M13" s="42"/>
      <c r="N13" s="217">
        <v>0</v>
      </c>
      <c r="O13" s="160">
        <v>1.6126120557205299</v>
      </c>
      <c r="P13" s="218">
        <v>78.440706334107801</v>
      </c>
      <c r="Q13" s="219">
        <v>0</v>
      </c>
      <c r="R13" s="217">
        <v>31.8</v>
      </c>
      <c r="S13" s="217">
        <v>147</v>
      </c>
      <c r="T13" s="217">
        <v>177</v>
      </c>
      <c r="U13" s="217">
        <v>30</v>
      </c>
    </row>
    <row r="14" spans="1:21" ht="19.5" x14ac:dyDescent="0.3">
      <c r="A14" s="70" t="s">
        <v>265</v>
      </c>
      <c r="B14" s="19" t="s">
        <v>54</v>
      </c>
      <c r="C14" s="290" t="s">
        <v>71</v>
      </c>
      <c r="D14" s="73"/>
      <c r="E14" s="268" t="s">
        <v>63</v>
      </c>
      <c r="F14" s="73"/>
      <c r="G14" s="74"/>
      <c r="H14" s="160">
        <v>37.597443988286898</v>
      </c>
      <c r="I14" s="215">
        <v>93.985643385405297</v>
      </c>
      <c r="J14" s="215">
        <v>35.336199628858829</v>
      </c>
      <c r="K14" s="216" t="s">
        <v>60</v>
      </c>
      <c r="L14" s="195"/>
      <c r="M14" s="42"/>
      <c r="N14" s="217">
        <v>1</v>
      </c>
      <c r="O14" s="160">
        <v>2.0934669041219198</v>
      </c>
      <c r="P14" s="218">
        <v>64.082736555859199</v>
      </c>
      <c r="Q14" s="219">
        <v>1.3037986103844299</v>
      </c>
      <c r="R14" s="217">
        <v>30.3</v>
      </c>
      <c r="S14" s="217">
        <v>146</v>
      </c>
      <c r="T14" s="217">
        <v>176</v>
      </c>
      <c r="U14" s="217">
        <v>30</v>
      </c>
    </row>
    <row r="15" spans="1:21" ht="20.25" thickBot="1" x14ac:dyDescent="0.35">
      <c r="A15" s="70" t="s">
        <v>266</v>
      </c>
      <c r="B15" s="19" t="s">
        <v>79</v>
      </c>
      <c r="C15" s="290" t="s">
        <v>61</v>
      </c>
      <c r="D15" s="75"/>
      <c r="E15" s="268" t="s">
        <v>57</v>
      </c>
      <c r="F15" s="75"/>
      <c r="G15" s="76"/>
      <c r="H15" s="160">
        <v>45.0689775661574</v>
      </c>
      <c r="I15" s="215">
        <v>94.577750875735106</v>
      </c>
      <c r="J15" s="215">
        <v>42.625225324761288</v>
      </c>
      <c r="K15" s="216">
        <v>38.5</v>
      </c>
      <c r="L15" s="195"/>
      <c r="M15" s="47"/>
      <c r="N15" s="217">
        <v>4.5</v>
      </c>
      <c r="O15" s="160">
        <v>2.0311434688374401</v>
      </c>
      <c r="P15" s="218">
        <v>64.189737288602899</v>
      </c>
      <c r="Q15" s="219">
        <v>6.00352027342469</v>
      </c>
      <c r="R15" s="217">
        <v>32.6</v>
      </c>
      <c r="S15" s="217">
        <v>146</v>
      </c>
      <c r="T15" s="217">
        <v>176</v>
      </c>
      <c r="U15" s="217">
        <v>30</v>
      </c>
    </row>
    <row r="16" spans="1:21" ht="19.5" x14ac:dyDescent="0.3">
      <c r="A16" s="70" t="s">
        <v>267</v>
      </c>
      <c r="B16" s="19" t="s">
        <v>268</v>
      </c>
      <c r="C16" s="290" t="s">
        <v>53</v>
      </c>
      <c r="D16" s="78"/>
      <c r="E16" s="268" t="s">
        <v>57</v>
      </c>
      <c r="F16" s="71"/>
      <c r="G16" s="7"/>
      <c r="H16" s="160">
        <v>43.6055733100984</v>
      </c>
      <c r="I16" s="215">
        <v>94.610464264602996</v>
      </c>
      <c r="J16" s="215">
        <v>41.255435353925904</v>
      </c>
      <c r="K16" s="216">
        <v>22.8</v>
      </c>
      <c r="L16" s="195"/>
      <c r="M16" s="38"/>
      <c r="N16" s="217">
        <v>2.5</v>
      </c>
      <c r="O16" s="160">
        <v>1.8662123627868299</v>
      </c>
      <c r="P16" s="218">
        <v>25.869411751503002</v>
      </c>
      <c r="Q16" s="219">
        <v>6.5150945724141902</v>
      </c>
      <c r="R16" s="217">
        <v>30.1</v>
      </c>
      <c r="S16" s="217">
        <v>147</v>
      </c>
      <c r="T16" s="217">
        <v>177</v>
      </c>
      <c r="U16" s="217">
        <v>30</v>
      </c>
    </row>
    <row r="17" spans="1:21" ht="19.5" x14ac:dyDescent="0.3">
      <c r="A17" s="70" t="s">
        <v>269</v>
      </c>
      <c r="B17" s="19" t="s">
        <v>270</v>
      </c>
      <c r="C17" s="290" t="s">
        <v>86</v>
      </c>
      <c r="D17" s="73"/>
      <c r="E17" s="268" t="s">
        <v>57</v>
      </c>
      <c r="F17" s="73"/>
      <c r="G17" s="74"/>
      <c r="H17" s="160">
        <v>73.537949488776107</v>
      </c>
      <c r="I17" s="215">
        <v>94.685507729411498</v>
      </c>
      <c r="J17" s="215">
        <v>69.629780847245826</v>
      </c>
      <c r="K17" s="216">
        <v>51.9</v>
      </c>
      <c r="L17" s="195"/>
      <c r="M17" s="42"/>
      <c r="N17" s="217">
        <v>3</v>
      </c>
      <c r="O17" s="160">
        <v>2.1415080171313301</v>
      </c>
      <c r="P17" s="218">
        <v>49.604754745322701</v>
      </c>
      <c r="Q17" s="219">
        <v>5.37445659349659</v>
      </c>
      <c r="R17" s="217">
        <v>35.700000000000003</v>
      </c>
      <c r="S17" s="217">
        <v>147</v>
      </c>
      <c r="T17" s="217">
        <v>175</v>
      </c>
      <c r="U17" s="217">
        <v>28</v>
      </c>
    </row>
    <row r="18" spans="1:21" ht="19.5" x14ac:dyDescent="0.3">
      <c r="A18" s="70" t="s">
        <v>271</v>
      </c>
      <c r="B18" s="19" t="s">
        <v>270</v>
      </c>
      <c r="C18" s="290" t="s">
        <v>89</v>
      </c>
      <c r="D18" s="73"/>
      <c r="E18" s="268" t="s">
        <v>63</v>
      </c>
      <c r="F18" s="73"/>
      <c r="G18" s="74"/>
      <c r="H18" s="160">
        <v>49.573888454757302</v>
      </c>
      <c r="I18" s="215">
        <v>94.587678669138697</v>
      </c>
      <c r="J18" s="215">
        <v>46.890790315383086</v>
      </c>
      <c r="K18" s="216">
        <v>25.4</v>
      </c>
      <c r="L18" s="195"/>
      <c r="M18" s="42"/>
      <c r="N18" s="217">
        <v>3.5</v>
      </c>
      <c r="O18" s="160">
        <v>2.26491240259447</v>
      </c>
      <c r="P18" s="218">
        <v>17.217072436567999</v>
      </c>
      <c r="Q18" s="219">
        <v>4.1625484905694998</v>
      </c>
      <c r="R18" s="217">
        <v>30.6</v>
      </c>
      <c r="S18" s="217">
        <v>146</v>
      </c>
      <c r="T18" s="217">
        <v>175</v>
      </c>
      <c r="U18" s="217">
        <v>29</v>
      </c>
    </row>
    <row r="19" spans="1:21" ht="20.25" thickBot="1" x14ac:dyDescent="0.35">
      <c r="A19" s="70" t="s">
        <v>272</v>
      </c>
      <c r="B19" s="19" t="s">
        <v>270</v>
      </c>
      <c r="C19" s="290" t="s">
        <v>90</v>
      </c>
      <c r="D19" s="75"/>
      <c r="E19" s="268" t="s">
        <v>63</v>
      </c>
      <c r="F19" s="75"/>
      <c r="G19" s="76"/>
      <c r="H19" s="160">
        <v>54.113630265427503</v>
      </c>
      <c r="I19" s="215">
        <v>94.737812019432397</v>
      </c>
      <c r="J19" s="215">
        <v>51.266069317751381</v>
      </c>
      <c r="K19" s="216">
        <v>18.8</v>
      </c>
      <c r="L19" s="195"/>
      <c r="M19" s="47"/>
      <c r="N19" s="217">
        <v>1.5</v>
      </c>
      <c r="O19" s="160">
        <v>1.7651395764048201</v>
      </c>
      <c r="P19" s="218">
        <v>49.706066644426102</v>
      </c>
      <c r="Q19" s="219">
        <v>2.0106156920774798</v>
      </c>
      <c r="R19" s="217">
        <v>30.9</v>
      </c>
      <c r="S19" s="217">
        <v>146</v>
      </c>
      <c r="T19" s="217">
        <v>175</v>
      </c>
      <c r="U19" s="217">
        <v>29</v>
      </c>
    </row>
    <row r="20" spans="1:21" ht="19.5" x14ac:dyDescent="0.3">
      <c r="A20" s="70" t="s">
        <v>273</v>
      </c>
      <c r="B20" s="19" t="s">
        <v>274</v>
      </c>
      <c r="C20" s="290" t="s">
        <v>91</v>
      </c>
      <c r="D20" s="78"/>
      <c r="E20" s="268" t="s">
        <v>63</v>
      </c>
      <c r="F20" s="71"/>
      <c r="G20" s="7"/>
      <c r="H20" s="160">
        <v>49.589169408591701</v>
      </c>
      <c r="I20" s="215">
        <v>94.800734916660204</v>
      </c>
      <c r="J20" s="215">
        <v>47.01089703841258</v>
      </c>
      <c r="K20" s="216">
        <v>18.7</v>
      </c>
      <c r="L20" s="195"/>
      <c r="M20" s="38"/>
      <c r="N20" s="217">
        <v>2.5</v>
      </c>
      <c r="O20" s="160">
        <v>2.6770050966474201</v>
      </c>
      <c r="P20" s="218">
        <v>46.544006689451003</v>
      </c>
      <c r="Q20" s="219">
        <v>2.0741655143517899</v>
      </c>
      <c r="R20" s="217">
        <v>31.4</v>
      </c>
      <c r="S20" s="217">
        <v>146</v>
      </c>
      <c r="T20" s="217">
        <v>169</v>
      </c>
      <c r="U20" s="217">
        <v>23</v>
      </c>
    </row>
    <row r="21" spans="1:21" ht="19.5" x14ac:dyDescent="0.3">
      <c r="A21" s="70" t="s">
        <v>275</v>
      </c>
      <c r="B21" s="19" t="s">
        <v>274</v>
      </c>
      <c r="C21" s="290" t="s">
        <v>92</v>
      </c>
      <c r="D21" s="73"/>
      <c r="E21" s="268" t="s">
        <v>63</v>
      </c>
      <c r="F21" s="73"/>
      <c r="G21" s="74"/>
      <c r="H21" s="160">
        <v>54.061161483596401</v>
      </c>
      <c r="I21" s="215">
        <v>94.828210674978095</v>
      </c>
      <c r="J21" s="215">
        <v>51.265232105004905</v>
      </c>
      <c r="K21" s="216" t="s">
        <v>60</v>
      </c>
      <c r="L21" s="195"/>
      <c r="M21" s="42"/>
      <c r="N21" s="217">
        <v>1</v>
      </c>
      <c r="O21" s="160">
        <v>1.82313199111911</v>
      </c>
      <c r="P21" s="218">
        <v>75.898680577151296</v>
      </c>
      <c r="Q21" s="219">
        <v>0</v>
      </c>
      <c r="R21" s="217">
        <v>31.9</v>
      </c>
      <c r="S21" s="217">
        <v>147</v>
      </c>
      <c r="T21" s="217">
        <v>176</v>
      </c>
      <c r="U21" s="217">
        <v>29</v>
      </c>
    </row>
    <row r="22" spans="1:21" ht="19.5" x14ac:dyDescent="0.3">
      <c r="A22" s="70" t="s">
        <v>276</v>
      </c>
      <c r="B22" s="19" t="s">
        <v>274</v>
      </c>
      <c r="C22" s="290" t="s">
        <v>93</v>
      </c>
      <c r="D22" s="73"/>
      <c r="E22" s="268" t="s">
        <v>63</v>
      </c>
      <c r="F22" s="73"/>
      <c r="G22" s="74"/>
      <c r="H22" s="160">
        <v>43.596973789394902</v>
      </c>
      <c r="I22" s="215">
        <v>94.5910327619074</v>
      </c>
      <c r="J22" s="215">
        <v>41.238827760326714</v>
      </c>
      <c r="K22" s="216" t="s">
        <v>60</v>
      </c>
      <c r="L22" s="195"/>
      <c r="M22" s="42"/>
      <c r="N22" s="217">
        <v>2</v>
      </c>
      <c r="O22" s="160">
        <v>2.1999980254183802</v>
      </c>
      <c r="P22" s="218">
        <v>43.404241848027702</v>
      </c>
      <c r="Q22" s="219">
        <v>3.19233367995162</v>
      </c>
      <c r="R22" s="217">
        <v>30.9</v>
      </c>
      <c r="S22" s="217">
        <v>146</v>
      </c>
      <c r="T22" s="217">
        <v>177</v>
      </c>
      <c r="U22" s="217">
        <v>31</v>
      </c>
    </row>
    <row r="23" spans="1:21" ht="19.5" x14ac:dyDescent="0.3">
      <c r="A23" s="70" t="s">
        <v>277</v>
      </c>
      <c r="B23" s="19" t="s">
        <v>274</v>
      </c>
      <c r="C23" s="290" t="s">
        <v>97</v>
      </c>
      <c r="D23" s="73"/>
      <c r="E23" s="268" t="s">
        <v>63</v>
      </c>
      <c r="F23" s="73"/>
      <c r="G23" s="74"/>
      <c r="H23" s="160">
        <v>55.707391013472098</v>
      </c>
      <c r="I23" s="215">
        <v>94.739371292205007</v>
      </c>
      <c r="J23" s="215">
        <v>52.776832009453777</v>
      </c>
      <c r="K23" s="216">
        <v>16.7</v>
      </c>
      <c r="L23" s="195"/>
      <c r="M23" s="42"/>
      <c r="N23" s="217">
        <v>0</v>
      </c>
      <c r="O23" s="160">
        <v>1.9301282856692901</v>
      </c>
      <c r="P23" s="218">
        <v>82.332186840730699</v>
      </c>
      <c r="Q23" s="219">
        <v>3.6550311413741001</v>
      </c>
      <c r="R23" s="217">
        <v>29.3</v>
      </c>
      <c r="S23" s="217">
        <v>146</v>
      </c>
      <c r="T23" s="217">
        <v>175</v>
      </c>
      <c r="U23" s="217">
        <v>29</v>
      </c>
    </row>
    <row r="24" spans="1:21" ht="20.25" thickBot="1" x14ac:dyDescent="0.35">
      <c r="A24" s="70" t="s">
        <v>278</v>
      </c>
      <c r="B24" s="19" t="s">
        <v>274</v>
      </c>
      <c r="C24" s="290" t="s">
        <v>94</v>
      </c>
      <c r="D24" s="75"/>
      <c r="E24" s="268" t="s">
        <v>57</v>
      </c>
      <c r="F24" s="75"/>
      <c r="G24" s="76"/>
      <c r="H24" s="160">
        <v>55.976757826098201</v>
      </c>
      <c r="I24" s="215">
        <v>94.602857830859904</v>
      </c>
      <c r="J24" s="215">
        <v>52.955612624548422</v>
      </c>
      <c r="K24" s="216">
        <v>55.4</v>
      </c>
      <c r="L24" s="195"/>
      <c r="M24" s="47"/>
      <c r="N24" s="217">
        <v>0.5</v>
      </c>
      <c r="O24" s="160">
        <v>2.6695438595888699</v>
      </c>
      <c r="P24" s="218">
        <v>14.0813645409938</v>
      </c>
      <c r="Q24" s="219">
        <v>5.6127584387572904</v>
      </c>
      <c r="R24" s="217">
        <v>31.7</v>
      </c>
      <c r="S24" s="217">
        <v>148</v>
      </c>
      <c r="T24" s="217">
        <v>176</v>
      </c>
      <c r="U24" s="217">
        <v>28</v>
      </c>
    </row>
    <row r="25" spans="1:21" ht="19.5" x14ac:dyDescent="0.3">
      <c r="A25" s="70" t="s">
        <v>279</v>
      </c>
      <c r="B25" s="19" t="s">
        <v>274</v>
      </c>
      <c r="C25" s="290" t="s">
        <v>95</v>
      </c>
      <c r="D25" s="78"/>
      <c r="E25" s="268" t="s">
        <v>57</v>
      </c>
      <c r="F25" s="71"/>
      <c r="G25" s="7"/>
      <c r="H25" s="160">
        <v>50.279300026073699</v>
      </c>
      <c r="I25" s="215">
        <v>94.472390251514696</v>
      </c>
      <c r="J25" s="215">
        <v>47.500056536362273</v>
      </c>
      <c r="K25" s="216" t="s">
        <v>60</v>
      </c>
      <c r="L25" s="195"/>
      <c r="M25" s="38"/>
      <c r="N25" s="217">
        <v>4</v>
      </c>
      <c r="O25" s="160">
        <v>2.0429488469439399</v>
      </c>
      <c r="P25" s="218">
        <v>43.5239052119408</v>
      </c>
      <c r="Q25" s="219">
        <v>3.3534644077695801</v>
      </c>
      <c r="R25" s="217">
        <v>30.8</v>
      </c>
      <c r="S25" s="217">
        <v>146</v>
      </c>
      <c r="T25" s="217">
        <v>171</v>
      </c>
      <c r="U25" s="217">
        <v>25</v>
      </c>
    </row>
    <row r="26" spans="1:21" ht="19.5" x14ac:dyDescent="0.3">
      <c r="A26" s="70" t="s">
        <v>280</v>
      </c>
      <c r="B26" s="19" t="s">
        <v>281</v>
      </c>
      <c r="C26" s="290" t="s">
        <v>96</v>
      </c>
      <c r="D26" s="73"/>
      <c r="E26" s="268" t="s">
        <v>57</v>
      </c>
      <c r="F26" s="73"/>
      <c r="G26" s="74"/>
      <c r="H26" s="160">
        <v>45.211305748658603</v>
      </c>
      <c r="I26" s="215">
        <v>94.8030015054091</v>
      </c>
      <c r="J26" s="215">
        <v>42.86167486951593</v>
      </c>
      <c r="K26" s="216" t="s">
        <v>60</v>
      </c>
      <c r="L26" s="195"/>
      <c r="M26" s="42"/>
      <c r="N26" s="217">
        <v>1</v>
      </c>
      <c r="O26" s="160">
        <v>2.4399084052873699</v>
      </c>
      <c r="P26" s="218">
        <v>27.654715220837598</v>
      </c>
      <c r="Q26" s="219">
        <v>2.7740134210023202</v>
      </c>
      <c r="R26" s="217">
        <v>30.4</v>
      </c>
      <c r="S26" s="217">
        <v>147</v>
      </c>
      <c r="T26" s="217">
        <v>173</v>
      </c>
      <c r="U26" s="217">
        <v>26</v>
      </c>
    </row>
    <row r="27" spans="1:21" ht="19.5" x14ac:dyDescent="0.3">
      <c r="A27" s="70" t="s">
        <v>282</v>
      </c>
      <c r="B27" s="19" t="s">
        <v>281</v>
      </c>
      <c r="C27" s="290" t="s">
        <v>98</v>
      </c>
      <c r="D27" s="73"/>
      <c r="E27" s="268" t="s">
        <v>63</v>
      </c>
      <c r="F27" s="73"/>
      <c r="G27" s="74"/>
      <c r="H27" s="160">
        <v>61.164564131340803</v>
      </c>
      <c r="I27" s="215">
        <v>94.627729761025293</v>
      </c>
      <c r="J27" s="215">
        <v>57.878638455714182</v>
      </c>
      <c r="K27" s="216" t="s">
        <v>60</v>
      </c>
      <c r="L27" s="195"/>
      <c r="M27" s="42"/>
      <c r="N27" s="217">
        <v>1</v>
      </c>
      <c r="O27" s="160">
        <v>1.85912237701206</v>
      </c>
      <c r="P27" s="218">
        <v>56.197847114432903</v>
      </c>
      <c r="Q27" s="219">
        <v>0</v>
      </c>
      <c r="R27" s="217">
        <v>31.5</v>
      </c>
      <c r="S27" s="217">
        <v>147</v>
      </c>
      <c r="T27" s="217">
        <v>174</v>
      </c>
      <c r="U27" s="217">
        <v>27</v>
      </c>
    </row>
    <row r="28" spans="1:21" ht="19.5" x14ac:dyDescent="0.3">
      <c r="A28" s="70" t="s">
        <v>283</v>
      </c>
      <c r="B28" s="19" t="s">
        <v>281</v>
      </c>
      <c r="C28" s="290" t="s">
        <v>99</v>
      </c>
      <c r="D28" s="73"/>
      <c r="E28" s="268" t="s">
        <v>63</v>
      </c>
      <c r="F28" s="73"/>
      <c r="G28" s="74"/>
      <c r="H28" s="160">
        <v>33.161065790683999</v>
      </c>
      <c r="I28" s="215">
        <v>93.038015616976196</v>
      </c>
      <c r="J28" s="215">
        <v>30.852397569092332</v>
      </c>
      <c r="K28" s="216" t="s">
        <v>60</v>
      </c>
      <c r="L28" s="195"/>
      <c r="M28" s="42"/>
      <c r="N28" s="217">
        <v>1.5</v>
      </c>
      <c r="O28" s="160">
        <v>1.9734489810887901</v>
      </c>
      <c r="P28" s="218">
        <v>51.598717919757803</v>
      </c>
      <c r="Q28" s="219">
        <v>0.91526354081725303</v>
      </c>
      <c r="R28" s="217">
        <v>31.5</v>
      </c>
      <c r="S28" s="217">
        <v>146</v>
      </c>
      <c r="T28" s="217">
        <v>174</v>
      </c>
      <c r="U28" s="217">
        <v>28</v>
      </c>
    </row>
    <row r="29" spans="1:21" ht="20.25" thickBot="1" x14ac:dyDescent="0.35">
      <c r="A29" s="70" t="s">
        <v>284</v>
      </c>
      <c r="B29" s="19" t="s">
        <v>281</v>
      </c>
      <c r="C29" s="290" t="s">
        <v>100</v>
      </c>
      <c r="D29" s="75"/>
      <c r="E29" s="268" t="s">
        <v>63</v>
      </c>
      <c r="F29" s="75"/>
      <c r="G29" s="76"/>
      <c r="H29" s="160">
        <v>49.743043766963098</v>
      </c>
      <c r="I29" s="215">
        <v>94.846580319335104</v>
      </c>
      <c r="J29" s="215">
        <v>47.179575959714668</v>
      </c>
      <c r="K29" s="216" t="s">
        <v>60</v>
      </c>
      <c r="L29" s="195"/>
      <c r="M29" s="47"/>
      <c r="N29" s="217">
        <v>5.5</v>
      </c>
      <c r="O29" s="160">
        <v>2.16426149070386</v>
      </c>
      <c r="P29" s="218">
        <v>26.202973437185602</v>
      </c>
      <c r="Q29" s="219">
        <v>0.77401342100232995</v>
      </c>
      <c r="R29" s="217">
        <v>30.8</v>
      </c>
      <c r="S29" s="217">
        <v>146</v>
      </c>
      <c r="T29" s="217">
        <v>173</v>
      </c>
      <c r="U29" s="217">
        <v>27</v>
      </c>
    </row>
    <row r="30" spans="1:21" ht="19.5" x14ac:dyDescent="0.3">
      <c r="A30" s="70" t="s">
        <v>285</v>
      </c>
      <c r="B30" s="19" t="s">
        <v>281</v>
      </c>
      <c r="C30" s="290" t="s">
        <v>101</v>
      </c>
      <c r="D30" s="78"/>
      <c r="E30" s="268" t="s">
        <v>63</v>
      </c>
      <c r="F30" s="71"/>
      <c r="G30" s="7"/>
      <c r="H30" s="160">
        <v>41.497045648773998</v>
      </c>
      <c r="I30" s="215">
        <v>94.556699131181105</v>
      </c>
      <c r="J30" s="215">
        <v>39.238236602440111</v>
      </c>
      <c r="K30" s="216" t="s">
        <v>60</v>
      </c>
      <c r="L30" s="195"/>
      <c r="M30" s="38"/>
      <c r="N30" s="217">
        <v>5</v>
      </c>
      <c r="O30" s="160">
        <v>2.3866811478023902</v>
      </c>
      <c r="P30" s="218">
        <v>91.788378711055401</v>
      </c>
      <c r="Q30" s="219">
        <v>4.7740134210023202</v>
      </c>
      <c r="R30" s="217">
        <v>32.6</v>
      </c>
      <c r="S30" s="217">
        <v>148</v>
      </c>
      <c r="T30" s="217">
        <v>173</v>
      </c>
      <c r="U30" s="217">
        <v>25</v>
      </c>
    </row>
    <row r="31" spans="1:21" ht="19.5" x14ac:dyDescent="0.3">
      <c r="A31" s="70" t="s">
        <v>286</v>
      </c>
      <c r="B31" s="19" t="s">
        <v>281</v>
      </c>
      <c r="C31" s="290" t="s">
        <v>102</v>
      </c>
      <c r="D31" s="73"/>
      <c r="E31" s="268" t="s">
        <v>63</v>
      </c>
      <c r="F31" s="73"/>
      <c r="G31" s="74"/>
      <c r="H31" s="160">
        <v>49.3577194146241</v>
      </c>
      <c r="I31" s="215">
        <v>94.589877902111098</v>
      </c>
      <c r="J31" s="215">
        <v>46.687406529559524</v>
      </c>
      <c r="K31" s="216">
        <v>16.600000000000001</v>
      </c>
      <c r="L31" s="195"/>
      <c r="M31" s="42"/>
      <c r="N31" s="217">
        <v>4</v>
      </c>
      <c r="O31" s="160">
        <v>1.81750872472318</v>
      </c>
      <c r="P31" s="218">
        <v>58.432083105356803</v>
      </c>
      <c r="Q31" s="219">
        <v>2.7526950077171799</v>
      </c>
      <c r="R31" s="217">
        <v>32.1</v>
      </c>
      <c r="S31" s="217">
        <v>146</v>
      </c>
      <c r="T31" s="217">
        <v>174</v>
      </c>
      <c r="U31" s="217">
        <v>28</v>
      </c>
    </row>
    <row r="32" spans="1:21" ht="19.5" x14ac:dyDescent="0.3">
      <c r="A32" s="70" t="s">
        <v>287</v>
      </c>
      <c r="B32" s="19" t="s">
        <v>281</v>
      </c>
      <c r="C32" s="290" t="s">
        <v>105</v>
      </c>
      <c r="D32" s="73"/>
      <c r="E32" s="268" t="s">
        <v>63</v>
      </c>
      <c r="F32" s="73"/>
      <c r="G32" s="74"/>
      <c r="H32" s="160">
        <v>36.199214288134598</v>
      </c>
      <c r="I32" s="215">
        <v>94.222997969075195</v>
      </c>
      <c r="J32" s="215">
        <v>34.107984943530241</v>
      </c>
      <c r="K32" s="216">
        <v>30.2</v>
      </c>
      <c r="L32" s="195"/>
      <c r="M32" s="42"/>
      <c r="N32" s="217">
        <v>2</v>
      </c>
      <c r="O32" s="160">
        <v>1.77681118865743</v>
      </c>
      <c r="P32" s="218">
        <v>62.423929690737801</v>
      </c>
      <c r="Q32" s="219">
        <v>3.6625484905694998</v>
      </c>
      <c r="R32" s="217">
        <v>31.7</v>
      </c>
      <c r="S32" s="217">
        <v>146</v>
      </c>
      <c r="T32" s="217">
        <v>175</v>
      </c>
      <c r="U32" s="217">
        <v>29</v>
      </c>
    </row>
    <row r="33" spans="1:21" ht="19.5" x14ac:dyDescent="0.3">
      <c r="A33" s="70" t="s">
        <v>288</v>
      </c>
      <c r="B33" s="19" t="s">
        <v>281</v>
      </c>
      <c r="C33" s="290" t="s">
        <v>110</v>
      </c>
      <c r="D33" s="73"/>
      <c r="E33" s="268" t="s">
        <v>57</v>
      </c>
      <c r="F33" s="73"/>
      <c r="G33" s="74"/>
      <c r="H33" s="160">
        <v>34.626776057057299</v>
      </c>
      <c r="I33" s="215">
        <v>94.492525453338402</v>
      </c>
      <c r="J33" s="215">
        <v>32.719715179385361</v>
      </c>
      <c r="K33" s="216">
        <v>26.2</v>
      </c>
      <c r="L33" s="195"/>
      <c r="M33" s="42"/>
      <c r="N33" s="217">
        <v>0</v>
      </c>
      <c r="O33" s="160">
        <v>1.8764101720883</v>
      </c>
      <c r="P33" s="218">
        <v>70.598504456889501</v>
      </c>
      <c r="Q33" s="219">
        <v>6.2148162354544496</v>
      </c>
      <c r="R33" s="217">
        <v>30.7</v>
      </c>
      <c r="S33" s="217">
        <v>148</v>
      </c>
      <c r="T33" s="217">
        <v>177</v>
      </c>
      <c r="U33" s="217">
        <v>29</v>
      </c>
    </row>
    <row r="34" spans="1:21" ht="20.25" thickBot="1" x14ac:dyDescent="0.35">
      <c r="A34" s="70" t="s">
        <v>289</v>
      </c>
      <c r="B34" s="19" t="s">
        <v>281</v>
      </c>
      <c r="C34" s="290" t="s">
        <v>106</v>
      </c>
      <c r="D34" s="75"/>
      <c r="E34" s="268" t="s">
        <v>63</v>
      </c>
      <c r="F34" s="75"/>
      <c r="G34" s="76"/>
      <c r="H34" s="160">
        <v>31.630742436970301</v>
      </c>
      <c r="I34" s="215">
        <v>92.567816680594206</v>
      </c>
      <c r="J34" s="215">
        <v>29.279887673765582</v>
      </c>
      <c r="K34" s="216" t="s">
        <v>60</v>
      </c>
      <c r="L34" s="195"/>
      <c r="M34" s="47"/>
      <c r="N34" s="217">
        <v>0</v>
      </c>
      <c r="O34" s="160">
        <v>1.84615756511353</v>
      </c>
      <c r="P34" s="218">
        <v>37.344339341243497</v>
      </c>
      <c r="Q34" s="219">
        <v>1.5150945724142</v>
      </c>
      <c r="R34" s="217">
        <v>30.2</v>
      </c>
      <c r="S34" s="217">
        <v>146</v>
      </c>
      <c r="T34" s="217">
        <v>177</v>
      </c>
      <c r="U34" s="217">
        <v>31</v>
      </c>
    </row>
    <row r="35" spans="1:21" ht="20.25" thickBot="1" x14ac:dyDescent="0.35">
      <c r="A35" s="70" t="s">
        <v>290</v>
      </c>
      <c r="B35" s="19" t="s">
        <v>281</v>
      </c>
      <c r="C35" s="291" t="s">
        <v>107</v>
      </c>
      <c r="D35" s="301"/>
      <c r="E35" s="269" t="s">
        <v>63</v>
      </c>
      <c r="F35" s="95"/>
      <c r="G35" s="96"/>
      <c r="H35" s="161">
        <v>42.180630717217802</v>
      </c>
      <c r="I35" s="241">
        <v>94.632596972904906</v>
      </c>
      <c r="J35" s="241">
        <v>39.916626267254053</v>
      </c>
      <c r="K35" s="302">
        <v>26.8</v>
      </c>
      <c r="L35" s="196"/>
      <c r="M35" s="52"/>
      <c r="N35" s="303">
        <v>2</v>
      </c>
      <c r="O35" s="161">
        <v>2.2311547513927299</v>
      </c>
      <c r="P35" s="304">
        <v>37.198176057873297</v>
      </c>
      <c r="Q35" s="305">
        <v>2.1550311413741001</v>
      </c>
      <c r="R35" s="303">
        <v>31.1</v>
      </c>
      <c r="S35" s="303">
        <v>148</v>
      </c>
      <c r="T35" s="303">
        <v>175</v>
      </c>
      <c r="U35" s="303">
        <v>27</v>
      </c>
    </row>
    <row r="36" spans="1:21" ht="20.25" thickBot="1" x14ac:dyDescent="0.35">
      <c r="A36" s="70" t="s">
        <v>291</v>
      </c>
      <c r="B36" s="19" t="s">
        <v>281</v>
      </c>
      <c r="C36" s="292" t="s">
        <v>108</v>
      </c>
      <c r="D36" s="73"/>
      <c r="E36" s="293" t="s">
        <v>63</v>
      </c>
      <c r="F36" s="83"/>
      <c r="G36" s="64"/>
      <c r="H36" s="294">
        <v>45.544127348373998</v>
      </c>
      <c r="I36" s="296">
        <v>94.791383220079595</v>
      </c>
      <c r="J36" s="296">
        <v>43.171908289038271</v>
      </c>
      <c r="K36" s="297">
        <v>11.8</v>
      </c>
      <c r="L36" s="295"/>
      <c r="M36" s="51"/>
      <c r="N36" s="298">
        <v>1</v>
      </c>
      <c r="O36" s="294">
        <v>2.5466004516207201</v>
      </c>
      <c r="P36" s="299">
        <v>67.852849874556895</v>
      </c>
      <c r="Q36" s="300">
        <v>1.31248010179754</v>
      </c>
      <c r="R36" s="298">
        <v>31.4</v>
      </c>
      <c r="S36" s="298">
        <v>147</v>
      </c>
      <c r="T36" s="298">
        <v>177</v>
      </c>
      <c r="U36" s="298">
        <v>30</v>
      </c>
    </row>
    <row r="37" spans="1:21" ht="19.5" x14ac:dyDescent="0.3">
      <c r="A37" s="70" t="s">
        <v>292</v>
      </c>
      <c r="B37" s="19" t="s">
        <v>293</v>
      </c>
      <c r="C37" s="290" t="s">
        <v>109</v>
      </c>
      <c r="D37" s="73"/>
      <c r="E37" s="268" t="s">
        <v>63</v>
      </c>
      <c r="F37" s="73"/>
      <c r="G37" s="74"/>
      <c r="H37" s="160">
        <v>43.634232708195</v>
      </c>
      <c r="I37" s="215">
        <v>94.727118325925801</v>
      </c>
      <c r="J37" s="215">
        <v>41.333451248101689</v>
      </c>
      <c r="K37" s="216">
        <v>19.3</v>
      </c>
      <c r="L37" s="195"/>
      <c r="M37" s="42"/>
      <c r="N37" s="217">
        <v>2</v>
      </c>
      <c r="O37" s="160">
        <v>2.2859959774623899</v>
      </c>
      <c r="P37" s="218">
        <v>52.733124907439198</v>
      </c>
      <c r="Q37" s="219">
        <v>1.1265595028470199</v>
      </c>
      <c r="R37" s="217">
        <v>33</v>
      </c>
      <c r="S37" s="217">
        <v>147</v>
      </c>
      <c r="T37" s="217">
        <v>175</v>
      </c>
      <c r="U37" s="217">
        <v>28</v>
      </c>
    </row>
    <row r="38" spans="1:21" ht="19.5" x14ac:dyDescent="0.3">
      <c r="A38" s="70" t="s">
        <v>294</v>
      </c>
      <c r="B38" s="19" t="s">
        <v>293</v>
      </c>
      <c r="C38" s="290" t="s">
        <v>114</v>
      </c>
      <c r="D38" s="73"/>
      <c r="E38" s="268" t="s">
        <v>57</v>
      </c>
      <c r="F38" s="73"/>
      <c r="G38" s="74"/>
      <c r="H38" s="160">
        <v>33.110015320573602</v>
      </c>
      <c r="I38" s="215">
        <v>94.610624894414499</v>
      </c>
      <c r="J38" s="215">
        <v>31.325592397431066</v>
      </c>
      <c r="K38" s="216">
        <v>47.8</v>
      </c>
      <c r="L38" s="195"/>
      <c r="M38" s="42"/>
      <c r="N38" s="217">
        <v>0</v>
      </c>
      <c r="O38" s="160">
        <v>2.2660329224898201</v>
      </c>
      <c r="P38" s="218">
        <v>58.199324463502201</v>
      </c>
      <c r="Q38" s="219">
        <v>4.2311959760911897</v>
      </c>
      <c r="R38" s="217">
        <v>32.9</v>
      </c>
      <c r="S38" s="217">
        <v>147</v>
      </c>
      <c r="T38" s="217">
        <v>176</v>
      </c>
      <c r="U38" s="217">
        <v>29</v>
      </c>
    </row>
    <row r="39" spans="1:21" ht="20.25" thickBot="1" x14ac:dyDescent="0.35">
      <c r="A39" s="70" t="s">
        <v>295</v>
      </c>
      <c r="B39" s="19" t="s">
        <v>293</v>
      </c>
      <c r="C39" s="290" t="s">
        <v>115</v>
      </c>
      <c r="D39" s="75"/>
      <c r="E39" s="268" t="s">
        <v>57</v>
      </c>
      <c r="F39" s="75"/>
      <c r="G39" s="76"/>
      <c r="H39" s="160">
        <v>51.5436598875092</v>
      </c>
      <c r="I39" s="215">
        <v>94.637045485533704</v>
      </c>
      <c r="J39" s="215">
        <v>48.779396852650869</v>
      </c>
      <c r="K39" s="216" t="s">
        <v>60</v>
      </c>
      <c r="L39" s="195"/>
      <c r="M39" s="47"/>
      <c r="N39" s="217">
        <v>2.5</v>
      </c>
      <c r="O39" s="160">
        <v>1.9207560358487901</v>
      </c>
      <c r="P39" s="218">
        <v>60.345832673807401</v>
      </c>
      <c r="Q39" s="219">
        <v>6.3378554648767897</v>
      </c>
      <c r="R39" s="217">
        <v>30.3</v>
      </c>
      <c r="S39" s="217">
        <v>147</v>
      </c>
      <c r="T39" s="217">
        <v>176</v>
      </c>
      <c r="U39" s="217">
        <v>29</v>
      </c>
    </row>
    <row r="40" spans="1:21" ht="19.5" x14ac:dyDescent="0.3">
      <c r="A40" s="70" t="s">
        <v>296</v>
      </c>
      <c r="B40" s="19" t="s">
        <v>293</v>
      </c>
      <c r="C40" s="290" t="s">
        <v>116</v>
      </c>
      <c r="D40" s="78"/>
      <c r="E40" s="268" t="s">
        <v>63</v>
      </c>
      <c r="F40" s="71"/>
      <c r="G40" s="7"/>
      <c r="H40" s="160">
        <v>51.939065816184502</v>
      </c>
      <c r="I40" s="215">
        <v>94.5766110405402</v>
      </c>
      <c r="J40" s="215">
        <v>49.122208255062993</v>
      </c>
      <c r="K40" s="216" t="s">
        <v>60</v>
      </c>
      <c r="L40" s="195"/>
      <c r="M40" s="38"/>
      <c r="N40" s="217">
        <v>2</v>
      </c>
      <c r="O40" s="160">
        <v>1.81759217104888</v>
      </c>
      <c r="P40" s="218">
        <v>70.857242952136403</v>
      </c>
      <c r="Q40" s="219">
        <v>1.98530938303209</v>
      </c>
      <c r="R40" s="217">
        <v>30.3</v>
      </c>
      <c r="S40" s="217">
        <v>146</v>
      </c>
      <c r="T40" s="217">
        <v>174</v>
      </c>
      <c r="U40" s="217">
        <v>28</v>
      </c>
    </row>
    <row r="41" spans="1:21" ht="19.5" x14ac:dyDescent="0.3">
      <c r="A41" s="70" t="s">
        <v>297</v>
      </c>
      <c r="B41" s="19" t="s">
        <v>293</v>
      </c>
      <c r="C41" s="290" t="s">
        <v>117</v>
      </c>
      <c r="D41" s="73"/>
      <c r="E41" s="268" t="s">
        <v>63</v>
      </c>
      <c r="F41" s="73"/>
      <c r="G41" s="74"/>
      <c r="H41" s="160">
        <v>42.124642623547302</v>
      </c>
      <c r="I41" s="215">
        <v>94.667744332859002</v>
      </c>
      <c r="J41" s="215">
        <v>39.87844897999031</v>
      </c>
      <c r="K41" s="216" t="s">
        <v>60</v>
      </c>
      <c r="L41" s="195"/>
      <c r="M41" s="42"/>
      <c r="N41" s="217">
        <v>3</v>
      </c>
      <c r="O41" s="160">
        <v>2.4778544183076399</v>
      </c>
      <c r="P41" s="218">
        <v>61.554294719005497</v>
      </c>
      <c r="Q41" s="219">
        <v>1.7242233691901001</v>
      </c>
      <c r="R41" s="217">
        <v>32</v>
      </c>
      <c r="S41" s="217">
        <v>146</v>
      </c>
      <c r="T41" s="217">
        <v>175</v>
      </c>
      <c r="U41" s="217">
        <v>29</v>
      </c>
    </row>
    <row r="42" spans="1:21" ht="19.5" x14ac:dyDescent="0.3">
      <c r="A42" s="70" t="s">
        <v>298</v>
      </c>
      <c r="B42" s="19" t="s">
        <v>123</v>
      </c>
      <c r="C42" s="290" t="s">
        <v>118</v>
      </c>
      <c r="D42" s="73"/>
      <c r="E42" s="268" t="s">
        <v>57</v>
      </c>
      <c r="F42" s="73"/>
      <c r="G42" s="74"/>
      <c r="H42" s="160">
        <v>39.097095061267197</v>
      </c>
      <c r="I42" s="215">
        <v>94.202953394225204</v>
      </c>
      <c r="J42" s="215">
        <v>36.830618239061465</v>
      </c>
      <c r="K42" s="216" t="s">
        <v>60</v>
      </c>
      <c r="L42" s="195"/>
      <c r="M42" s="42"/>
      <c r="N42" s="217">
        <v>0</v>
      </c>
      <c r="O42" s="160">
        <v>1.8796978550597001</v>
      </c>
      <c r="P42" s="218">
        <v>65.396391867986495</v>
      </c>
      <c r="Q42" s="219">
        <v>6.8037986103844199</v>
      </c>
      <c r="R42" s="217">
        <v>30</v>
      </c>
      <c r="S42" s="217">
        <v>147</v>
      </c>
      <c r="T42" s="217">
        <v>176</v>
      </c>
      <c r="U42" s="217">
        <v>29</v>
      </c>
    </row>
    <row r="43" spans="1:21" ht="19.5" x14ac:dyDescent="0.3">
      <c r="A43" s="70" t="s">
        <v>299</v>
      </c>
      <c r="B43" s="19" t="s">
        <v>123</v>
      </c>
      <c r="C43" s="290" t="s">
        <v>78</v>
      </c>
      <c r="D43" s="73"/>
      <c r="E43" s="268" t="s">
        <v>63</v>
      </c>
      <c r="F43" s="73"/>
      <c r="G43" s="74"/>
      <c r="H43" s="160">
        <v>37.392479558017399</v>
      </c>
      <c r="I43" s="215">
        <v>94.512316337701705</v>
      </c>
      <c r="J43" s="215">
        <v>35.34049856638385</v>
      </c>
      <c r="K43" s="216">
        <v>8.5</v>
      </c>
      <c r="L43" s="195"/>
      <c r="M43" s="42"/>
      <c r="N43" s="217">
        <v>8</v>
      </c>
      <c r="O43" s="160">
        <v>2.7276951471255901</v>
      </c>
      <c r="P43" s="218">
        <v>31.716404956902799</v>
      </c>
      <c r="Q43" s="219">
        <v>2.5741655143517801</v>
      </c>
      <c r="R43" s="217">
        <v>33.299999999999997</v>
      </c>
      <c r="S43" s="217">
        <v>147</v>
      </c>
      <c r="T43" s="217">
        <v>169</v>
      </c>
      <c r="U43" s="217">
        <v>22</v>
      </c>
    </row>
    <row r="44" spans="1:21" ht="20.25" thickBot="1" x14ac:dyDescent="0.35">
      <c r="A44" s="70" t="s">
        <v>300</v>
      </c>
      <c r="B44" s="19" t="s">
        <v>123</v>
      </c>
      <c r="C44" s="290" t="s">
        <v>150</v>
      </c>
      <c r="D44" s="75"/>
      <c r="E44" s="268" t="s">
        <v>63</v>
      </c>
      <c r="F44" s="75"/>
      <c r="G44" s="76"/>
      <c r="H44" s="160">
        <v>45.165279742552798</v>
      </c>
      <c r="I44" s="215">
        <v>94.749950933921696</v>
      </c>
      <c r="J44" s="215">
        <v>42.794080395237252</v>
      </c>
      <c r="K44" s="216">
        <v>30.8</v>
      </c>
      <c r="L44" s="195"/>
      <c r="M44" s="47"/>
      <c r="N44" s="217">
        <v>7.5</v>
      </c>
      <c r="O44" s="160">
        <v>2.32296858020434</v>
      </c>
      <c r="P44" s="218">
        <v>39.723572532939897</v>
      </c>
      <c r="Q44" s="219">
        <v>1.6327633011873901</v>
      </c>
      <c r="R44" s="217">
        <v>32.700000000000003</v>
      </c>
      <c r="S44" s="217">
        <v>146</v>
      </c>
      <c r="T44" s="217">
        <v>172</v>
      </c>
      <c r="U44" s="217">
        <v>26</v>
      </c>
    </row>
    <row r="45" spans="1:21" ht="19.5" x14ac:dyDescent="0.3">
      <c r="A45" s="70" t="s">
        <v>301</v>
      </c>
      <c r="B45" s="19" t="s">
        <v>123</v>
      </c>
      <c r="C45" s="290" t="s">
        <v>188</v>
      </c>
      <c r="D45" s="78"/>
      <c r="E45" s="268" t="s">
        <v>63</v>
      </c>
      <c r="F45" s="71"/>
      <c r="G45" s="7"/>
      <c r="H45" s="160">
        <v>40.700718845312601</v>
      </c>
      <c r="I45" s="215">
        <v>94.715590646888302</v>
      </c>
      <c r="J45" s="215">
        <v>38.549926251867205</v>
      </c>
      <c r="K45" s="216" t="s">
        <v>60</v>
      </c>
      <c r="L45" s="195"/>
      <c r="M45" s="38"/>
      <c r="N45" s="217">
        <v>2</v>
      </c>
      <c r="O45" s="160">
        <v>2.7691235534840799</v>
      </c>
      <c r="P45" s="218">
        <v>37.729119324196503</v>
      </c>
      <c r="Q45" s="219">
        <v>0.22422336919010799</v>
      </c>
      <c r="R45" s="217">
        <v>32.4</v>
      </c>
      <c r="S45" s="217">
        <v>146</v>
      </c>
      <c r="T45" s="217">
        <v>175</v>
      </c>
      <c r="U45" s="217">
        <v>29</v>
      </c>
    </row>
    <row r="46" spans="1:21" ht="19.5" x14ac:dyDescent="0.3">
      <c r="A46" s="70" t="s">
        <v>302</v>
      </c>
      <c r="B46" s="19" t="s">
        <v>131</v>
      </c>
      <c r="C46" s="290" t="s">
        <v>119</v>
      </c>
      <c r="D46" s="73"/>
      <c r="E46" s="268" t="s">
        <v>63</v>
      </c>
      <c r="F46" s="73"/>
      <c r="G46" s="74"/>
      <c r="H46" s="160">
        <v>37.654682910571402</v>
      </c>
      <c r="I46" s="215">
        <v>94.760837749367099</v>
      </c>
      <c r="J46" s="215">
        <v>35.68189297792523</v>
      </c>
      <c r="K46" s="216">
        <v>10.6</v>
      </c>
      <c r="L46" s="195"/>
      <c r="M46" s="42"/>
      <c r="N46" s="217">
        <v>8</v>
      </c>
      <c r="O46" s="160">
        <v>1.96604399051444</v>
      </c>
      <c r="P46" s="218">
        <v>43.963138447124003</v>
      </c>
      <c r="Q46" s="219">
        <v>0.77401342100232995</v>
      </c>
      <c r="R46" s="217">
        <v>32.299999999999997</v>
      </c>
      <c r="S46" s="217">
        <v>146</v>
      </c>
      <c r="T46" s="217">
        <v>173</v>
      </c>
      <c r="U46" s="217">
        <v>27</v>
      </c>
    </row>
    <row r="47" spans="1:21" ht="19.5" x14ac:dyDescent="0.3">
      <c r="A47" s="70" t="s">
        <v>303</v>
      </c>
      <c r="B47" s="19" t="s">
        <v>304</v>
      </c>
      <c r="C47" s="290" t="s">
        <v>127</v>
      </c>
      <c r="D47" s="73"/>
      <c r="E47" s="268" t="s">
        <v>57</v>
      </c>
      <c r="F47" s="73"/>
      <c r="G47" s="74"/>
      <c r="H47" s="160">
        <v>46.6465226803288</v>
      </c>
      <c r="I47" s="215">
        <v>94.666716889057099</v>
      </c>
      <c r="J47" s="215">
        <v>44.158731564376673</v>
      </c>
      <c r="K47" s="216" t="s">
        <v>60</v>
      </c>
      <c r="L47" s="195"/>
      <c r="M47" s="42"/>
      <c r="N47" s="217">
        <v>5</v>
      </c>
      <c r="O47" s="160">
        <v>2.1931107479508301</v>
      </c>
      <c r="P47" s="218">
        <v>71.799386981564197</v>
      </c>
      <c r="Q47" s="219">
        <v>5.7526950077171897</v>
      </c>
      <c r="R47" s="217">
        <v>31.5</v>
      </c>
      <c r="S47" s="217">
        <v>146</v>
      </c>
      <c r="T47" s="217">
        <v>174</v>
      </c>
      <c r="U47" s="217">
        <v>28</v>
      </c>
    </row>
    <row r="48" spans="1:21" ht="19.5" x14ac:dyDescent="0.3">
      <c r="A48" s="70" t="s">
        <v>305</v>
      </c>
      <c r="B48" s="19" t="s">
        <v>306</v>
      </c>
      <c r="C48" s="290" t="s">
        <v>129</v>
      </c>
      <c r="D48" s="73"/>
      <c r="E48" s="268" t="s">
        <v>57</v>
      </c>
      <c r="F48" s="73"/>
      <c r="G48" s="74"/>
      <c r="H48" s="160">
        <v>37.568654082223503</v>
      </c>
      <c r="I48" s="215">
        <v>94.501698076070397</v>
      </c>
      <c r="J48" s="215">
        <v>35.503016052026148</v>
      </c>
      <c r="K48" s="216" t="s">
        <v>60</v>
      </c>
      <c r="L48" s="195"/>
      <c r="M48" s="42"/>
      <c r="N48" s="217">
        <v>2.5</v>
      </c>
      <c r="O48" s="160">
        <v>2.85896157928507</v>
      </c>
      <c r="P48" s="218">
        <v>35.941683589126697</v>
      </c>
      <c r="Q48" s="219">
        <v>4.2740134210023202</v>
      </c>
      <c r="R48" s="217">
        <v>28.9</v>
      </c>
      <c r="S48" s="217">
        <v>146</v>
      </c>
      <c r="T48" s="217">
        <v>173</v>
      </c>
      <c r="U48" s="217">
        <v>27</v>
      </c>
    </row>
    <row r="49" spans="1:21" ht="20.25" thickBot="1" x14ac:dyDescent="0.35">
      <c r="A49" s="70" t="s">
        <v>307</v>
      </c>
      <c r="B49" s="19" t="s">
        <v>306</v>
      </c>
      <c r="C49" s="290" t="s">
        <v>122</v>
      </c>
      <c r="D49" s="75"/>
      <c r="E49" s="268" t="s">
        <v>63</v>
      </c>
      <c r="F49" s="75"/>
      <c r="G49" s="76"/>
      <c r="H49" s="160">
        <v>46.672213178495902</v>
      </c>
      <c r="I49" s="215">
        <v>94.707159282569407</v>
      </c>
      <c r="J49" s="215">
        <v>44.201927275658463</v>
      </c>
      <c r="K49" s="216" t="s">
        <v>60</v>
      </c>
      <c r="L49" s="195"/>
      <c r="M49" s="47"/>
      <c r="N49" s="217">
        <v>7</v>
      </c>
      <c r="O49" s="160">
        <v>1.5834012292758901</v>
      </c>
      <c r="P49" s="218">
        <v>44.251607760978899</v>
      </c>
      <c r="Q49" s="219">
        <v>3.7526950077171799</v>
      </c>
      <c r="R49" s="217">
        <v>31.5</v>
      </c>
      <c r="S49" s="217">
        <v>146</v>
      </c>
      <c r="T49" s="217">
        <v>174</v>
      </c>
      <c r="U49" s="217">
        <v>28</v>
      </c>
    </row>
    <row r="50" spans="1:21" ht="19.5" x14ac:dyDescent="0.3">
      <c r="A50" s="70" t="s">
        <v>308</v>
      </c>
      <c r="B50" s="19" t="s">
        <v>306</v>
      </c>
      <c r="C50" s="290" t="s">
        <v>151</v>
      </c>
      <c r="D50" s="73"/>
      <c r="E50" s="268" t="s">
        <v>57</v>
      </c>
      <c r="F50" s="71"/>
      <c r="G50" s="7"/>
      <c r="H50" s="160">
        <v>66.010714727201602</v>
      </c>
      <c r="I50" s="215">
        <v>94.528666426152398</v>
      </c>
      <c r="J50" s="215">
        <v>62.399048329995459</v>
      </c>
      <c r="K50" s="216">
        <v>35.799999999999997</v>
      </c>
      <c r="L50" s="195"/>
      <c r="M50" s="38"/>
      <c r="N50" s="217">
        <v>2</v>
      </c>
      <c r="O50" s="160">
        <v>2.3842480029766602</v>
      </c>
      <c r="P50" s="218">
        <v>37.129193059818398</v>
      </c>
      <c r="Q50" s="219">
        <v>4.0607369885674203</v>
      </c>
      <c r="R50" s="217">
        <v>30.8</v>
      </c>
      <c r="S50" s="217">
        <v>147</v>
      </c>
      <c r="T50" s="217">
        <v>177</v>
      </c>
      <c r="U50" s="217">
        <v>30</v>
      </c>
    </row>
    <row r="51" spans="1:21" ht="20.25" thickBot="1" x14ac:dyDescent="0.35">
      <c r="A51" s="70" t="s">
        <v>309</v>
      </c>
      <c r="B51" s="19" t="s">
        <v>306</v>
      </c>
      <c r="C51" s="290" t="s">
        <v>130</v>
      </c>
      <c r="D51" s="83"/>
      <c r="E51" s="268" t="s">
        <v>57</v>
      </c>
      <c r="F51" s="73"/>
      <c r="G51" s="74"/>
      <c r="H51" s="160">
        <v>43.606554429709099</v>
      </c>
      <c r="I51" s="215">
        <v>94.613376453989005</v>
      </c>
      <c r="J51" s="215">
        <v>41.257633501194285</v>
      </c>
      <c r="K51" s="216" t="s">
        <v>60</v>
      </c>
      <c r="L51" s="195"/>
      <c r="M51" s="42"/>
      <c r="N51" s="217">
        <v>8</v>
      </c>
      <c r="O51" s="160">
        <v>2.6151644930103002</v>
      </c>
      <c r="P51" s="218">
        <v>34.762101223395199</v>
      </c>
      <c r="Q51" s="219">
        <v>3.3037986103844301</v>
      </c>
      <c r="R51" s="217">
        <v>32.4</v>
      </c>
      <c r="S51" s="217">
        <v>147</v>
      </c>
      <c r="T51" s="217">
        <v>176</v>
      </c>
      <c r="U51" s="217">
        <v>29</v>
      </c>
    </row>
    <row r="52" spans="1:21" ht="19.5" x14ac:dyDescent="0.3">
      <c r="A52" s="70" t="s">
        <v>310</v>
      </c>
      <c r="B52" s="19" t="s">
        <v>306</v>
      </c>
      <c r="C52" s="290" t="s">
        <v>133</v>
      </c>
      <c r="D52" s="73"/>
      <c r="E52" s="268" t="s">
        <v>57</v>
      </c>
      <c r="F52" s="73"/>
      <c r="G52" s="74"/>
      <c r="H52" s="160">
        <v>42.1134044001167</v>
      </c>
      <c r="I52" s="215">
        <v>94.504365505740296</v>
      </c>
      <c r="J52" s="215">
        <v>39.799005621196805</v>
      </c>
      <c r="K52" s="216" t="s">
        <v>60</v>
      </c>
      <c r="L52" s="195"/>
      <c r="M52" s="42"/>
      <c r="N52" s="217">
        <v>8.5</v>
      </c>
      <c r="O52" s="160">
        <v>2.5860788732599902</v>
      </c>
      <c r="P52" s="218">
        <v>51.999633224130697</v>
      </c>
      <c r="Q52" s="219">
        <v>2.23845918845364</v>
      </c>
      <c r="R52" s="217">
        <v>31.7</v>
      </c>
      <c r="S52" s="217">
        <v>147</v>
      </c>
      <c r="T52" s="217">
        <v>175</v>
      </c>
      <c r="U52" s="217">
        <v>28</v>
      </c>
    </row>
    <row r="53" spans="1:21" ht="19.5" x14ac:dyDescent="0.3">
      <c r="A53" s="70" t="s">
        <v>311</v>
      </c>
      <c r="B53" s="19" t="s">
        <v>306</v>
      </c>
      <c r="C53" s="290" t="s">
        <v>134</v>
      </c>
      <c r="D53" s="73"/>
      <c r="E53" s="268" t="s">
        <v>57</v>
      </c>
      <c r="F53" s="73"/>
      <c r="G53" s="74"/>
      <c r="H53" s="160">
        <v>53.528870342532201</v>
      </c>
      <c r="I53" s="215">
        <v>94.831759479408603</v>
      </c>
      <c r="J53" s="215">
        <v>50.762369575274626</v>
      </c>
      <c r="K53" s="216">
        <v>18</v>
      </c>
      <c r="L53" s="195"/>
      <c r="M53" s="42"/>
      <c r="N53" s="217">
        <v>3</v>
      </c>
      <c r="O53" s="160">
        <v>2.53643577753351</v>
      </c>
      <c r="P53" s="218">
        <v>47.671738877832802</v>
      </c>
      <c r="Q53" s="219">
        <v>6.4152635408172598</v>
      </c>
      <c r="R53" s="217">
        <v>30.7</v>
      </c>
      <c r="S53" s="217">
        <v>146</v>
      </c>
      <c r="T53" s="217">
        <v>174</v>
      </c>
      <c r="U53" s="217">
        <v>28</v>
      </c>
    </row>
    <row r="54" spans="1:21" ht="20.25" thickBot="1" x14ac:dyDescent="0.35">
      <c r="A54" s="70" t="s">
        <v>312</v>
      </c>
      <c r="B54" s="19" t="s">
        <v>306</v>
      </c>
      <c r="C54" s="290" t="s">
        <v>135</v>
      </c>
      <c r="D54" s="75"/>
      <c r="E54" s="268" t="s">
        <v>57</v>
      </c>
      <c r="F54" s="75"/>
      <c r="G54" s="76"/>
      <c r="H54" s="160">
        <v>43.711917237754101</v>
      </c>
      <c r="I54" s="215">
        <v>94.460937401053101</v>
      </c>
      <c r="J54" s="215">
        <v>41.290686778755045</v>
      </c>
      <c r="K54" s="216">
        <v>24.4</v>
      </c>
      <c r="L54" s="195"/>
      <c r="M54" s="47"/>
      <c r="N54" s="217">
        <v>3</v>
      </c>
      <c r="O54" s="160">
        <v>2.0800620136268102</v>
      </c>
      <c r="P54" s="218">
        <v>42.1761376945487</v>
      </c>
      <c r="Q54" s="219">
        <v>4.6766304587526797</v>
      </c>
      <c r="R54" s="217">
        <v>30.8</v>
      </c>
      <c r="S54" s="217">
        <v>146</v>
      </c>
      <c r="T54" s="217">
        <v>174</v>
      </c>
      <c r="U54" s="217">
        <v>28</v>
      </c>
    </row>
    <row r="55" spans="1:21" ht="19.5" x14ac:dyDescent="0.3">
      <c r="A55" s="70" t="s">
        <v>313</v>
      </c>
      <c r="B55" s="19" t="s">
        <v>306</v>
      </c>
      <c r="C55" s="290" t="s">
        <v>136</v>
      </c>
      <c r="D55" s="78"/>
      <c r="E55" s="268" t="s">
        <v>57</v>
      </c>
      <c r="F55" s="71"/>
      <c r="G55" s="7"/>
      <c r="H55" s="160">
        <v>46.718094671019898</v>
      </c>
      <c r="I55" s="215">
        <v>94.755425221101703</v>
      </c>
      <c r="J55" s="215">
        <v>44.267929260721758</v>
      </c>
      <c r="K55" s="216" t="s">
        <v>60</v>
      </c>
      <c r="L55" s="195"/>
      <c r="M55" s="38"/>
      <c r="N55" s="217">
        <v>4</v>
      </c>
      <c r="O55" s="160">
        <v>1.83207793367017</v>
      </c>
      <c r="P55" s="218">
        <v>62.063454658666302</v>
      </c>
      <c r="Q55" s="219">
        <v>4.6327633011873903</v>
      </c>
      <c r="R55" s="217">
        <v>31</v>
      </c>
      <c r="S55" s="217">
        <v>147</v>
      </c>
      <c r="T55" s="217">
        <v>172</v>
      </c>
      <c r="U55" s="217">
        <v>25</v>
      </c>
    </row>
    <row r="56" spans="1:21" ht="19.5" x14ac:dyDescent="0.3">
      <c r="A56" s="70" t="s">
        <v>314</v>
      </c>
      <c r="B56" s="19" t="s">
        <v>306</v>
      </c>
      <c r="C56" s="290" t="s">
        <v>137</v>
      </c>
      <c r="D56" s="73"/>
      <c r="E56" s="268" t="s">
        <v>57</v>
      </c>
      <c r="F56" s="73"/>
      <c r="G56" s="74"/>
      <c r="H56" s="160">
        <v>61.643411781473901</v>
      </c>
      <c r="I56" s="215">
        <v>94.9152906540712</v>
      </c>
      <c r="J56" s="215">
        <v>58.509023461471926</v>
      </c>
      <c r="K56" s="216" t="s">
        <v>60</v>
      </c>
      <c r="L56" s="195"/>
      <c r="M56" s="42"/>
      <c r="N56" s="217">
        <v>4.5</v>
      </c>
      <c r="O56" s="160">
        <v>2.2957617923481299</v>
      </c>
      <c r="P56" s="218">
        <v>45.936228763007001</v>
      </c>
      <c r="Q56" s="219">
        <v>7.01335421435975</v>
      </c>
      <c r="R56" s="217">
        <v>29.4</v>
      </c>
      <c r="S56" s="217">
        <v>147</v>
      </c>
      <c r="T56" s="217">
        <v>173</v>
      </c>
      <c r="U56" s="217">
        <v>26</v>
      </c>
    </row>
    <row r="57" spans="1:21" ht="19.5" x14ac:dyDescent="0.3">
      <c r="A57" s="70" t="s">
        <v>315</v>
      </c>
      <c r="B57" s="19" t="s">
        <v>306</v>
      </c>
      <c r="C57" s="290" t="s">
        <v>138</v>
      </c>
      <c r="D57" s="73"/>
      <c r="E57" s="268" t="s">
        <v>63</v>
      </c>
      <c r="F57" s="73"/>
      <c r="G57" s="74"/>
      <c r="H57" s="160">
        <v>46.642752401826897</v>
      </c>
      <c r="I57" s="215">
        <v>93.644955406308995</v>
      </c>
      <c r="J57" s="215">
        <v>43.678584686965912</v>
      </c>
      <c r="K57" s="216" t="s">
        <v>60</v>
      </c>
      <c r="L57" s="195"/>
      <c r="M57" s="42"/>
      <c r="N57" s="217">
        <v>3</v>
      </c>
      <c r="O57" s="160">
        <v>2.0675183711755798</v>
      </c>
      <c r="P57" s="218">
        <v>42.243366784122301</v>
      </c>
      <c r="Q57" s="219">
        <v>0.22422336919010899</v>
      </c>
      <c r="R57" s="217">
        <v>31.9</v>
      </c>
      <c r="S57" s="217">
        <v>146</v>
      </c>
      <c r="T57" s="217">
        <v>175</v>
      </c>
      <c r="U57" s="217">
        <v>29</v>
      </c>
    </row>
    <row r="58" spans="1:21" ht="19.5" x14ac:dyDescent="0.3">
      <c r="A58" s="70" t="s">
        <v>316</v>
      </c>
      <c r="B58" s="19" t="s">
        <v>317</v>
      </c>
      <c r="C58" s="290" t="s">
        <v>139</v>
      </c>
      <c r="D58" s="73"/>
      <c r="E58" s="268" t="s">
        <v>63</v>
      </c>
      <c r="F58" s="73"/>
      <c r="G58" s="74"/>
      <c r="H58" s="160">
        <v>57.188973104680898</v>
      </c>
      <c r="I58" s="215">
        <v>94.730136381379097</v>
      </c>
      <c r="J58" s="215">
        <v>54.175192217174427</v>
      </c>
      <c r="K58" s="216" t="s">
        <v>60</v>
      </c>
      <c r="L58" s="195"/>
      <c r="M58" s="42"/>
      <c r="N58" s="217">
        <v>0</v>
      </c>
      <c r="O58" s="160">
        <v>2.3927354734469799</v>
      </c>
      <c r="P58" s="218">
        <v>70.979499911595099</v>
      </c>
      <c r="Q58" s="219">
        <v>6.5150945724141902</v>
      </c>
      <c r="R58" s="217">
        <v>30.7</v>
      </c>
      <c r="S58" s="217">
        <v>148</v>
      </c>
      <c r="T58" s="217">
        <v>177</v>
      </c>
      <c r="U58" s="217">
        <v>29</v>
      </c>
    </row>
    <row r="59" spans="1:21" ht="20.25" thickBot="1" x14ac:dyDescent="0.35">
      <c r="A59" s="70" t="s">
        <v>318</v>
      </c>
      <c r="B59" s="19" t="s">
        <v>317</v>
      </c>
      <c r="C59" s="290" t="s">
        <v>141</v>
      </c>
      <c r="D59" s="75"/>
      <c r="E59" s="268" t="s">
        <v>63</v>
      </c>
      <c r="F59" s="75"/>
      <c r="G59" s="76"/>
      <c r="H59" s="160">
        <v>39.120950722310397</v>
      </c>
      <c r="I59" s="215">
        <v>94.714730010147306</v>
      </c>
      <c r="J59" s="215">
        <v>37.053302854039067</v>
      </c>
      <c r="K59" s="216" t="s">
        <v>60</v>
      </c>
      <c r="L59" s="195"/>
      <c r="M59" s="47"/>
      <c r="N59" s="217">
        <v>4.5</v>
      </c>
      <c r="O59" s="160">
        <v>2.1658403195909202</v>
      </c>
      <c r="P59" s="218">
        <v>68.003040282105005</v>
      </c>
      <c r="Q59" s="219">
        <v>0.80248505952941196</v>
      </c>
      <c r="R59" s="217">
        <v>35</v>
      </c>
      <c r="S59" s="217">
        <v>147</v>
      </c>
      <c r="T59" s="217">
        <v>173</v>
      </c>
      <c r="U59" s="217">
        <v>26</v>
      </c>
    </row>
    <row r="60" spans="1:21" ht="19.5" x14ac:dyDescent="0.3">
      <c r="A60" s="70" t="s">
        <v>319</v>
      </c>
      <c r="B60" s="19" t="s">
        <v>317</v>
      </c>
      <c r="C60" s="290" t="s">
        <v>142</v>
      </c>
      <c r="D60" s="78"/>
      <c r="E60" s="268" t="s">
        <v>63</v>
      </c>
      <c r="F60" s="71"/>
      <c r="G60" s="7"/>
      <c r="H60" s="160">
        <v>42.244178641844897</v>
      </c>
      <c r="I60" s="215">
        <v>94.781677743984901</v>
      </c>
      <c r="J60" s="215">
        <v>40.039741265906727</v>
      </c>
      <c r="K60" s="216" t="s">
        <v>60</v>
      </c>
      <c r="L60" s="195"/>
      <c r="M60" s="38"/>
      <c r="N60" s="217">
        <v>2.5</v>
      </c>
      <c r="O60" s="160">
        <v>2.1147929259540099</v>
      </c>
      <c r="P60" s="218">
        <v>24.2153292105851</v>
      </c>
      <c r="Q60" s="219">
        <v>1.43551933121987</v>
      </c>
      <c r="R60" s="217">
        <v>29.3</v>
      </c>
      <c r="S60" s="217">
        <v>147</v>
      </c>
      <c r="T60" s="217">
        <v>176</v>
      </c>
      <c r="U60" s="217">
        <v>29</v>
      </c>
    </row>
    <row r="61" spans="1:21" ht="19.5" x14ac:dyDescent="0.3">
      <c r="A61" s="70" t="s">
        <v>320</v>
      </c>
      <c r="B61" s="19" t="s">
        <v>317</v>
      </c>
      <c r="C61" s="290" t="s">
        <v>85</v>
      </c>
      <c r="D61" s="73"/>
      <c r="E61" s="268" t="s">
        <v>63</v>
      </c>
      <c r="F61" s="73"/>
      <c r="G61" s="74"/>
      <c r="H61" s="160">
        <v>31.657792327113601</v>
      </c>
      <c r="I61" s="215">
        <v>93.763963445850393</v>
      </c>
      <c r="J61" s="215">
        <v>29.683600825358027</v>
      </c>
      <c r="K61" s="216">
        <v>18.100000000000001</v>
      </c>
      <c r="L61" s="195"/>
      <c r="M61" s="42"/>
      <c r="N61" s="217">
        <v>6</v>
      </c>
      <c r="O61" s="160">
        <v>2.16300175761979</v>
      </c>
      <c r="P61" s="218">
        <v>14.533602201987099</v>
      </c>
      <c r="Q61" s="219">
        <v>0.22422336919010899</v>
      </c>
      <c r="R61" s="217">
        <v>33.6</v>
      </c>
      <c r="S61" s="217">
        <v>146</v>
      </c>
      <c r="T61" s="217">
        <v>175</v>
      </c>
      <c r="U61" s="217">
        <v>29</v>
      </c>
    </row>
    <row r="62" spans="1:21" ht="19.5" x14ac:dyDescent="0.3">
      <c r="A62" s="70" t="s">
        <v>321</v>
      </c>
      <c r="B62" s="19" t="s">
        <v>317</v>
      </c>
      <c r="C62" s="290" t="s">
        <v>143</v>
      </c>
      <c r="D62" s="73"/>
      <c r="E62" s="268" t="s">
        <v>63</v>
      </c>
      <c r="F62" s="73"/>
      <c r="G62" s="74"/>
      <c r="H62" s="160">
        <v>33.264224895122901</v>
      </c>
      <c r="I62" s="215">
        <v>94.797323881860393</v>
      </c>
      <c r="J62" s="215">
        <v>31.533595010620093</v>
      </c>
      <c r="K62" s="216">
        <v>19.399999999999999</v>
      </c>
      <c r="L62" s="195"/>
      <c r="M62" s="42"/>
      <c r="N62" s="217">
        <v>3</v>
      </c>
      <c r="O62" s="160">
        <v>2.7982817191805598</v>
      </c>
      <c r="P62" s="218">
        <v>13.558876469959801</v>
      </c>
      <c r="Q62" s="219">
        <v>1.7242233691901001</v>
      </c>
      <c r="R62" s="217">
        <v>31.2</v>
      </c>
      <c r="S62" s="217">
        <v>146</v>
      </c>
      <c r="T62" s="217">
        <v>175</v>
      </c>
      <c r="U62" s="217">
        <v>29</v>
      </c>
    </row>
    <row r="63" spans="1:21" ht="19.5" x14ac:dyDescent="0.3">
      <c r="A63" s="70" t="s">
        <v>165</v>
      </c>
      <c r="B63" s="19" t="s">
        <v>317</v>
      </c>
      <c r="C63" s="290" t="s">
        <v>146</v>
      </c>
      <c r="D63" s="73"/>
      <c r="E63" s="268" t="s">
        <v>63</v>
      </c>
      <c r="F63" s="73"/>
      <c r="G63" s="74"/>
      <c r="H63" s="160">
        <v>34.627375813687003</v>
      </c>
      <c r="I63" s="215">
        <v>94.522566957540207</v>
      </c>
      <c r="J63" s="215">
        <v>32.730684489131384</v>
      </c>
      <c r="K63" s="216" t="s">
        <v>60</v>
      </c>
      <c r="L63" s="195"/>
      <c r="M63" s="42"/>
      <c r="N63" s="217">
        <v>6.5</v>
      </c>
      <c r="O63" s="160">
        <v>3.0192086597191699</v>
      </c>
      <c r="P63" s="218">
        <v>70.360889722935696</v>
      </c>
      <c r="Q63" s="219">
        <v>0</v>
      </c>
      <c r="R63" s="217">
        <v>34.299999999999997</v>
      </c>
      <c r="S63" s="217">
        <v>147</v>
      </c>
      <c r="T63" s="217">
        <v>174</v>
      </c>
      <c r="U63" s="217">
        <v>27</v>
      </c>
    </row>
    <row r="64" spans="1:21" ht="20.25" thickBot="1" x14ac:dyDescent="0.35">
      <c r="A64" s="70" t="s">
        <v>322</v>
      </c>
      <c r="B64" s="19" t="s">
        <v>317</v>
      </c>
      <c r="C64" s="290" t="s">
        <v>147</v>
      </c>
      <c r="D64" s="75"/>
      <c r="E64" s="268" t="s">
        <v>63</v>
      </c>
      <c r="F64" s="75"/>
      <c r="G64" s="76"/>
      <c r="H64" s="160">
        <v>41.0576025841819</v>
      </c>
      <c r="I64" s="215">
        <v>94.700905446568001</v>
      </c>
      <c r="J64" s="215">
        <v>38.881921401873761</v>
      </c>
      <c r="K64" s="216" t="s">
        <v>60</v>
      </c>
      <c r="L64" s="195"/>
      <c r="M64" s="47"/>
      <c r="N64" s="217">
        <v>0</v>
      </c>
      <c r="O64" s="160">
        <v>2.61646867915639</v>
      </c>
      <c r="P64" s="218">
        <v>43.630309968798599</v>
      </c>
      <c r="Q64" s="219">
        <v>1.38324959715169</v>
      </c>
      <c r="R64" s="217">
        <v>30</v>
      </c>
      <c r="S64" s="217">
        <v>147</v>
      </c>
      <c r="T64" s="217">
        <v>173</v>
      </c>
      <c r="U64" s="217">
        <v>26</v>
      </c>
    </row>
    <row r="65" spans="1:22" ht="20.25" thickBot="1" x14ac:dyDescent="0.35">
      <c r="A65" s="70" t="s">
        <v>323</v>
      </c>
      <c r="B65" s="19" t="s">
        <v>317</v>
      </c>
      <c r="C65" s="291" t="s">
        <v>148</v>
      </c>
      <c r="D65" s="301"/>
      <c r="E65" s="269" t="s">
        <v>63</v>
      </c>
      <c r="F65" s="95"/>
      <c r="G65" s="96"/>
      <c r="H65" s="161">
        <v>34.618613366197103</v>
      </c>
      <c r="I65" s="241">
        <v>94.506605434675393</v>
      </c>
      <c r="J65" s="241">
        <v>32.716876340947692</v>
      </c>
      <c r="K65" s="302" t="s">
        <v>60</v>
      </c>
      <c r="L65" s="196"/>
      <c r="M65" s="52"/>
      <c r="N65" s="303">
        <v>2</v>
      </c>
      <c r="O65" s="161">
        <v>2.1566968242131699</v>
      </c>
      <c r="P65" s="304">
        <v>50.767605502639597</v>
      </c>
      <c r="Q65" s="305">
        <v>1.3534644077695901</v>
      </c>
      <c r="R65" s="303">
        <v>32.4</v>
      </c>
      <c r="S65" s="303">
        <v>146</v>
      </c>
      <c r="T65" s="303">
        <v>171</v>
      </c>
      <c r="U65" s="303">
        <v>25</v>
      </c>
      <c r="V65" s="19"/>
    </row>
    <row r="66" spans="1:22" ht="19.5" x14ac:dyDescent="0.3">
      <c r="A66" s="70" t="s">
        <v>324</v>
      </c>
      <c r="B66" s="19" t="s">
        <v>317</v>
      </c>
      <c r="C66" s="292" t="s">
        <v>154</v>
      </c>
      <c r="D66" s="73"/>
      <c r="E66" s="293" t="s">
        <v>63</v>
      </c>
      <c r="F66" s="73"/>
      <c r="G66" s="74"/>
      <c r="H66" s="294">
        <v>52.3135114067682</v>
      </c>
      <c r="I66" s="296">
        <v>94.812255454713707</v>
      </c>
      <c r="J66" s="296">
        <v>49.599620072315858</v>
      </c>
      <c r="K66" s="297">
        <v>22.1</v>
      </c>
      <c r="L66" s="295"/>
      <c r="M66" s="42"/>
      <c r="N66" s="298">
        <v>0.5</v>
      </c>
      <c r="O66" s="294">
        <v>1.99792902938529</v>
      </c>
      <c r="P66" s="299">
        <v>36.275028317135998</v>
      </c>
      <c r="Q66" s="300">
        <v>1.2740134210023299</v>
      </c>
      <c r="R66" s="298">
        <v>28.9</v>
      </c>
      <c r="S66" s="298">
        <v>146</v>
      </c>
      <c r="T66" s="298">
        <v>173</v>
      </c>
      <c r="U66" s="298">
        <v>27</v>
      </c>
      <c r="V66" s="19"/>
    </row>
    <row r="67" spans="1:22" ht="19.5" x14ac:dyDescent="0.3">
      <c r="A67" s="70" t="s">
        <v>325</v>
      </c>
      <c r="B67" s="19" t="s">
        <v>317</v>
      </c>
      <c r="C67" s="290" t="s">
        <v>155</v>
      </c>
      <c r="D67" s="73"/>
      <c r="E67" s="268" t="s">
        <v>63</v>
      </c>
      <c r="F67" s="73"/>
      <c r="G67" s="74"/>
      <c r="H67" s="160">
        <v>51.078316153440298</v>
      </c>
      <c r="I67" s="215">
        <v>94.586842395434104</v>
      </c>
      <c r="J67" s="215">
        <v>48.313366398296132</v>
      </c>
      <c r="K67" s="216">
        <v>24.3</v>
      </c>
      <c r="L67" s="195"/>
      <c r="M67" s="42"/>
      <c r="N67" s="217">
        <v>2.5</v>
      </c>
      <c r="O67" s="160">
        <v>2.3000386952421898</v>
      </c>
      <c r="P67" s="218">
        <v>49.154652899263702</v>
      </c>
      <c r="Q67" s="219">
        <v>1.43551933121987</v>
      </c>
      <c r="R67" s="217">
        <v>32.200000000000003</v>
      </c>
      <c r="S67" s="217">
        <v>146</v>
      </c>
      <c r="T67" s="217">
        <v>176</v>
      </c>
      <c r="U67" s="217">
        <v>30</v>
      </c>
      <c r="V67" s="19"/>
    </row>
    <row r="68" spans="1:22" ht="20.25" thickBot="1" x14ac:dyDescent="0.35">
      <c r="A68" s="70" t="s">
        <v>326</v>
      </c>
      <c r="B68" s="19" t="s">
        <v>317</v>
      </c>
      <c r="C68" s="290" t="s">
        <v>153</v>
      </c>
      <c r="D68" s="73"/>
      <c r="E68" s="268" t="s">
        <v>63</v>
      </c>
      <c r="F68" s="83"/>
      <c r="G68" s="64"/>
      <c r="H68" s="160">
        <v>61.441791893031997</v>
      </c>
      <c r="I68" s="215">
        <v>94.624686482385499</v>
      </c>
      <c r="J68" s="215">
        <v>58.139102947941275</v>
      </c>
      <c r="K68" s="216">
        <v>25.8</v>
      </c>
      <c r="L68" s="195"/>
      <c r="M68" s="51"/>
      <c r="N68" s="217">
        <v>7</v>
      </c>
      <c r="O68" s="160">
        <v>1.6641758652398999</v>
      </c>
      <c r="P68" s="218">
        <v>42.691165988809999</v>
      </c>
      <c r="Q68" s="219">
        <v>2.4437351793443298</v>
      </c>
      <c r="R68" s="217">
        <v>28</v>
      </c>
      <c r="S68" s="217">
        <v>147</v>
      </c>
      <c r="T68" s="217">
        <v>174</v>
      </c>
      <c r="U68" s="217">
        <v>27</v>
      </c>
      <c r="V68" s="19"/>
    </row>
    <row r="69" spans="1:22" ht="20.25" thickBot="1" x14ac:dyDescent="0.35">
      <c r="A69" s="70" t="s">
        <v>327</v>
      </c>
      <c r="B69" s="19" t="s">
        <v>317</v>
      </c>
      <c r="C69" s="290" t="s">
        <v>157</v>
      </c>
      <c r="D69" s="75"/>
      <c r="E69" s="268" t="s">
        <v>63</v>
      </c>
      <c r="F69" s="75"/>
      <c r="G69" s="76"/>
      <c r="H69" s="160">
        <v>49.653560785158803</v>
      </c>
      <c r="I69" s="215">
        <v>92.675686701602004</v>
      </c>
      <c r="J69" s="215">
        <v>46.016778429443285</v>
      </c>
      <c r="K69" s="216">
        <v>19.8</v>
      </c>
      <c r="L69" s="195"/>
      <c r="M69" s="47"/>
      <c r="N69" s="217">
        <v>3</v>
      </c>
      <c r="O69" s="160">
        <v>2.2985731493206898</v>
      </c>
      <c r="P69" s="218">
        <v>52.368153171505597</v>
      </c>
      <c r="Q69" s="219">
        <v>1.49471452758451</v>
      </c>
      <c r="R69" s="217">
        <v>36.9</v>
      </c>
      <c r="S69" s="217">
        <v>146</v>
      </c>
      <c r="T69" s="217">
        <v>172</v>
      </c>
      <c r="U69" s="217">
        <v>26</v>
      </c>
      <c r="V69" s="19"/>
    </row>
    <row r="70" spans="1:22" ht="19.5" x14ac:dyDescent="0.3">
      <c r="A70" s="70" t="s">
        <v>328</v>
      </c>
      <c r="B70" s="19" t="s">
        <v>317</v>
      </c>
      <c r="C70" s="290" t="s">
        <v>158</v>
      </c>
      <c r="D70" s="78"/>
      <c r="E70" s="268" t="s">
        <v>63</v>
      </c>
      <c r="F70" s="71"/>
      <c r="G70" s="7"/>
      <c r="H70" s="160">
        <v>47.685632428413903</v>
      </c>
      <c r="I70" s="215">
        <v>94.504938746208595</v>
      </c>
      <c r="J70" s="215">
        <v>45.065277717214741</v>
      </c>
      <c r="K70" s="216">
        <v>23.8</v>
      </c>
      <c r="L70" s="195"/>
      <c r="M70" s="38"/>
      <c r="N70" s="217">
        <v>0.5</v>
      </c>
      <c r="O70" s="160">
        <v>2.8527081058216699</v>
      </c>
      <c r="P70" s="218">
        <v>10.977099886515299</v>
      </c>
      <c r="Q70" s="219">
        <v>3.8037986103844301</v>
      </c>
      <c r="R70" s="217">
        <v>34.6</v>
      </c>
      <c r="S70" s="217">
        <v>148</v>
      </c>
      <c r="T70" s="217">
        <v>176</v>
      </c>
      <c r="U70" s="217">
        <v>28</v>
      </c>
      <c r="V70" s="19"/>
    </row>
    <row r="71" spans="1:22" ht="19.5" x14ac:dyDescent="0.3">
      <c r="A71" s="70" t="s">
        <v>329</v>
      </c>
      <c r="B71" s="19" t="s">
        <v>317</v>
      </c>
      <c r="C71" s="290" t="s">
        <v>159</v>
      </c>
      <c r="D71" s="73"/>
      <c r="E71" s="268" t="s">
        <v>63</v>
      </c>
      <c r="F71" s="73"/>
      <c r="G71" s="74"/>
      <c r="H71" s="160">
        <v>48.221340725078399</v>
      </c>
      <c r="I71" s="215">
        <v>94.2695523101318</v>
      </c>
      <c r="J71" s="215">
        <v>45.458042019474668</v>
      </c>
      <c r="K71" s="216">
        <v>9.5</v>
      </c>
      <c r="L71" s="195"/>
      <c r="M71" s="42"/>
      <c r="N71" s="217">
        <v>2</v>
      </c>
      <c r="O71" s="160">
        <v>2.6856581421277501</v>
      </c>
      <c r="P71" s="218">
        <v>27.066222633267099</v>
      </c>
      <c r="Q71" s="219">
        <v>4.0331831975629502</v>
      </c>
      <c r="R71" s="217">
        <v>27.4</v>
      </c>
      <c r="S71" s="217">
        <v>146</v>
      </c>
      <c r="T71" s="217">
        <v>175</v>
      </c>
      <c r="U71" s="217">
        <v>29</v>
      </c>
      <c r="V71" s="19"/>
    </row>
    <row r="72" spans="1:22" ht="19.5" x14ac:dyDescent="0.3">
      <c r="A72" s="70" t="s">
        <v>330</v>
      </c>
      <c r="B72" s="19" t="s">
        <v>317</v>
      </c>
      <c r="C72" s="290" t="s">
        <v>165</v>
      </c>
      <c r="D72" s="73"/>
      <c r="E72" s="268" t="s">
        <v>57</v>
      </c>
      <c r="F72" s="73"/>
      <c r="G72" s="74"/>
      <c r="H72" s="160">
        <v>19.7739725052346</v>
      </c>
      <c r="I72" s="215">
        <v>94.638287955550595</v>
      </c>
      <c r="J72" s="215">
        <v>18.713749039755324</v>
      </c>
      <c r="K72" s="216">
        <v>23.9</v>
      </c>
      <c r="L72" s="195"/>
      <c r="M72" s="42"/>
      <c r="N72" s="217">
        <v>0.5</v>
      </c>
      <c r="O72" s="160">
        <v>2.6041222342832202</v>
      </c>
      <c r="P72" s="218">
        <v>32.9824845943266</v>
      </c>
      <c r="Q72" s="219">
        <v>4.6399843560464502</v>
      </c>
      <c r="R72" s="217">
        <v>32.299999999999997</v>
      </c>
      <c r="S72" s="217">
        <v>146</v>
      </c>
      <c r="T72" s="217">
        <v>172</v>
      </c>
      <c r="U72" s="217">
        <v>26</v>
      </c>
      <c r="V72" s="19"/>
    </row>
    <row r="73" spans="1:22" ht="19.5" x14ac:dyDescent="0.3">
      <c r="A73" s="70" t="s">
        <v>331</v>
      </c>
      <c r="B73" s="19" t="s">
        <v>317</v>
      </c>
      <c r="C73" s="290" t="s">
        <v>166</v>
      </c>
      <c r="D73" s="73"/>
      <c r="E73" s="268" t="s">
        <v>63</v>
      </c>
      <c r="F73" s="73"/>
      <c r="G73" s="74"/>
      <c r="H73" s="160">
        <v>60.0765877255078</v>
      </c>
      <c r="I73" s="215">
        <v>94.718226559296994</v>
      </c>
      <c r="J73" s="215">
        <v>56.903478470941288</v>
      </c>
      <c r="K73" s="216">
        <v>25</v>
      </c>
      <c r="L73" s="195"/>
      <c r="M73" s="42"/>
      <c r="N73" s="217">
        <v>6</v>
      </c>
      <c r="O73" s="160">
        <v>1.9671744499027499</v>
      </c>
      <c r="P73" s="218">
        <v>52.565953239197903</v>
      </c>
      <c r="Q73" s="219">
        <v>2.4677162470764502</v>
      </c>
      <c r="R73" s="217">
        <v>29.5</v>
      </c>
      <c r="S73" s="217">
        <v>147</v>
      </c>
      <c r="T73" s="217">
        <v>171</v>
      </c>
      <c r="U73" s="217">
        <v>24</v>
      </c>
      <c r="V73" s="19"/>
    </row>
    <row r="74" spans="1:22" ht="20.25" thickBot="1" x14ac:dyDescent="0.35">
      <c r="A74" s="70" t="s">
        <v>332</v>
      </c>
      <c r="B74" s="19" t="s">
        <v>333</v>
      </c>
      <c r="C74" s="290" t="s">
        <v>167</v>
      </c>
      <c r="D74" s="75"/>
      <c r="E74" s="268" t="s">
        <v>63</v>
      </c>
      <c r="F74" s="75"/>
      <c r="G74" s="76"/>
      <c r="H74" s="160">
        <v>26.802528015754099</v>
      </c>
      <c r="I74" s="215">
        <v>94.468420519543201</v>
      </c>
      <c r="J74" s="215">
        <v>25.31992487579096</v>
      </c>
      <c r="K74" s="216">
        <v>17.5</v>
      </c>
      <c r="L74" s="195"/>
      <c r="M74" s="47"/>
      <c r="N74" s="217">
        <v>1</v>
      </c>
      <c r="O74" s="160">
        <v>2.41249407858577</v>
      </c>
      <c r="P74" s="218">
        <v>28.919162116136899</v>
      </c>
      <c r="Q74" s="219">
        <v>0</v>
      </c>
      <c r="R74" s="217">
        <v>36.299999999999997</v>
      </c>
      <c r="S74" s="217">
        <v>148</v>
      </c>
      <c r="T74" s="217">
        <v>178</v>
      </c>
      <c r="U74" s="217">
        <v>30</v>
      </c>
      <c r="V74" s="19"/>
    </row>
    <row r="75" spans="1:22" ht="19.5" x14ac:dyDescent="0.3">
      <c r="A75" s="70" t="s">
        <v>334</v>
      </c>
      <c r="B75" s="19" t="s">
        <v>333</v>
      </c>
      <c r="C75" s="290" t="s">
        <v>168</v>
      </c>
      <c r="D75" s="78"/>
      <c r="E75" s="268" t="s">
        <v>63</v>
      </c>
      <c r="F75" s="71"/>
      <c r="G75" s="7"/>
      <c r="H75" s="160">
        <v>58.533398221326898</v>
      </c>
      <c r="I75" s="215">
        <v>94.621065248572506</v>
      </c>
      <c r="J75" s="215">
        <v>55.384924923208501</v>
      </c>
      <c r="K75" s="216">
        <v>23.5</v>
      </c>
      <c r="L75" s="195"/>
      <c r="M75" s="38"/>
      <c r="N75" s="217">
        <v>1</v>
      </c>
      <c r="O75" s="160">
        <v>1.9105028326264399</v>
      </c>
      <c r="P75" s="218">
        <v>37.125867730604</v>
      </c>
      <c r="Q75" s="219">
        <v>3.0717400636335799</v>
      </c>
      <c r="R75" s="217">
        <v>31.5</v>
      </c>
      <c r="S75" s="217">
        <v>146</v>
      </c>
      <c r="T75" s="217">
        <v>177</v>
      </c>
      <c r="U75" s="217">
        <v>31</v>
      </c>
      <c r="V75" s="19"/>
    </row>
    <row r="76" spans="1:22" ht="19.5" x14ac:dyDescent="0.3">
      <c r="A76" s="70" t="s">
        <v>335</v>
      </c>
      <c r="B76" s="19" t="s">
        <v>333</v>
      </c>
      <c r="C76" s="290" t="s">
        <v>169</v>
      </c>
      <c r="D76" s="73"/>
      <c r="E76" s="268" t="s">
        <v>57</v>
      </c>
      <c r="F76" s="73"/>
      <c r="G76" s="74"/>
      <c r="H76" s="160">
        <v>58.575557570686598</v>
      </c>
      <c r="I76" s="215">
        <v>94.721136247614197</v>
      </c>
      <c r="J76" s="215">
        <v>55.48343369432974</v>
      </c>
      <c r="K76" s="216">
        <v>56.6</v>
      </c>
      <c r="L76" s="195"/>
      <c r="M76" s="42"/>
      <c r="N76" s="217">
        <v>2</v>
      </c>
      <c r="O76" s="160">
        <v>1.9760524617186199</v>
      </c>
      <c r="P76" s="218">
        <v>38.881329072835797</v>
      </c>
      <c r="Q76" s="219">
        <v>6.2973696303528</v>
      </c>
      <c r="R76" s="217">
        <v>31.1</v>
      </c>
      <c r="S76" s="217">
        <v>146</v>
      </c>
      <c r="T76" s="217">
        <v>174</v>
      </c>
      <c r="U76" s="217">
        <v>28</v>
      </c>
      <c r="V76" s="19"/>
    </row>
    <row r="77" spans="1:22" ht="19.5" x14ac:dyDescent="0.3">
      <c r="A77" s="70" t="s">
        <v>336</v>
      </c>
      <c r="B77" s="19" t="s">
        <v>333</v>
      </c>
      <c r="C77" s="290" t="s">
        <v>170</v>
      </c>
      <c r="D77" s="73"/>
      <c r="E77" s="268" t="s">
        <v>57</v>
      </c>
      <c r="F77" s="73"/>
      <c r="G77" s="74"/>
      <c r="H77" s="160">
        <v>62.951522451649097</v>
      </c>
      <c r="I77" s="215">
        <v>94.829603140075406</v>
      </c>
      <c r="J77" s="215">
        <v>59.696678911534306</v>
      </c>
      <c r="K77" s="216">
        <v>35.4</v>
      </c>
      <c r="L77" s="195"/>
      <c r="M77" s="42"/>
      <c r="N77" s="217">
        <v>4.5</v>
      </c>
      <c r="O77" s="160">
        <v>2.2165914568692902</v>
      </c>
      <c r="P77" s="218">
        <v>27.207296087603702</v>
      </c>
      <c r="Q77" s="219">
        <v>4.3271472244560396</v>
      </c>
      <c r="R77" s="217">
        <v>32.299999999999997</v>
      </c>
      <c r="S77" s="217">
        <v>147</v>
      </c>
      <c r="T77" s="217">
        <v>176</v>
      </c>
      <c r="U77" s="217">
        <v>29</v>
      </c>
      <c r="V77" s="19"/>
    </row>
    <row r="78" spans="1:22" ht="19.5" x14ac:dyDescent="0.3">
      <c r="A78" s="70" t="s">
        <v>337</v>
      </c>
      <c r="B78" s="19" t="s">
        <v>338</v>
      </c>
      <c r="C78" s="290" t="s">
        <v>171</v>
      </c>
      <c r="D78" s="73"/>
      <c r="E78" s="268" t="s">
        <v>63</v>
      </c>
      <c r="F78" s="73"/>
      <c r="G78" s="74"/>
      <c r="H78" s="160">
        <v>55.6480138585802</v>
      </c>
      <c r="I78" s="215">
        <v>94.749480193784805</v>
      </c>
      <c r="J78" s="215">
        <v>52.726203869170064</v>
      </c>
      <c r="K78" s="216">
        <v>27.3</v>
      </c>
      <c r="L78" s="195"/>
      <c r="M78" s="42"/>
      <c r="N78" s="217">
        <v>1</v>
      </c>
      <c r="O78" s="160">
        <v>1.86102109752677</v>
      </c>
      <c r="P78" s="218">
        <v>64.743123200305604</v>
      </c>
      <c r="Q78" s="219">
        <v>1.50607387003066</v>
      </c>
      <c r="R78" s="217">
        <v>27.4</v>
      </c>
      <c r="S78" s="217">
        <v>146</v>
      </c>
      <c r="T78" s="217">
        <v>174</v>
      </c>
      <c r="U78" s="217">
        <v>28</v>
      </c>
      <c r="V78" s="19"/>
    </row>
    <row r="79" spans="1:22" ht="20.25" thickBot="1" x14ac:dyDescent="0.35">
      <c r="A79" s="70" t="s">
        <v>339</v>
      </c>
      <c r="B79" s="19" t="s">
        <v>338</v>
      </c>
      <c r="C79" s="290" t="s">
        <v>172</v>
      </c>
      <c r="D79" s="75"/>
      <c r="E79" s="268" t="s">
        <v>57</v>
      </c>
      <c r="F79" s="75"/>
      <c r="G79" s="76"/>
      <c r="H79" s="160">
        <v>60.011218903638003</v>
      </c>
      <c r="I79" s="215">
        <v>94.461237610193294</v>
      </c>
      <c r="J79" s="215">
        <v>56.687340081338725</v>
      </c>
      <c r="K79" s="216">
        <v>54</v>
      </c>
      <c r="L79" s="195"/>
      <c r="M79" s="47"/>
      <c r="N79" s="217">
        <v>3</v>
      </c>
      <c r="O79" s="160">
        <v>2.4370697387984199</v>
      </c>
      <c r="P79" s="218">
        <v>11.907120097297801</v>
      </c>
      <c r="Q79" s="219">
        <v>5.4651790566157299</v>
      </c>
      <c r="R79" s="217">
        <v>29.9</v>
      </c>
      <c r="S79" s="217">
        <v>146</v>
      </c>
      <c r="T79" s="217">
        <v>174</v>
      </c>
      <c r="U79" s="217">
        <v>28</v>
      </c>
      <c r="V79" s="19"/>
    </row>
    <row r="80" spans="1:22" ht="19.5" x14ac:dyDescent="0.3">
      <c r="A80" s="70" t="s">
        <v>340</v>
      </c>
      <c r="B80" s="19" t="s">
        <v>338</v>
      </c>
      <c r="C80" s="290" t="s">
        <v>173</v>
      </c>
      <c r="D80" s="78"/>
      <c r="E80" s="268" t="s">
        <v>57</v>
      </c>
      <c r="F80" s="71"/>
      <c r="G80" s="7"/>
      <c r="H80" s="160">
        <v>64.628654420239599</v>
      </c>
      <c r="I80" s="215">
        <v>94.710980382248295</v>
      </c>
      <c r="J80" s="215">
        <v>61.21043220926417</v>
      </c>
      <c r="K80" s="216">
        <v>29.8</v>
      </c>
      <c r="L80" s="195"/>
      <c r="M80" s="38"/>
      <c r="N80" s="217">
        <v>5</v>
      </c>
      <c r="O80" s="160">
        <v>2.22562710111024</v>
      </c>
      <c r="P80" s="218">
        <v>43.943904061932798</v>
      </c>
      <c r="Q80" s="219">
        <v>4.6350526498312696</v>
      </c>
      <c r="R80" s="217">
        <v>34</v>
      </c>
      <c r="S80" s="217">
        <v>147</v>
      </c>
      <c r="T80" s="217">
        <v>176</v>
      </c>
      <c r="U80" s="217">
        <v>29</v>
      </c>
      <c r="V80" s="19"/>
    </row>
    <row r="81" spans="1:22" ht="19.5" x14ac:dyDescent="0.3">
      <c r="A81" s="70" t="s">
        <v>341</v>
      </c>
      <c r="B81" s="19" t="s">
        <v>342</v>
      </c>
      <c r="C81" s="290" t="s">
        <v>175</v>
      </c>
      <c r="D81" s="73"/>
      <c r="E81" s="268" t="s">
        <v>63</v>
      </c>
      <c r="F81" s="73"/>
      <c r="G81" s="74"/>
      <c r="H81" s="160">
        <v>51.961487088785901</v>
      </c>
      <c r="I81" s="215">
        <v>94.261603906823595</v>
      </c>
      <c r="J81" s="215">
        <v>48.979731143726646</v>
      </c>
      <c r="K81" s="216" t="s">
        <v>60</v>
      </c>
      <c r="L81" s="195"/>
      <c r="M81" s="42"/>
      <c r="N81" s="217">
        <v>0.5</v>
      </c>
      <c r="O81" s="160">
        <v>1.5435288315011599</v>
      </c>
      <c r="P81" s="218">
        <v>38.093543611160399</v>
      </c>
      <c r="Q81" s="219">
        <v>1.96458275565686</v>
      </c>
      <c r="R81" s="217">
        <v>30.9</v>
      </c>
      <c r="S81" s="217">
        <v>146</v>
      </c>
      <c r="T81" s="217">
        <v>169</v>
      </c>
      <c r="U81" s="217">
        <v>23</v>
      </c>
      <c r="V81" s="19"/>
    </row>
    <row r="82" spans="1:22" ht="20.25" thickBot="1" x14ac:dyDescent="0.35">
      <c r="A82" s="70" t="s">
        <v>343</v>
      </c>
      <c r="B82" s="19" t="s">
        <v>342</v>
      </c>
      <c r="C82" s="290" t="s">
        <v>177</v>
      </c>
      <c r="D82" s="75"/>
      <c r="E82" s="268" t="s">
        <v>57</v>
      </c>
      <c r="F82" s="75"/>
      <c r="G82" s="76"/>
      <c r="H82" s="160">
        <v>73.616274079743107</v>
      </c>
      <c r="I82" s="215">
        <v>94.960758323450705</v>
      </c>
      <c r="J82" s="215">
        <v>69.906572115593931</v>
      </c>
      <c r="K82" s="216" t="s">
        <v>60</v>
      </c>
      <c r="L82" s="195"/>
      <c r="M82" s="47"/>
      <c r="N82" s="217">
        <v>6</v>
      </c>
      <c r="O82" s="160">
        <v>2.42614286120862</v>
      </c>
      <c r="P82" s="218">
        <v>43.743040645445397</v>
      </c>
      <c r="Q82" s="219">
        <v>3.7065496267884201</v>
      </c>
      <c r="R82" s="217">
        <v>29.4</v>
      </c>
      <c r="S82" s="217">
        <v>147</v>
      </c>
      <c r="T82" s="217">
        <v>171</v>
      </c>
      <c r="U82" s="217">
        <v>24</v>
      </c>
      <c r="V82" s="19"/>
    </row>
    <row r="83" spans="1:22" ht="19.5" x14ac:dyDescent="0.3">
      <c r="A83" s="70" t="s">
        <v>344</v>
      </c>
      <c r="B83" s="19" t="s">
        <v>342</v>
      </c>
      <c r="C83" s="290" t="s">
        <v>178</v>
      </c>
      <c r="D83" s="78"/>
      <c r="E83" s="268" t="s">
        <v>57</v>
      </c>
      <c r="F83" s="71"/>
      <c r="G83" s="7"/>
      <c r="H83" s="160">
        <v>64.987516775429995</v>
      </c>
      <c r="I83" s="215">
        <v>94.598071980285496</v>
      </c>
      <c r="J83" s="215">
        <v>61.476937897421379</v>
      </c>
      <c r="K83" s="216" t="s">
        <v>60</v>
      </c>
      <c r="L83" s="195"/>
      <c r="M83" s="38"/>
      <c r="N83" s="217">
        <v>0</v>
      </c>
      <c r="O83" s="160">
        <v>1.84226694402209</v>
      </c>
      <c r="P83" s="218">
        <v>61.366805788737899</v>
      </c>
      <c r="Q83" s="219">
        <v>5.5805082213913204</v>
      </c>
      <c r="R83" s="217">
        <v>30.9</v>
      </c>
      <c r="S83" s="217">
        <v>147</v>
      </c>
      <c r="T83" s="217">
        <v>178</v>
      </c>
      <c r="U83" s="217">
        <v>31</v>
      </c>
      <c r="V83" s="19"/>
    </row>
    <row r="84" spans="1:22" ht="20.25" thickBot="1" x14ac:dyDescent="0.35">
      <c r="A84" s="70" t="s">
        <v>345</v>
      </c>
      <c r="B84" s="19" t="s">
        <v>342</v>
      </c>
      <c r="C84" s="290" t="s">
        <v>160</v>
      </c>
      <c r="D84" s="73"/>
      <c r="E84" s="268" t="s">
        <v>57</v>
      </c>
      <c r="F84" s="73"/>
      <c r="G84" s="74"/>
      <c r="H84" s="160">
        <v>66.074290515157401</v>
      </c>
      <c r="I84" s="215">
        <v>94.551509182501704</v>
      </c>
      <c r="J84" s="215">
        <v>62.474238863711896</v>
      </c>
      <c r="K84" s="216">
        <v>34.1</v>
      </c>
      <c r="L84" s="195"/>
      <c r="M84" s="42"/>
      <c r="N84" s="217">
        <v>7</v>
      </c>
      <c r="O84" s="160">
        <v>2.36240207859356</v>
      </c>
      <c r="P84" s="218">
        <v>37.6550882810171</v>
      </c>
      <c r="Q84" s="219">
        <v>2.2740134210023202</v>
      </c>
      <c r="R84" s="217">
        <v>32.200000000000003</v>
      </c>
      <c r="S84" s="217">
        <v>146</v>
      </c>
      <c r="T84" s="217">
        <v>173</v>
      </c>
      <c r="U84" s="217">
        <v>27</v>
      </c>
      <c r="V84" s="19"/>
    </row>
    <row r="85" spans="1:22" ht="19.5" x14ac:dyDescent="0.3">
      <c r="A85" s="57"/>
      <c r="B85" s="19"/>
      <c r="C85" s="290" t="s">
        <v>191</v>
      </c>
      <c r="D85" s="73"/>
      <c r="E85" s="268" t="s">
        <v>63</v>
      </c>
      <c r="F85" s="73"/>
      <c r="G85" s="74"/>
      <c r="H85" s="160">
        <v>33.100041973720998</v>
      </c>
      <c r="I85" s="215">
        <v>94.682985648018203</v>
      </c>
      <c r="J85" s="215">
        <v>31.340107991466251</v>
      </c>
      <c r="K85" s="216" t="s">
        <v>60</v>
      </c>
      <c r="L85" s="195"/>
      <c r="M85" s="42"/>
      <c r="N85" s="217">
        <v>7.5</v>
      </c>
      <c r="O85" s="160">
        <v>2.3668774899919298</v>
      </c>
      <c r="P85" s="218">
        <v>55.117290629504097</v>
      </c>
      <c r="Q85" s="219">
        <v>0.80248505952940796</v>
      </c>
      <c r="R85" s="217">
        <v>32.200000000000003</v>
      </c>
      <c r="S85" s="217">
        <v>146</v>
      </c>
      <c r="T85" s="217">
        <v>173</v>
      </c>
      <c r="U85" s="217">
        <v>27</v>
      </c>
      <c r="V85" s="19"/>
    </row>
    <row r="86" spans="1:22" ht="20.25" thickBot="1" x14ac:dyDescent="0.35">
      <c r="A86" s="60"/>
      <c r="B86" s="19"/>
      <c r="C86" s="290" t="s">
        <v>125</v>
      </c>
      <c r="D86" s="75"/>
      <c r="E86" s="268" t="s">
        <v>63</v>
      </c>
      <c r="F86" s="75"/>
      <c r="G86" s="76"/>
      <c r="H86" s="160">
        <v>40.713814927216902</v>
      </c>
      <c r="I86" s="215">
        <v>94.655509300782995</v>
      </c>
      <c r="J86" s="215">
        <v>38.537868875135366</v>
      </c>
      <c r="K86" s="216" t="s">
        <v>60</v>
      </c>
      <c r="L86" s="195"/>
      <c r="M86" s="47"/>
      <c r="N86" s="217">
        <v>3</v>
      </c>
      <c r="O86" s="160">
        <v>2.2074487540289001</v>
      </c>
      <c r="P86" s="218">
        <v>49.406806896529297</v>
      </c>
      <c r="Q86" s="219">
        <v>2.1327633011873899</v>
      </c>
      <c r="R86" s="217">
        <v>29</v>
      </c>
      <c r="S86" s="217">
        <v>146</v>
      </c>
      <c r="T86" s="217">
        <v>172</v>
      </c>
      <c r="U86" s="217">
        <v>26</v>
      </c>
      <c r="V86" s="19"/>
    </row>
    <row r="87" spans="1:22" ht="20.25" thickBot="1" x14ac:dyDescent="0.35">
      <c r="A87" s="19"/>
      <c r="B87" s="19"/>
      <c r="C87" s="290" t="s">
        <v>181</v>
      </c>
      <c r="D87" s="78"/>
      <c r="E87" s="268" t="s">
        <v>63</v>
      </c>
      <c r="F87" s="95"/>
      <c r="G87" s="96"/>
      <c r="H87" s="160">
        <v>39.143612566772198</v>
      </c>
      <c r="I87" s="215">
        <v>94.570747341619096</v>
      </c>
      <c r="J87" s="215">
        <v>37.018406940904399</v>
      </c>
      <c r="K87" s="216">
        <v>15.1</v>
      </c>
      <c r="L87" s="195"/>
      <c r="M87" s="52"/>
      <c r="N87" s="217">
        <v>0.5</v>
      </c>
      <c r="O87" s="160">
        <v>2.1477130844536001</v>
      </c>
      <c r="P87" s="218">
        <v>24.019445907706</v>
      </c>
      <c r="Q87" s="219">
        <v>0.22422336919010499</v>
      </c>
      <c r="R87" s="217">
        <v>31.2</v>
      </c>
      <c r="S87" s="217">
        <v>146</v>
      </c>
      <c r="T87" s="217">
        <v>175</v>
      </c>
      <c r="U87" s="217">
        <v>29</v>
      </c>
      <c r="V87" s="19"/>
    </row>
    <row r="88" spans="1:22" ht="19.5" x14ac:dyDescent="0.3">
      <c r="A88" s="19"/>
      <c r="B88" s="19"/>
      <c r="C88" s="290" t="s">
        <v>184</v>
      </c>
      <c r="D88" s="71"/>
      <c r="E88" s="268" t="s">
        <v>63</v>
      </c>
      <c r="F88" s="252"/>
      <c r="G88" s="252"/>
      <c r="H88" s="160">
        <v>37.1502137345759</v>
      </c>
      <c r="I88" s="215">
        <v>94.597780737396704</v>
      </c>
      <c r="J88" s="215">
        <v>35.143277732108345</v>
      </c>
      <c r="K88" s="216">
        <v>9.8000000000000007</v>
      </c>
      <c r="L88" s="197"/>
      <c r="M88" s="220"/>
      <c r="N88" s="217">
        <v>4</v>
      </c>
      <c r="O88" s="160">
        <v>2.4296568203055098</v>
      </c>
      <c r="P88" s="218">
        <v>58.667170400680803</v>
      </c>
      <c r="Q88" s="219">
        <v>0.80367435595736902</v>
      </c>
      <c r="R88" s="217">
        <v>33.799999999999997</v>
      </c>
      <c r="S88" s="217">
        <v>148</v>
      </c>
      <c r="T88" s="217">
        <v>172</v>
      </c>
      <c r="U88" s="217">
        <v>24</v>
      </c>
      <c r="V88" s="19"/>
    </row>
    <row r="89" spans="1:22" ht="19.5" x14ac:dyDescent="0.3">
      <c r="A89" s="19"/>
      <c r="B89" s="19"/>
      <c r="C89" s="290" t="s">
        <v>185</v>
      </c>
      <c r="D89" s="73"/>
      <c r="E89" s="268" t="s">
        <v>63</v>
      </c>
      <c r="F89" s="23"/>
      <c r="G89" s="23"/>
      <c r="H89" s="160">
        <v>45.504784970824502</v>
      </c>
      <c r="I89" s="215">
        <v>94.818561836189801</v>
      </c>
      <c r="J89" s="215">
        <v>43.146982675986436</v>
      </c>
      <c r="K89" s="216">
        <v>22.8</v>
      </c>
      <c r="L89" s="197"/>
      <c r="M89" s="87"/>
      <c r="N89" s="217">
        <v>1.5</v>
      </c>
      <c r="O89" s="160">
        <v>2.4053926128756502</v>
      </c>
      <c r="P89" s="218">
        <v>54.375122772048002</v>
      </c>
      <c r="Q89" s="219">
        <v>0.61275843875728198</v>
      </c>
      <c r="R89" s="217">
        <v>30</v>
      </c>
      <c r="S89" s="217">
        <v>147</v>
      </c>
      <c r="T89" s="217">
        <v>176</v>
      </c>
      <c r="U89" s="217">
        <v>29</v>
      </c>
      <c r="V89" s="19"/>
    </row>
    <row r="90" spans="1:22" ht="20.25" thickBot="1" x14ac:dyDescent="0.35">
      <c r="A90" s="19"/>
      <c r="B90" s="19"/>
      <c r="C90" s="290" t="s">
        <v>186</v>
      </c>
      <c r="D90" s="83"/>
      <c r="E90" s="268" t="s">
        <v>63</v>
      </c>
      <c r="F90" s="31"/>
      <c r="G90" s="31"/>
      <c r="H90" s="160">
        <v>39.2555475144231</v>
      </c>
      <c r="I90" s="215">
        <v>94.777342526939506</v>
      </c>
      <c r="J90" s="215">
        <v>37.205364728570274</v>
      </c>
      <c r="K90" s="216">
        <v>13.5</v>
      </c>
      <c r="L90" s="197"/>
      <c r="M90" s="221"/>
      <c r="N90" s="217">
        <v>3.5</v>
      </c>
      <c r="O90" s="160">
        <v>1.7742490169682501</v>
      </c>
      <c r="P90" s="218">
        <v>51.208596161901198</v>
      </c>
      <c r="Q90" s="219">
        <v>1.50352027342469</v>
      </c>
      <c r="R90" s="217">
        <v>30.9</v>
      </c>
      <c r="S90" s="217">
        <v>147</v>
      </c>
      <c r="T90" s="217">
        <v>176</v>
      </c>
      <c r="U90" s="217">
        <v>29</v>
      </c>
      <c r="V90" s="19"/>
    </row>
    <row r="91" spans="1:22" ht="19.5" x14ac:dyDescent="0.3">
      <c r="A91" s="19"/>
      <c r="B91" s="19"/>
      <c r="C91" s="290" t="s">
        <v>126</v>
      </c>
      <c r="D91" s="191"/>
      <c r="E91" s="268" t="s">
        <v>63</v>
      </c>
      <c r="F91" s="20"/>
      <c r="G91" s="20"/>
      <c r="H91" s="160">
        <v>41.359193261492301</v>
      </c>
      <c r="I91" s="215">
        <v>94.813612639854497</v>
      </c>
      <c r="J91" s="215">
        <v>39.214145289920118</v>
      </c>
      <c r="K91" s="216" t="s">
        <v>60</v>
      </c>
      <c r="L91" s="222"/>
      <c r="M91" s="56"/>
      <c r="N91" s="217">
        <v>4</v>
      </c>
      <c r="O91" s="160">
        <v>1.77844415462623</v>
      </c>
      <c r="P91" s="218">
        <v>78.032103252275505</v>
      </c>
      <c r="Q91" s="219">
        <v>0.77401342100232495</v>
      </c>
      <c r="R91" s="217">
        <v>30.2</v>
      </c>
      <c r="S91" s="217">
        <v>146</v>
      </c>
      <c r="T91" s="217">
        <v>173</v>
      </c>
      <c r="U91" s="217">
        <v>27</v>
      </c>
      <c r="V91" s="19"/>
    </row>
    <row r="92" spans="1:22" ht="19.5" x14ac:dyDescent="0.3">
      <c r="A92" s="19"/>
      <c r="B92" s="19"/>
      <c r="C92" s="290" t="s">
        <v>161</v>
      </c>
      <c r="D92" s="191"/>
      <c r="E92" s="268" t="s">
        <v>63</v>
      </c>
      <c r="F92" s="20"/>
      <c r="G92" s="20"/>
      <c r="H92" s="160">
        <v>45.7615596226901</v>
      </c>
      <c r="I92" s="215">
        <v>94.749019027409801</v>
      </c>
      <c r="J92" s="215">
        <v>43.358628834142131</v>
      </c>
      <c r="K92" s="216">
        <v>20.399999999999999</v>
      </c>
      <c r="L92" s="222"/>
      <c r="M92" s="56"/>
      <c r="N92" s="217">
        <v>1</v>
      </c>
      <c r="O92" s="160">
        <v>2.4540669287562298</v>
      </c>
      <c r="P92" s="218">
        <v>39.999834152750402</v>
      </c>
      <c r="Q92" s="219">
        <v>0</v>
      </c>
      <c r="R92" s="217">
        <v>28.5</v>
      </c>
      <c r="S92" s="217">
        <v>148</v>
      </c>
      <c r="T92" s="217">
        <v>179</v>
      </c>
      <c r="U92" s="217">
        <v>31</v>
      </c>
      <c r="V92" s="19"/>
    </row>
    <row r="93" spans="1:22" ht="19.5" x14ac:dyDescent="0.3">
      <c r="A93" s="19"/>
      <c r="B93" s="19"/>
      <c r="C93" s="290" t="s">
        <v>72</v>
      </c>
      <c r="D93" s="191"/>
      <c r="E93" s="268" t="s">
        <v>63</v>
      </c>
      <c r="F93" s="20"/>
      <c r="G93" s="20"/>
      <c r="H93" s="160">
        <v>58.599725041327801</v>
      </c>
      <c r="I93" s="215">
        <v>94.662946093899293</v>
      </c>
      <c r="J93" s="215">
        <v>55.472226127045339</v>
      </c>
      <c r="K93" s="216">
        <v>27.7</v>
      </c>
      <c r="L93" s="222"/>
      <c r="M93" s="56"/>
      <c r="N93" s="217">
        <v>4</v>
      </c>
      <c r="O93" s="160">
        <v>2.3314822758284999</v>
      </c>
      <c r="P93" s="218">
        <v>37.710813219565097</v>
      </c>
      <c r="Q93" s="219">
        <v>2.6976773559290699</v>
      </c>
      <c r="R93" s="217">
        <v>30.7</v>
      </c>
      <c r="S93" s="217">
        <v>146</v>
      </c>
      <c r="T93" s="217">
        <v>177</v>
      </c>
      <c r="U93" s="217">
        <v>31</v>
      </c>
      <c r="V93" s="19"/>
    </row>
    <row r="94" spans="1:22" ht="19.5" x14ac:dyDescent="0.3">
      <c r="A94" s="19"/>
      <c r="B94" s="19"/>
      <c r="C94" s="290" t="s">
        <v>75</v>
      </c>
      <c r="D94" s="191"/>
      <c r="E94" s="268" t="s">
        <v>63</v>
      </c>
      <c r="F94" s="20"/>
      <c r="G94" s="20"/>
      <c r="H94" s="160">
        <v>37.665997463902798</v>
      </c>
      <c r="I94" s="215">
        <v>94.193248001370193</v>
      </c>
      <c r="J94" s="215">
        <v>35.478826403363769</v>
      </c>
      <c r="K94" s="216">
        <v>33.799999999999997</v>
      </c>
      <c r="L94" s="222"/>
      <c r="M94" s="56"/>
      <c r="N94" s="217">
        <v>2</v>
      </c>
      <c r="O94" s="160">
        <v>1.0642137545699899</v>
      </c>
      <c r="P94" s="218">
        <v>70.378262603527403</v>
      </c>
      <c r="Q94" s="219">
        <v>1.30248505952941</v>
      </c>
      <c r="R94" s="217">
        <v>33</v>
      </c>
      <c r="S94" s="217">
        <v>146</v>
      </c>
      <c r="T94" s="217">
        <v>173</v>
      </c>
      <c r="U94" s="217">
        <v>27</v>
      </c>
      <c r="V94" s="19"/>
    </row>
    <row r="95" spans="1:22" ht="20.25" thickBot="1" x14ac:dyDescent="0.35">
      <c r="A95" s="19"/>
      <c r="B95" s="19"/>
      <c r="C95" s="291" t="s">
        <v>76</v>
      </c>
      <c r="D95" s="240"/>
      <c r="E95" s="269" t="s">
        <v>63</v>
      </c>
      <c r="F95" s="31"/>
      <c r="G95" s="31"/>
      <c r="H95" s="161">
        <v>43.614083091924897</v>
      </c>
      <c r="I95" s="241">
        <v>94.558165555857997</v>
      </c>
      <c r="J95" s="241">
        <v>41.240676895731809</v>
      </c>
      <c r="K95" s="302">
        <v>15.4</v>
      </c>
      <c r="L95" s="307"/>
      <c r="M95" s="221"/>
      <c r="N95" s="303">
        <v>3</v>
      </c>
      <c r="O95" s="161">
        <v>2.3863263373631098</v>
      </c>
      <c r="P95" s="304">
        <v>65.347653196268595</v>
      </c>
      <c r="Q95" s="305">
        <v>3.7148162354544598</v>
      </c>
      <c r="R95" s="303">
        <v>35</v>
      </c>
      <c r="S95" s="303">
        <v>149</v>
      </c>
      <c r="T95" s="303">
        <v>177</v>
      </c>
      <c r="U95" s="303">
        <v>28</v>
      </c>
      <c r="V95" s="19"/>
    </row>
    <row r="96" spans="1:22" ht="19.5" x14ac:dyDescent="0.3">
      <c r="A96" s="19"/>
      <c r="B96" s="19"/>
      <c r="C96" s="292" t="s">
        <v>77</v>
      </c>
      <c r="D96" s="191"/>
      <c r="E96" s="293" t="s">
        <v>63</v>
      </c>
      <c r="F96" s="20"/>
      <c r="G96" s="20"/>
      <c r="H96" s="294">
        <v>42.152990504827997</v>
      </c>
      <c r="I96" s="296">
        <v>93.636742998674706</v>
      </c>
      <c r="J96" s="296">
        <v>39.470687385261542</v>
      </c>
      <c r="K96" s="297">
        <v>22.1</v>
      </c>
      <c r="L96" s="306"/>
      <c r="M96" s="56"/>
      <c r="N96" s="298">
        <v>5</v>
      </c>
      <c r="O96" s="294">
        <v>2.3647158718700299</v>
      </c>
      <c r="P96" s="299">
        <v>50.246782705368197</v>
      </c>
      <c r="Q96" s="300">
        <v>1.6327633011873901</v>
      </c>
      <c r="R96" s="298">
        <v>35.1</v>
      </c>
      <c r="S96" s="298">
        <v>146</v>
      </c>
      <c r="T96" s="298">
        <v>172</v>
      </c>
      <c r="U96" s="298">
        <v>26</v>
      </c>
      <c r="V96" s="19"/>
    </row>
    <row r="97" spans="3:21" ht="19.5" x14ac:dyDescent="0.3">
      <c r="C97" s="290" t="s">
        <v>192</v>
      </c>
      <c r="D97" s="191"/>
      <c r="E97" s="268" t="s">
        <v>63</v>
      </c>
      <c r="F97" s="20"/>
      <c r="G97" s="20"/>
      <c r="H97" s="160">
        <v>41.5792401067404</v>
      </c>
      <c r="I97" s="215">
        <v>94.658818874735204</v>
      </c>
      <c r="J97" s="215">
        <v>39.358417582130649</v>
      </c>
      <c r="K97" s="216" t="s">
        <v>60</v>
      </c>
      <c r="L97" s="222"/>
      <c r="M97" s="56"/>
      <c r="N97" s="217">
        <v>0.5</v>
      </c>
      <c r="O97" s="160">
        <v>2.0448900065352502</v>
      </c>
      <c r="P97" s="218">
        <v>33.3128323271049</v>
      </c>
      <c r="Q97" s="219">
        <v>0.77401342100232395</v>
      </c>
      <c r="R97" s="217">
        <v>29.6</v>
      </c>
      <c r="S97" s="217">
        <v>146</v>
      </c>
      <c r="T97" s="217">
        <v>173</v>
      </c>
      <c r="U97" s="217">
        <v>27</v>
      </c>
    </row>
    <row r="98" spans="3:21" ht="19.5" x14ac:dyDescent="0.3">
      <c r="C98" s="290" t="s">
        <v>197</v>
      </c>
      <c r="D98" s="191"/>
      <c r="E98" s="268" t="s">
        <v>63</v>
      </c>
      <c r="F98" s="20"/>
      <c r="G98" s="20"/>
      <c r="H98" s="160">
        <v>36.136722847376298</v>
      </c>
      <c r="I98" s="215">
        <v>94.540140721193893</v>
      </c>
      <c r="J98" s="215">
        <v>34.163708631937375</v>
      </c>
      <c r="K98" s="216" t="s">
        <v>60</v>
      </c>
      <c r="L98" s="222"/>
      <c r="M98" s="56"/>
      <c r="N98" s="217">
        <v>1</v>
      </c>
      <c r="O98" s="160">
        <v>2.4598346435202498</v>
      </c>
      <c r="P98" s="218">
        <v>30.348310443830499</v>
      </c>
      <c r="Q98" s="219">
        <v>0.77401342100232495</v>
      </c>
      <c r="R98" s="217">
        <v>31.8</v>
      </c>
      <c r="S98" s="217">
        <v>146</v>
      </c>
      <c r="T98" s="217">
        <v>173</v>
      </c>
      <c r="U98" s="217">
        <v>27</v>
      </c>
    </row>
    <row r="99" spans="3:21" ht="19.5" x14ac:dyDescent="0.3">
      <c r="C99" s="290" t="s">
        <v>200</v>
      </c>
      <c r="D99" s="191"/>
      <c r="E99" s="268" t="s">
        <v>63</v>
      </c>
      <c r="F99" s="20"/>
      <c r="G99" s="20"/>
      <c r="H99" s="160">
        <v>37.660445700637297</v>
      </c>
      <c r="I99" s="215">
        <v>94.631053218485107</v>
      </c>
      <c r="J99" s="215">
        <v>35.638476413288771</v>
      </c>
      <c r="K99" s="216">
        <v>17.3</v>
      </c>
      <c r="L99" s="222"/>
      <c r="M99" s="56"/>
      <c r="N99" s="217">
        <v>1</v>
      </c>
      <c r="O99" s="160">
        <v>3.19498536910619</v>
      </c>
      <c r="P99" s="218">
        <v>0</v>
      </c>
      <c r="Q99" s="219">
        <v>0.33785546487680101</v>
      </c>
      <c r="R99" s="217">
        <v>32.799999999999997</v>
      </c>
      <c r="S99" s="217">
        <v>146</v>
      </c>
      <c r="T99" s="217">
        <v>176</v>
      </c>
      <c r="U99" s="217">
        <v>30</v>
      </c>
    </row>
    <row r="100" spans="3:21" ht="19.5" x14ac:dyDescent="0.3">
      <c r="C100" s="290" t="s">
        <v>201</v>
      </c>
      <c r="D100" s="191"/>
      <c r="E100" s="268" t="s">
        <v>63</v>
      </c>
      <c r="F100" s="20"/>
      <c r="G100" s="20"/>
      <c r="H100" s="160">
        <v>40.703720651414898</v>
      </c>
      <c r="I100" s="215">
        <v>94.757210571392804</v>
      </c>
      <c r="J100" s="215">
        <v>38.569710288052718</v>
      </c>
      <c r="K100" s="216">
        <v>11.3</v>
      </c>
      <c r="L100" s="222"/>
      <c r="M100" s="56"/>
      <c r="N100" s="217">
        <v>2.5</v>
      </c>
      <c r="O100" s="160">
        <v>2.7811961254027802</v>
      </c>
      <c r="P100" s="218">
        <v>19.155570192486501</v>
      </c>
      <c r="Q100" s="219">
        <v>1.21481623545446</v>
      </c>
      <c r="R100" s="217">
        <v>31.3</v>
      </c>
      <c r="S100" s="217">
        <v>147</v>
      </c>
      <c r="T100" s="217">
        <v>177</v>
      </c>
      <c r="U100" s="217">
        <v>30</v>
      </c>
    </row>
    <row r="101" spans="3:21" ht="19.5" x14ac:dyDescent="0.3">
      <c r="C101" s="290" t="s">
        <v>202</v>
      </c>
      <c r="D101" s="191"/>
      <c r="E101" s="268" t="s">
        <v>63</v>
      </c>
      <c r="F101" s="20"/>
      <c r="G101" s="20"/>
      <c r="H101" s="160">
        <v>40.6894060224746</v>
      </c>
      <c r="I101" s="215">
        <v>94.781994748532995</v>
      </c>
      <c r="J101" s="215">
        <v>38.566230679431143</v>
      </c>
      <c r="K101" s="216">
        <v>19.2</v>
      </c>
      <c r="L101" s="222"/>
      <c r="M101" s="56"/>
      <c r="N101" s="217">
        <v>2</v>
      </c>
      <c r="O101" s="160">
        <v>2.4308676218490701</v>
      </c>
      <c r="P101" s="218">
        <v>39.174778225699598</v>
      </c>
      <c r="Q101" s="219">
        <v>2.4355193312198802</v>
      </c>
      <c r="R101" s="217">
        <v>30.6</v>
      </c>
      <c r="S101" s="217">
        <v>147</v>
      </c>
      <c r="T101" s="217">
        <v>176</v>
      </c>
      <c r="U101" s="217">
        <v>29</v>
      </c>
    </row>
    <row r="102" spans="3:21" ht="19.5" x14ac:dyDescent="0.3">
      <c r="C102" s="290" t="s">
        <v>203</v>
      </c>
      <c r="D102" s="191"/>
      <c r="E102" s="268" t="s">
        <v>63</v>
      </c>
      <c r="F102" s="20"/>
      <c r="G102" s="20"/>
      <c r="H102" s="160">
        <v>34.6119893076756</v>
      </c>
      <c r="I102" s="215">
        <v>94.597601403451193</v>
      </c>
      <c r="J102" s="215">
        <v>32.742111683080111</v>
      </c>
      <c r="K102" s="216">
        <v>12.1</v>
      </c>
      <c r="L102" s="222"/>
      <c r="M102" s="56"/>
      <c r="N102" s="217">
        <v>5</v>
      </c>
      <c r="O102" s="160">
        <v>2.14293221565902</v>
      </c>
      <c r="P102" s="218">
        <v>90.255683196654999</v>
      </c>
      <c r="Q102" s="219">
        <v>0.77401342100232495</v>
      </c>
      <c r="R102" s="217">
        <v>32.4</v>
      </c>
      <c r="S102" s="217">
        <v>146</v>
      </c>
      <c r="T102" s="217">
        <v>173</v>
      </c>
      <c r="U102" s="217">
        <v>27</v>
      </c>
    </row>
    <row r="103" spans="3:21" ht="19.5" x14ac:dyDescent="0.3">
      <c r="C103" s="290" t="s">
        <v>205</v>
      </c>
      <c r="D103" s="191"/>
      <c r="E103" s="268" t="s">
        <v>63</v>
      </c>
      <c r="F103" s="20"/>
      <c r="G103" s="20"/>
      <c r="H103" s="160">
        <v>42.137027245587099</v>
      </c>
      <c r="I103" s="215">
        <v>94.770491873129004</v>
      </c>
      <c r="J103" s="215">
        <v>39.933467981357275</v>
      </c>
      <c r="K103" s="216" t="s">
        <v>60</v>
      </c>
      <c r="L103" s="222"/>
      <c r="M103" s="56"/>
      <c r="N103" s="217">
        <v>0</v>
      </c>
      <c r="O103" s="160">
        <v>1.94413523879463</v>
      </c>
      <c r="P103" s="218">
        <v>49.694675929419397</v>
      </c>
      <c r="Q103" s="219">
        <v>0.62655950284702899</v>
      </c>
      <c r="R103" s="217">
        <v>32.799999999999997</v>
      </c>
      <c r="S103" s="217">
        <v>147</v>
      </c>
      <c r="T103" s="217">
        <v>175</v>
      </c>
      <c r="U103" s="217">
        <v>28</v>
      </c>
    </row>
    <row r="104" spans="3:21" ht="19.5" x14ac:dyDescent="0.3">
      <c r="C104" s="290" t="s">
        <v>206</v>
      </c>
      <c r="D104" s="191"/>
      <c r="E104" s="268" t="s">
        <v>63</v>
      </c>
      <c r="F104" s="20"/>
      <c r="G104" s="20"/>
      <c r="H104" s="160">
        <v>43.164460829500101</v>
      </c>
      <c r="I104" s="215">
        <v>94.686206419137307</v>
      </c>
      <c r="J104" s="215">
        <v>40.870790480728132</v>
      </c>
      <c r="K104" s="216" t="s">
        <v>60</v>
      </c>
      <c r="L104" s="222"/>
      <c r="M104" s="56"/>
      <c r="N104" s="217">
        <v>2</v>
      </c>
      <c r="O104" s="160">
        <v>1.9051723871086801</v>
      </c>
      <c r="P104" s="218">
        <v>51.735493583249003</v>
      </c>
      <c r="Q104" s="219">
        <v>1.2740134210023299</v>
      </c>
      <c r="R104" s="217">
        <v>30</v>
      </c>
      <c r="S104" s="217">
        <v>147</v>
      </c>
      <c r="T104" s="217">
        <v>173</v>
      </c>
      <c r="U104" s="217">
        <v>26</v>
      </c>
    </row>
    <row r="105" spans="3:21" ht="20.25" thickBot="1" x14ac:dyDescent="0.35">
      <c r="C105" s="291" t="s">
        <v>81</v>
      </c>
      <c r="D105" s="191"/>
      <c r="E105" s="269" t="s">
        <v>57</v>
      </c>
      <c r="F105" s="20"/>
      <c r="G105" s="20"/>
      <c r="H105" s="198">
        <v>49.716910405484697</v>
      </c>
      <c r="I105" s="223">
        <v>94.438537264665598</v>
      </c>
      <c r="J105" s="223">
        <v>46.951922960124072</v>
      </c>
      <c r="K105" s="224" t="s">
        <v>60</v>
      </c>
      <c r="L105" s="225"/>
      <c r="M105" s="56"/>
      <c r="N105" s="226">
        <v>5</v>
      </c>
      <c r="O105" s="198">
        <v>1.53818381674322</v>
      </c>
      <c r="P105" s="227">
        <v>61.459460655221797</v>
      </c>
      <c r="Q105" s="228">
        <v>6.7740134210023299</v>
      </c>
      <c r="R105" s="226">
        <v>31.8</v>
      </c>
      <c r="S105" s="226">
        <v>146</v>
      </c>
      <c r="T105" s="226">
        <v>173</v>
      </c>
      <c r="U105" s="226">
        <v>27</v>
      </c>
    </row>
    <row r="106" spans="3:21" ht="19.5" x14ac:dyDescent="0.3">
      <c r="C106" s="57"/>
      <c r="D106" s="58"/>
      <c r="E106" s="233" t="s">
        <v>208</v>
      </c>
      <c r="F106" s="20"/>
      <c r="G106" s="20"/>
      <c r="H106" s="260">
        <f>AVERAGE(H6:H105)</f>
        <v>46.116727359857613</v>
      </c>
      <c r="I106" s="260">
        <f>AVERAGE(I6:I105)</f>
        <v>94.537506226286183</v>
      </c>
      <c r="J106" s="37"/>
      <c r="K106" s="37"/>
      <c r="L106" s="37"/>
      <c r="M106" s="37"/>
      <c r="N106" s="229">
        <f t="shared" ref="N106:U106" si="0">AVERAGE(N6:N105)</f>
        <v>2.9049999999999998</v>
      </c>
      <c r="O106" s="260">
        <f t="shared" si="0"/>
        <v>2.2077980306827327</v>
      </c>
      <c r="P106" s="260">
        <f t="shared" si="0"/>
        <v>46.642436092940315</v>
      </c>
      <c r="Q106" s="260">
        <f t="shared" si="0"/>
        <v>2.6691331340212732</v>
      </c>
      <c r="R106" s="260">
        <f t="shared" si="0"/>
        <v>31.551000000000016</v>
      </c>
      <c r="S106" s="260">
        <f t="shared" si="0"/>
        <v>146.6</v>
      </c>
      <c r="T106" s="260">
        <f t="shared" si="0"/>
        <v>174.46</v>
      </c>
      <c r="U106" s="260">
        <f t="shared" si="0"/>
        <v>27.86</v>
      </c>
    </row>
    <row r="107" spans="3:21" ht="19.5" x14ac:dyDescent="0.3">
      <c r="C107" s="70"/>
      <c r="D107" s="21"/>
      <c r="E107" s="234" t="s">
        <v>209</v>
      </c>
      <c r="F107" s="20"/>
      <c r="G107" s="20"/>
      <c r="H107" s="42">
        <f>((_xlfn.STDEV.S(H6:H105))/H106)*100</f>
        <v>21.525366734349401</v>
      </c>
      <c r="I107" s="42">
        <f>((_xlfn.STDEV.S(I6:I105))/I106)*100</f>
        <v>0.4269332186299663</v>
      </c>
      <c r="J107" s="41"/>
      <c r="K107" s="41"/>
      <c r="L107" s="41"/>
      <c r="M107" s="41"/>
      <c r="N107" s="93">
        <f t="shared" ref="N107:T107" si="1">((_xlfn.STDEV.S(N6:N105))/N106)*100</f>
        <v>76.805539648915158</v>
      </c>
      <c r="O107" s="42">
        <f t="shared" si="1"/>
        <v>16.285326924985181</v>
      </c>
      <c r="P107" s="42">
        <f t="shared" si="1"/>
        <v>39.39916525890046</v>
      </c>
      <c r="Q107" s="42">
        <f t="shared" si="1"/>
        <v>75.494197575655093</v>
      </c>
      <c r="R107" s="42">
        <f t="shared" si="1"/>
        <v>6.031255632946662</v>
      </c>
      <c r="S107" s="42">
        <f t="shared" si="1"/>
        <v>0.48476743145886836</v>
      </c>
      <c r="T107" s="42">
        <f t="shared" si="1"/>
        <v>1.1733480268845939</v>
      </c>
      <c r="U107" s="42"/>
    </row>
    <row r="108" spans="3:21" ht="20.25" thickBot="1" x14ac:dyDescent="0.35">
      <c r="C108" s="60"/>
      <c r="D108" s="61"/>
      <c r="E108" s="235" t="s">
        <v>227</v>
      </c>
      <c r="F108" s="20"/>
      <c r="G108" s="20"/>
      <c r="H108" s="230">
        <v>3.2483300000000002</v>
      </c>
      <c r="I108" s="230">
        <v>0.69673300000000005</v>
      </c>
      <c r="J108" s="50"/>
      <c r="K108" s="50"/>
      <c r="L108" s="50"/>
      <c r="M108" s="50"/>
      <c r="N108" s="94">
        <v>3.8</v>
      </c>
      <c r="O108" s="230">
        <v>0.74903500000000001</v>
      </c>
      <c r="P108" s="230">
        <v>34.50873</v>
      </c>
      <c r="Q108" s="230">
        <v>3.1950370000000001</v>
      </c>
      <c r="R108" s="94">
        <v>2.2999999999999998</v>
      </c>
      <c r="S108" s="231">
        <v>1</v>
      </c>
      <c r="T108" s="94">
        <v>3</v>
      </c>
      <c r="U108" s="232"/>
    </row>
  </sheetData>
  <mergeCells count="3">
    <mergeCell ref="C1:U1"/>
    <mergeCell ref="H3:M3"/>
    <mergeCell ref="O3:P4"/>
  </mergeCells>
  <conditionalFormatting sqref="E1:E1048576">
    <cfRule type="cellIs" dxfId="11" priority="1" operator="equal">
      <formula>"R"</formula>
    </cfRule>
  </conditionalFormatting>
  <pageMargins left="0.25" right="0.25" top="0.75" bottom="0.75" header="0.3" footer="0.3"/>
  <pageSetup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108"/>
  <sheetViews>
    <sheetView topLeftCell="A82" zoomScale="96" zoomScaleNormal="96" workbookViewId="0">
      <selection activeCell="A82" sqref="A1:AB1048576"/>
    </sheetView>
  </sheetViews>
  <sheetFormatPr defaultColWidth="8.85546875" defaultRowHeight="15" x14ac:dyDescent="0.25"/>
  <cols>
    <col min="1" max="1" width="20.7109375" style="4" customWidth="1"/>
    <col min="2" max="2" width="8.85546875" style="4"/>
    <col min="3" max="3" width="10" style="4" hidden="1" customWidth="1"/>
    <col min="4" max="4" width="11.7109375" style="4" hidden="1" customWidth="1"/>
    <col min="5" max="5" width="8.28515625" style="4" hidden="1" customWidth="1"/>
    <col min="6" max="6" width="7.7109375" style="4" hidden="1" customWidth="1"/>
    <col min="7" max="7" width="11.7109375" style="16" hidden="1" customWidth="1"/>
    <col min="8" max="9" width="8.28515625" style="16" hidden="1" customWidth="1"/>
    <col min="10" max="10" width="11.7109375" style="4" hidden="1" customWidth="1"/>
    <col min="11" max="11" width="8.7109375" style="16" hidden="1" customWidth="1"/>
    <col min="12" max="12" width="11.7109375" style="4" customWidth="1"/>
    <col min="13" max="13" width="8.28515625" style="4" customWidth="1"/>
    <col min="14" max="14" width="7.140625" style="4" customWidth="1"/>
    <col min="15" max="15" width="11.7109375" style="4" customWidth="1"/>
    <col min="16" max="17" width="8.28515625" style="4" customWidth="1"/>
    <col min="18" max="18" width="11.7109375" style="4" customWidth="1"/>
    <col min="19" max="22" width="8.85546875" style="4"/>
    <col min="23" max="24" width="8.28515625" style="4" customWidth="1"/>
    <col min="25" max="25" width="11.42578125" style="4" customWidth="1"/>
    <col min="26" max="26" width="10.42578125" style="4" bestFit="1" customWidth="1"/>
    <col min="27" max="27" width="8.85546875" style="4"/>
    <col min="28" max="28" width="0.7109375" style="4" customWidth="1"/>
    <col min="29" max="16384" width="8.85546875" style="4"/>
  </cols>
  <sheetData>
    <row r="1" spans="1:27" ht="23.25" x14ac:dyDescent="0.35">
      <c r="A1" s="350" t="s">
        <v>211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</row>
    <row r="2" spans="1:27" ht="16.5" thickBot="1" x14ac:dyDescent="0.3">
      <c r="A2" s="55" t="s">
        <v>346</v>
      </c>
      <c r="B2" s="19"/>
      <c r="C2" s="19"/>
      <c r="D2" s="19"/>
      <c r="E2" s="19"/>
      <c r="F2" s="19"/>
      <c r="G2" s="20"/>
      <c r="H2" s="20"/>
      <c r="I2" s="20"/>
      <c r="J2" s="19"/>
      <c r="K2" s="20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ht="15.75" x14ac:dyDescent="0.25">
      <c r="A3" s="59"/>
      <c r="B3" s="8"/>
      <c r="C3" s="10"/>
      <c r="D3" s="367" t="s">
        <v>347</v>
      </c>
      <c r="E3" s="369"/>
      <c r="F3" s="368"/>
      <c r="G3" s="367" t="s">
        <v>347</v>
      </c>
      <c r="H3" s="369"/>
      <c r="I3" s="368"/>
      <c r="J3" s="367" t="s">
        <v>347</v>
      </c>
      <c r="K3" s="368"/>
      <c r="L3" s="367" t="s">
        <v>218</v>
      </c>
      <c r="M3" s="369"/>
      <c r="N3" s="368"/>
      <c r="O3" s="367" t="s">
        <v>218</v>
      </c>
      <c r="P3" s="369"/>
      <c r="Q3" s="368"/>
      <c r="R3" s="367" t="s">
        <v>218</v>
      </c>
      <c r="S3" s="368"/>
      <c r="T3" s="367" t="s">
        <v>219</v>
      </c>
      <c r="U3" s="369"/>
      <c r="V3" s="368"/>
      <c r="W3" s="367" t="s">
        <v>219</v>
      </c>
      <c r="X3" s="369"/>
      <c r="Y3" s="368"/>
      <c r="Z3" s="367" t="s">
        <v>219</v>
      </c>
      <c r="AA3" s="368"/>
    </row>
    <row r="4" spans="1:27" ht="15.75" x14ac:dyDescent="0.25">
      <c r="A4" s="72"/>
      <c r="B4" s="6"/>
      <c r="C4" s="9"/>
      <c r="D4" s="254" t="s">
        <v>348</v>
      </c>
      <c r="E4" s="256"/>
      <c r="F4" s="255"/>
      <c r="G4" s="254" t="s">
        <v>349</v>
      </c>
      <c r="H4" s="256"/>
      <c r="I4" s="255"/>
      <c r="J4" s="374" t="s">
        <v>350</v>
      </c>
      <c r="K4" s="376"/>
      <c r="L4" s="374" t="s">
        <v>351</v>
      </c>
      <c r="M4" s="375"/>
      <c r="N4" s="376"/>
      <c r="O4" s="374" t="s">
        <v>352</v>
      </c>
      <c r="P4" s="375"/>
      <c r="Q4" s="376"/>
      <c r="R4" s="374" t="s">
        <v>350</v>
      </c>
      <c r="S4" s="376"/>
      <c r="T4" s="374" t="s">
        <v>351</v>
      </c>
      <c r="U4" s="375"/>
      <c r="V4" s="376"/>
      <c r="W4" s="374" t="s">
        <v>352</v>
      </c>
      <c r="X4" s="375"/>
      <c r="Y4" s="376"/>
      <c r="Z4" s="374" t="s">
        <v>350</v>
      </c>
      <c r="AA4" s="376"/>
    </row>
    <row r="5" spans="1:27" ht="16.5" thickBot="1" x14ac:dyDescent="0.3">
      <c r="A5" s="62" t="s">
        <v>214</v>
      </c>
      <c r="B5" s="26" t="s">
        <v>231</v>
      </c>
      <c r="C5" s="35" t="s">
        <v>232</v>
      </c>
      <c r="D5" s="35" t="s">
        <v>225</v>
      </c>
      <c r="E5" s="31" t="s">
        <v>234</v>
      </c>
      <c r="F5" s="32" t="s">
        <v>29</v>
      </c>
      <c r="G5" s="35" t="s">
        <v>225</v>
      </c>
      <c r="H5" s="31" t="s">
        <v>234</v>
      </c>
      <c r="I5" s="32" t="s">
        <v>29</v>
      </c>
      <c r="J5" s="97" t="s">
        <v>353</v>
      </c>
      <c r="K5" s="98" t="s">
        <v>223</v>
      </c>
      <c r="L5" s="35" t="s">
        <v>225</v>
      </c>
      <c r="M5" s="31" t="s">
        <v>234</v>
      </c>
      <c r="N5" s="32" t="s">
        <v>29</v>
      </c>
      <c r="O5" s="35" t="s">
        <v>225</v>
      </c>
      <c r="P5" s="31" t="s">
        <v>234</v>
      </c>
      <c r="Q5" s="32" t="s">
        <v>29</v>
      </c>
      <c r="R5" s="97" t="s">
        <v>353</v>
      </c>
      <c r="S5" s="98" t="s">
        <v>223</v>
      </c>
      <c r="T5" s="35" t="s">
        <v>225</v>
      </c>
      <c r="U5" s="31" t="s">
        <v>234</v>
      </c>
      <c r="V5" s="32" t="s">
        <v>29</v>
      </c>
      <c r="W5" s="35" t="s">
        <v>225</v>
      </c>
      <c r="X5" s="31" t="s">
        <v>234</v>
      </c>
      <c r="Y5" s="32" t="s">
        <v>29</v>
      </c>
      <c r="Z5" s="97" t="s">
        <v>353</v>
      </c>
      <c r="AA5" s="98" t="s">
        <v>223</v>
      </c>
    </row>
    <row r="6" spans="1:27" ht="19.5" x14ac:dyDescent="0.3">
      <c r="A6" s="289" t="s">
        <v>193</v>
      </c>
      <c r="B6" s="267" t="s">
        <v>63</v>
      </c>
      <c r="C6" s="84" t="s">
        <v>63</v>
      </c>
      <c r="D6" s="36"/>
      <c r="E6" s="37"/>
      <c r="F6" s="38"/>
      <c r="G6" s="37"/>
      <c r="H6" s="37"/>
      <c r="I6" s="37"/>
      <c r="J6" s="99"/>
      <c r="K6" s="249"/>
      <c r="L6" s="159">
        <v>91.35</v>
      </c>
      <c r="M6" s="210">
        <v>13.7</v>
      </c>
      <c r="N6" s="194">
        <v>61.33</v>
      </c>
      <c r="O6" s="159">
        <v>83.79</v>
      </c>
      <c r="P6" s="210">
        <v>14.6</v>
      </c>
      <c r="Q6" s="194">
        <v>60.4</v>
      </c>
      <c r="R6" s="159">
        <f>$L6-$O6</f>
        <v>7.5599999999999881</v>
      </c>
      <c r="S6" s="242">
        <f t="shared" ref="S6:S37" si="0">RANK($R6, $R$6:$R$105,0)</f>
        <v>42</v>
      </c>
      <c r="T6" s="159">
        <v>103.57</v>
      </c>
      <c r="U6" s="210">
        <v>14.9</v>
      </c>
      <c r="V6" s="194">
        <v>57.27</v>
      </c>
      <c r="W6" s="159">
        <v>88.19</v>
      </c>
      <c r="X6" s="210">
        <v>15.4</v>
      </c>
      <c r="Y6" s="194">
        <v>56.1</v>
      </c>
      <c r="Z6" s="159">
        <f>$T6-$W6</f>
        <v>15.379999999999995</v>
      </c>
      <c r="AA6" s="242">
        <f t="shared" ref="AA6:AA37" si="1">RANK($Z6, $Z$6:$Z$105,0)</f>
        <v>3</v>
      </c>
    </row>
    <row r="7" spans="1:27" ht="19.5" x14ac:dyDescent="0.3">
      <c r="A7" s="290" t="s">
        <v>149</v>
      </c>
      <c r="B7" s="268" t="s">
        <v>57</v>
      </c>
      <c r="C7" s="85" t="s">
        <v>57</v>
      </c>
      <c r="D7" s="40"/>
      <c r="E7" s="41"/>
      <c r="F7" s="42"/>
      <c r="G7" s="41"/>
      <c r="H7" s="41"/>
      <c r="I7" s="41"/>
      <c r="J7" s="100"/>
      <c r="K7" s="101"/>
      <c r="L7" s="160">
        <v>86.75</v>
      </c>
      <c r="M7" s="215">
        <v>13.27</v>
      </c>
      <c r="N7" s="195">
        <v>57.77</v>
      </c>
      <c r="O7" s="160">
        <v>89.5</v>
      </c>
      <c r="P7" s="215">
        <v>14.1</v>
      </c>
      <c r="Q7" s="195">
        <v>57.6</v>
      </c>
      <c r="R7" s="160">
        <f t="shared" ref="R7:R69" si="2">$L7-$O7</f>
        <v>-2.75</v>
      </c>
      <c r="S7" s="243">
        <f t="shared" si="0"/>
        <v>96</v>
      </c>
      <c r="T7" s="160">
        <v>96.48</v>
      </c>
      <c r="U7" s="215">
        <v>14.8</v>
      </c>
      <c r="V7" s="195">
        <v>55.03</v>
      </c>
      <c r="W7" s="160">
        <v>91.51</v>
      </c>
      <c r="X7" s="215">
        <v>15</v>
      </c>
      <c r="Y7" s="195">
        <v>54.2</v>
      </c>
      <c r="Z7" s="160">
        <f t="shared" ref="Z7:Z69" si="3">$T7-$W7</f>
        <v>4.9699999999999989</v>
      </c>
      <c r="AA7" s="243">
        <f t="shared" si="1"/>
        <v>81</v>
      </c>
    </row>
    <row r="8" spans="1:27" ht="19.5" x14ac:dyDescent="0.3">
      <c r="A8" s="290" t="s">
        <v>62</v>
      </c>
      <c r="B8" s="268" t="s">
        <v>63</v>
      </c>
      <c r="C8" s="85" t="s">
        <v>63</v>
      </c>
      <c r="D8" s="40"/>
      <c r="E8" s="41"/>
      <c r="F8" s="42"/>
      <c r="G8" s="41"/>
      <c r="H8" s="41"/>
      <c r="I8" s="41"/>
      <c r="J8" s="100"/>
      <c r="K8" s="101"/>
      <c r="L8" s="160">
        <v>96.17</v>
      </c>
      <c r="M8" s="215">
        <v>14.4</v>
      </c>
      <c r="N8" s="195">
        <v>59.03</v>
      </c>
      <c r="O8" s="160">
        <v>93.61</v>
      </c>
      <c r="P8" s="215">
        <v>14.5</v>
      </c>
      <c r="Q8" s="195">
        <v>58.9</v>
      </c>
      <c r="R8" s="160">
        <f t="shared" si="2"/>
        <v>2.5600000000000023</v>
      </c>
      <c r="S8" s="243">
        <f t="shared" si="0"/>
        <v>74</v>
      </c>
      <c r="T8" s="160">
        <v>105.26</v>
      </c>
      <c r="U8" s="215">
        <v>14.93</v>
      </c>
      <c r="V8" s="195">
        <v>55.43</v>
      </c>
      <c r="W8" s="160">
        <v>97.35</v>
      </c>
      <c r="X8" s="215">
        <v>16</v>
      </c>
      <c r="Y8" s="195">
        <v>53.9</v>
      </c>
      <c r="Z8" s="160">
        <f t="shared" si="3"/>
        <v>7.9100000000000108</v>
      </c>
      <c r="AA8" s="243">
        <f t="shared" si="1"/>
        <v>54</v>
      </c>
    </row>
    <row r="9" spans="1:27" ht="19.5" x14ac:dyDescent="0.3">
      <c r="A9" s="290" t="s">
        <v>64</v>
      </c>
      <c r="B9" s="268" t="s">
        <v>63</v>
      </c>
      <c r="C9" s="85" t="s">
        <v>63</v>
      </c>
      <c r="D9" s="40"/>
      <c r="E9" s="41"/>
      <c r="F9" s="42"/>
      <c r="G9" s="41"/>
      <c r="H9" s="41"/>
      <c r="I9" s="41"/>
      <c r="J9" s="100"/>
      <c r="K9" s="101"/>
      <c r="L9" s="160">
        <v>101.43</v>
      </c>
      <c r="M9" s="215">
        <v>13.9</v>
      </c>
      <c r="N9" s="195">
        <v>59.57</v>
      </c>
      <c r="O9" s="160">
        <v>88.62</v>
      </c>
      <c r="P9" s="215">
        <v>14.1</v>
      </c>
      <c r="Q9" s="195">
        <v>59</v>
      </c>
      <c r="R9" s="160">
        <f t="shared" si="2"/>
        <v>12.810000000000002</v>
      </c>
      <c r="S9" s="243">
        <f t="shared" si="0"/>
        <v>19</v>
      </c>
      <c r="T9" s="160">
        <v>103.37</v>
      </c>
      <c r="U9" s="215">
        <v>14.97</v>
      </c>
      <c r="V9" s="195">
        <v>55.43</v>
      </c>
      <c r="W9" s="160">
        <v>99.72</v>
      </c>
      <c r="X9" s="215">
        <v>15.1</v>
      </c>
      <c r="Y9" s="195">
        <v>54.4</v>
      </c>
      <c r="Z9" s="160">
        <f t="shared" si="3"/>
        <v>3.6500000000000057</v>
      </c>
      <c r="AA9" s="243">
        <f t="shared" si="1"/>
        <v>92</v>
      </c>
    </row>
    <row r="10" spans="1:27" ht="20.25" thickBot="1" x14ac:dyDescent="0.35">
      <c r="A10" s="290" t="s">
        <v>66</v>
      </c>
      <c r="B10" s="268" t="s">
        <v>63</v>
      </c>
      <c r="C10" s="85" t="s">
        <v>63</v>
      </c>
      <c r="D10" s="49"/>
      <c r="E10" s="46"/>
      <c r="F10" s="47"/>
      <c r="G10" s="46"/>
      <c r="H10" s="46"/>
      <c r="I10" s="46"/>
      <c r="J10" s="102"/>
      <c r="K10" s="103"/>
      <c r="L10" s="160">
        <v>105.68</v>
      </c>
      <c r="M10" s="215">
        <v>14.17</v>
      </c>
      <c r="N10" s="195">
        <v>60.2</v>
      </c>
      <c r="O10" s="160">
        <v>93.63</v>
      </c>
      <c r="P10" s="215">
        <v>14.3</v>
      </c>
      <c r="Q10" s="195">
        <v>58.9</v>
      </c>
      <c r="R10" s="160">
        <f t="shared" si="2"/>
        <v>12.050000000000011</v>
      </c>
      <c r="S10" s="243">
        <f t="shared" si="0"/>
        <v>21</v>
      </c>
      <c r="T10" s="160">
        <v>107.57</v>
      </c>
      <c r="U10" s="215">
        <v>14.6</v>
      </c>
      <c r="V10" s="195">
        <v>56.4</v>
      </c>
      <c r="W10" s="160">
        <v>99.59</v>
      </c>
      <c r="X10" s="215">
        <v>15.3</v>
      </c>
      <c r="Y10" s="195">
        <v>55.2</v>
      </c>
      <c r="Z10" s="160">
        <f t="shared" si="3"/>
        <v>7.9799999999999898</v>
      </c>
      <c r="AA10" s="243">
        <f t="shared" si="1"/>
        <v>51</v>
      </c>
    </row>
    <row r="11" spans="1:27" ht="19.5" x14ac:dyDescent="0.3">
      <c r="A11" s="290" t="s">
        <v>68</v>
      </c>
      <c r="B11" s="268" t="s">
        <v>63</v>
      </c>
      <c r="C11" s="85" t="s">
        <v>63</v>
      </c>
      <c r="D11" s="36"/>
      <c r="E11" s="37"/>
      <c r="F11" s="38"/>
      <c r="G11" s="37"/>
      <c r="H11" s="37"/>
      <c r="I11" s="37"/>
      <c r="J11" s="99"/>
      <c r="K11" s="249"/>
      <c r="L11" s="160">
        <v>101.93</v>
      </c>
      <c r="M11" s="215">
        <v>13.63</v>
      </c>
      <c r="N11" s="195">
        <v>61.37</v>
      </c>
      <c r="O11" s="160">
        <v>100.42</v>
      </c>
      <c r="P11" s="215">
        <v>13.7</v>
      </c>
      <c r="Q11" s="195">
        <v>61.2</v>
      </c>
      <c r="R11" s="160">
        <f t="shared" si="2"/>
        <v>1.5100000000000051</v>
      </c>
      <c r="S11" s="243">
        <f t="shared" si="0"/>
        <v>84</v>
      </c>
      <c r="T11" s="160">
        <v>104.2</v>
      </c>
      <c r="U11" s="215">
        <v>14.57</v>
      </c>
      <c r="V11" s="195">
        <v>57.1</v>
      </c>
      <c r="W11" s="160">
        <v>94.01</v>
      </c>
      <c r="X11" s="215">
        <v>14.6</v>
      </c>
      <c r="Y11" s="195">
        <v>55.4</v>
      </c>
      <c r="Z11" s="160">
        <f t="shared" si="3"/>
        <v>10.189999999999998</v>
      </c>
      <c r="AA11" s="243">
        <f t="shared" si="1"/>
        <v>30</v>
      </c>
    </row>
    <row r="12" spans="1:27" ht="19.5" x14ac:dyDescent="0.3">
      <c r="A12" s="290" t="s">
        <v>69</v>
      </c>
      <c r="B12" s="268" t="s">
        <v>63</v>
      </c>
      <c r="C12" s="85" t="s">
        <v>63</v>
      </c>
      <c r="D12" s="40"/>
      <c r="E12" s="41"/>
      <c r="F12" s="42"/>
      <c r="G12" s="41"/>
      <c r="H12" s="41"/>
      <c r="I12" s="41"/>
      <c r="J12" s="100"/>
      <c r="K12" s="101"/>
      <c r="L12" s="160">
        <v>97.27</v>
      </c>
      <c r="M12" s="215">
        <v>13.73</v>
      </c>
      <c r="N12" s="195">
        <v>60.7</v>
      </c>
      <c r="O12" s="160">
        <v>94.99</v>
      </c>
      <c r="P12" s="215">
        <v>14.1</v>
      </c>
      <c r="Q12" s="195">
        <v>59.5</v>
      </c>
      <c r="R12" s="160">
        <f t="shared" si="2"/>
        <v>2.2800000000000011</v>
      </c>
      <c r="S12" s="243">
        <f t="shared" si="0"/>
        <v>76</v>
      </c>
      <c r="T12" s="160">
        <v>104.61</v>
      </c>
      <c r="U12" s="215">
        <v>14.5</v>
      </c>
      <c r="V12" s="195">
        <v>56.73</v>
      </c>
      <c r="W12" s="160">
        <v>95.79</v>
      </c>
      <c r="X12" s="215">
        <v>15.1</v>
      </c>
      <c r="Y12" s="195">
        <v>55.3</v>
      </c>
      <c r="Z12" s="160">
        <f t="shared" si="3"/>
        <v>8.8199999999999932</v>
      </c>
      <c r="AA12" s="243">
        <f t="shared" si="1"/>
        <v>39</v>
      </c>
    </row>
    <row r="13" spans="1:27" ht="19.5" x14ac:dyDescent="0.3">
      <c r="A13" s="290" t="s">
        <v>70</v>
      </c>
      <c r="B13" s="268" t="s">
        <v>63</v>
      </c>
      <c r="C13" s="85" t="s">
        <v>63</v>
      </c>
      <c r="D13" s="40"/>
      <c r="E13" s="41"/>
      <c r="F13" s="42"/>
      <c r="G13" s="41"/>
      <c r="H13" s="41"/>
      <c r="I13" s="41"/>
      <c r="J13" s="100"/>
      <c r="K13" s="101"/>
      <c r="L13" s="160">
        <v>99.96</v>
      </c>
      <c r="M13" s="215">
        <v>14.1</v>
      </c>
      <c r="N13" s="195">
        <v>59.27</v>
      </c>
      <c r="O13" s="160">
        <v>88.95</v>
      </c>
      <c r="P13" s="215">
        <v>14.1</v>
      </c>
      <c r="Q13" s="195">
        <v>58.4</v>
      </c>
      <c r="R13" s="160">
        <f t="shared" si="2"/>
        <v>11.009999999999991</v>
      </c>
      <c r="S13" s="243">
        <f t="shared" si="0"/>
        <v>24</v>
      </c>
      <c r="T13" s="160">
        <v>107.84</v>
      </c>
      <c r="U13" s="215">
        <v>14.27</v>
      </c>
      <c r="V13" s="195">
        <v>55.77</v>
      </c>
      <c r="W13" s="160">
        <v>99.8</v>
      </c>
      <c r="X13" s="215">
        <v>15</v>
      </c>
      <c r="Y13" s="195">
        <v>54.8</v>
      </c>
      <c r="Z13" s="160">
        <f t="shared" si="3"/>
        <v>8.0400000000000063</v>
      </c>
      <c r="AA13" s="243">
        <f t="shared" si="1"/>
        <v>50</v>
      </c>
    </row>
    <row r="14" spans="1:27" ht="19.5" x14ac:dyDescent="0.3">
      <c r="A14" s="290" t="s">
        <v>71</v>
      </c>
      <c r="B14" s="268" t="s">
        <v>63</v>
      </c>
      <c r="C14" s="85" t="s">
        <v>63</v>
      </c>
      <c r="D14" s="40"/>
      <c r="E14" s="41"/>
      <c r="F14" s="42"/>
      <c r="G14" s="41"/>
      <c r="H14" s="41"/>
      <c r="I14" s="41"/>
      <c r="J14" s="100"/>
      <c r="K14" s="101"/>
      <c r="L14" s="160">
        <v>95.13</v>
      </c>
      <c r="M14" s="215">
        <v>14.03</v>
      </c>
      <c r="N14" s="195">
        <v>60.8</v>
      </c>
      <c r="O14" s="160">
        <v>83.17</v>
      </c>
      <c r="P14" s="215">
        <v>14.1</v>
      </c>
      <c r="Q14" s="195">
        <v>60.6</v>
      </c>
      <c r="R14" s="160">
        <f t="shared" si="2"/>
        <v>11.959999999999994</v>
      </c>
      <c r="S14" s="243">
        <f t="shared" si="0"/>
        <v>22</v>
      </c>
      <c r="T14" s="160">
        <v>103.64</v>
      </c>
      <c r="U14" s="215">
        <v>15.1</v>
      </c>
      <c r="V14" s="195">
        <v>57.47</v>
      </c>
      <c r="W14" s="160">
        <v>93.35</v>
      </c>
      <c r="X14" s="215">
        <v>15.4</v>
      </c>
      <c r="Y14" s="195">
        <v>55.9</v>
      </c>
      <c r="Z14" s="160">
        <f t="shared" si="3"/>
        <v>10.290000000000006</v>
      </c>
      <c r="AA14" s="243">
        <f t="shared" si="1"/>
        <v>27</v>
      </c>
    </row>
    <row r="15" spans="1:27" ht="20.25" thickBot="1" x14ac:dyDescent="0.35">
      <c r="A15" s="290" t="s">
        <v>61</v>
      </c>
      <c r="B15" s="268" t="s">
        <v>57</v>
      </c>
      <c r="C15" s="85" t="s">
        <v>57</v>
      </c>
      <c r="D15" s="49"/>
      <c r="E15" s="46"/>
      <c r="F15" s="47"/>
      <c r="G15" s="46"/>
      <c r="H15" s="46"/>
      <c r="I15" s="46"/>
      <c r="J15" s="102"/>
      <c r="K15" s="103"/>
      <c r="L15" s="160">
        <v>95.33</v>
      </c>
      <c r="M15" s="215">
        <v>14.03</v>
      </c>
      <c r="N15" s="195">
        <v>58.03</v>
      </c>
      <c r="O15" s="160">
        <v>93.25</v>
      </c>
      <c r="P15" s="215">
        <v>14.2</v>
      </c>
      <c r="Q15" s="195">
        <v>57.6</v>
      </c>
      <c r="R15" s="160">
        <f t="shared" si="2"/>
        <v>2.0799999999999983</v>
      </c>
      <c r="S15" s="243">
        <f t="shared" si="0"/>
        <v>80</v>
      </c>
      <c r="T15" s="160">
        <v>97.08</v>
      </c>
      <c r="U15" s="215">
        <v>14.9</v>
      </c>
      <c r="V15" s="195">
        <v>55.93</v>
      </c>
      <c r="W15" s="160">
        <v>91.53</v>
      </c>
      <c r="X15" s="215">
        <v>15.2</v>
      </c>
      <c r="Y15" s="195">
        <v>54.5</v>
      </c>
      <c r="Z15" s="160">
        <f t="shared" si="3"/>
        <v>5.5499999999999972</v>
      </c>
      <c r="AA15" s="243">
        <f t="shared" si="1"/>
        <v>76</v>
      </c>
    </row>
    <row r="16" spans="1:27" ht="19.5" x14ac:dyDescent="0.3">
      <c r="A16" s="290" t="s">
        <v>53</v>
      </c>
      <c r="B16" s="268" t="s">
        <v>57</v>
      </c>
      <c r="C16" s="85" t="s">
        <v>57</v>
      </c>
      <c r="D16" s="36"/>
      <c r="E16" s="37"/>
      <c r="F16" s="38"/>
      <c r="G16" s="37"/>
      <c r="H16" s="37"/>
      <c r="I16" s="37"/>
      <c r="J16" s="99"/>
      <c r="K16" s="249"/>
      <c r="L16" s="160">
        <v>114.73</v>
      </c>
      <c r="M16" s="215">
        <v>13.6</v>
      </c>
      <c r="N16" s="195">
        <v>58.3</v>
      </c>
      <c r="O16" s="160">
        <v>95.11</v>
      </c>
      <c r="P16" s="215">
        <v>14.2</v>
      </c>
      <c r="Q16" s="195">
        <v>58.2</v>
      </c>
      <c r="R16" s="160">
        <f t="shared" si="2"/>
        <v>19.620000000000005</v>
      </c>
      <c r="S16" s="243">
        <f t="shared" si="0"/>
        <v>2</v>
      </c>
      <c r="T16" s="160">
        <v>109.23</v>
      </c>
      <c r="U16" s="215">
        <v>14.33</v>
      </c>
      <c r="V16" s="195">
        <v>55.53</v>
      </c>
      <c r="W16" s="160">
        <v>100.57</v>
      </c>
      <c r="X16" s="215">
        <v>14.5</v>
      </c>
      <c r="Y16" s="195">
        <v>54.7</v>
      </c>
      <c r="Z16" s="160">
        <f t="shared" si="3"/>
        <v>8.6600000000000108</v>
      </c>
      <c r="AA16" s="243">
        <f t="shared" si="1"/>
        <v>41</v>
      </c>
    </row>
    <row r="17" spans="1:27" ht="19.5" x14ac:dyDescent="0.3">
      <c r="A17" s="290" t="s">
        <v>86</v>
      </c>
      <c r="B17" s="268" t="s">
        <v>57</v>
      </c>
      <c r="C17" s="85" t="s">
        <v>57</v>
      </c>
      <c r="D17" s="40"/>
      <c r="E17" s="41"/>
      <c r="F17" s="42"/>
      <c r="G17" s="41"/>
      <c r="H17" s="41"/>
      <c r="I17" s="41"/>
      <c r="J17" s="100"/>
      <c r="K17" s="101"/>
      <c r="L17" s="160">
        <v>87.07</v>
      </c>
      <c r="M17" s="215">
        <v>13.5</v>
      </c>
      <c r="N17" s="195">
        <v>56.97</v>
      </c>
      <c r="O17" s="160">
        <v>83.63</v>
      </c>
      <c r="P17" s="215">
        <v>13.5</v>
      </c>
      <c r="Q17" s="195">
        <v>56.4</v>
      </c>
      <c r="R17" s="160">
        <f t="shared" si="2"/>
        <v>3.4399999999999977</v>
      </c>
      <c r="S17" s="243">
        <f t="shared" si="0"/>
        <v>68</v>
      </c>
      <c r="T17" s="160">
        <v>100.51</v>
      </c>
      <c r="U17" s="215">
        <v>14.3</v>
      </c>
      <c r="V17" s="195">
        <v>54.87</v>
      </c>
      <c r="W17" s="160">
        <v>94.86</v>
      </c>
      <c r="X17" s="215">
        <v>14.6</v>
      </c>
      <c r="Y17" s="195">
        <v>54.2</v>
      </c>
      <c r="Z17" s="160">
        <f t="shared" si="3"/>
        <v>5.6500000000000057</v>
      </c>
      <c r="AA17" s="243">
        <f t="shared" si="1"/>
        <v>75</v>
      </c>
    </row>
    <row r="18" spans="1:27" ht="19.5" x14ac:dyDescent="0.3">
      <c r="A18" s="290" t="s">
        <v>89</v>
      </c>
      <c r="B18" s="268" t="s">
        <v>63</v>
      </c>
      <c r="C18" s="85" t="s">
        <v>63</v>
      </c>
      <c r="D18" s="40"/>
      <c r="E18" s="41"/>
      <c r="F18" s="42"/>
      <c r="G18" s="41"/>
      <c r="H18" s="41"/>
      <c r="I18" s="41"/>
      <c r="J18" s="100"/>
      <c r="K18" s="101"/>
      <c r="L18" s="160">
        <v>97.5</v>
      </c>
      <c r="M18" s="215">
        <v>13.7</v>
      </c>
      <c r="N18" s="195">
        <v>58.8</v>
      </c>
      <c r="O18" s="160">
        <v>93.61</v>
      </c>
      <c r="P18" s="215">
        <v>14.1</v>
      </c>
      <c r="Q18" s="195">
        <v>58.1</v>
      </c>
      <c r="R18" s="160">
        <f t="shared" si="2"/>
        <v>3.8900000000000006</v>
      </c>
      <c r="S18" s="243">
        <f t="shared" si="0"/>
        <v>64</v>
      </c>
      <c r="T18" s="160">
        <v>101.71</v>
      </c>
      <c r="U18" s="215">
        <v>14.67</v>
      </c>
      <c r="V18" s="195">
        <v>55.57</v>
      </c>
      <c r="W18" s="160">
        <v>93.13</v>
      </c>
      <c r="X18" s="215">
        <v>15</v>
      </c>
      <c r="Y18" s="195">
        <v>54.1</v>
      </c>
      <c r="Z18" s="160">
        <f t="shared" si="3"/>
        <v>8.5799999999999983</v>
      </c>
      <c r="AA18" s="243">
        <f t="shared" si="1"/>
        <v>42</v>
      </c>
    </row>
    <row r="19" spans="1:27" ht="20.25" thickBot="1" x14ac:dyDescent="0.35">
      <c r="A19" s="290" t="s">
        <v>90</v>
      </c>
      <c r="B19" s="268" t="s">
        <v>63</v>
      </c>
      <c r="C19" s="85" t="s">
        <v>63</v>
      </c>
      <c r="D19" s="49"/>
      <c r="E19" s="46"/>
      <c r="F19" s="47"/>
      <c r="G19" s="46"/>
      <c r="H19" s="46"/>
      <c r="I19" s="46"/>
      <c r="J19" s="102"/>
      <c r="K19" s="103"/>
      <c r="L19" s="160">
        <v>97</v>
      </c>
      <c r="M19" s="215">
        <v>14</v>
      </c>
      <c r="N19" s="195">
        <v>58.73</v>
      </c>
      <c r="O19" s="160">
        <v>94.8</v>
      </c>
      <c r="P19" s="215">
        <v>14.2</v>
      </c>
      <c r="Q19" s="195">
        <v>58.5</v>
      </c>
      <c r="R19" s="160">
        <f t="shared" si="2"/>
        <v>2.2000000000000028</v>
      </c>
      <c r="S19" s="243">
        <f t="shared" si="0"/>
        <v>77</v>
      </c>
      <c r="T19" s="160">
        <v>105.46</v>
      </c>
      <c r="U19" s="215">
        <v>14.33</v>
      </c>
      <c r="V19" s="195">
        <v>55.2</v>
      </c>
      <c r="W19" s="160">
        <v>94.16</v>
      </c>
      <c r="X19" s="215">
        <v>14.8</v>
      </c>
      <c r="Y19" s="195">
        <v>53.8</v>
      </c>
      <c r="Z19" s="160">
        <f t="shared" si="3"/>
        <v>11.299999999999997</v>
      </c>
      <c r="AA19" s="243">
        <f t="shared" si="1"/>
        <v>17</v>
      </c>
    </row>
    <row r="20" spans="1:27" ht="19.5" x14ac:dyDescent="0.3">
      <c r="A20" s="290" t="s">
        <v>91</v>
      </c>
      <c r="B20" s="268" t="s">
        <v>63</v>
      </c>
      <c r="C20" s="85" t="s">
        <v>63</v>
      </c>
      <c r="D20" s="36"/>
      <c r="E20" s="37"/>
      <c r="F20" s="38"/>
      <c r="G20" s="37"/>
      <c r="H20" s="37"/>
      <c r="I20" s="37"/>
      <c r="J20" s="99"/>
      <c r="K20" s="249"/>
      <c r="L20" s="160">
        <v>97.91</v>
      </c>
      <c r="M20" s="215">
        <v>13.9</v>
      </c>
      <c r="N20" s="195">
        <v>59.63</v>
      </c>
      <c r="O20" s="160">
        <v>94.41</v>
      </c>
      <c r="P20" s="215">
        <v>14</v>
      </c>
      <c r="Q20" s="195">
        <v>59</v>
      </c>
      <c r="R20" s="160">
        <f t="shared" si="2"/>
        <v>3.5</v>
      </c>
      <c r="S20" s="243">
        <f t="shared" si="0"/>
        <v>65</v>
      </c>
      <c r="T20" s="160">
        <v>104.02</v>
      </c>
      <c r="U20" s="215">
        <v>15.1</v>
      </c>
      <c r="V20" s="195">
        <v>56.73</v>
      </c>
      <c r="W20" s="160">
        <v>96.87</v>
      </c>
      <c r="X20" s="215">
        <v>15.3</v>
      </c>
      <c r="Y20" s="195">
        <v>55.7</v>
      </c>
      <c r="Z20" s="160">
        <f t="shared" si="3"/>
        <v>7.1499999999999915</v>
      </c>
      <c r="AA20" s="243">
        <f t="shared" si="1"/>
        <v>59</v>
      </c>
    </row>
    <row r="21" spans="1:27" ht="19.5" x14ac:dyDescent="0.3">
      <c r="A21" s="290" t="s">
        <v>92</v>
      </c>
      <c r="B21" s="268" t="s">
        <v>63</v>
      </c>
      <c r="C21" s="85" t="s">
        <v>63</v>
      </c>
      <c r="D21" s="40"/>
      <c r="E21" s="41"/>
      <c r="F21" s="42"/>
      <c r="G21" s="41"/>
      <c r="H21" s="41"/>
      <c r="I21" s="41"/>
      <c r="J21" s="100"/>
      <c r="K21" s="101"/>
      <c r="L21" s="160">
        <v>107.26</v>
      </c>
      <c r="M21" s="215">
        <v>13.03</v>
      </c>
      <c r="N21" s="195">
        <v>56.27</v>
      </c>
      <c r="O21" s="160">
        <v>100</v>
      </c>
      <c r="P21" s="215">
        <v>14</v>
      </c>
      <c r="Q21" s="195">
        <v>59</v>
      </c>
      <c r="R21" s="160">
        <f t="shared" si="2"/>
        <v>7.2600000000000051</v>
      </c>
      <c r="S21" s="243">
        <f t="shared" si="0"/>
        <v>44</v>
      </c>
      <c r="T21" s="160">
        <v>110.37</v>
      </c>
      <c r="U21" s="215">
        <v>15.5</v>
      </c>
      <c r="V21" s="195">
        <v>56.67</v>
      </c>
      <c r="W21" s="160">
        <v>106</v>
      </c>
      <c r="X21" s="215">
        <v>15.1</v>
      </c>
      <c r="Y21" s="195">
        <v>55.1</v>
      </c>
      <c r="Z21" s="160">
        <f t="shared" si="3"/>
        <v>4.3700000000000045</v>
      </c>
      <c r="AA21" s="243">
        <f t="shared" si="1"/>
        <v>86</v>
      </c>
    </row>
    <row r="22" spans="1:27" ht="19.5" x14ac:dyDescent="0.3">
      <c r="A22" s="290" t="s">
        <v>93</v>
      </c>
      <c r="B22" s="268" t="s">
        <v>63</v>
      </c>
      <c r="C22" s="85" t="s">
        <v>63</v>
      </c>
      <c r="D22" s="40"/>
      <c r="E22" s="41"/>
      <c r="F22" s="42"/>
      <c r="G22" s="41"/>
      <c r="H22" s="41"/>
      <c r="I22" s="41"/>
      <c r="J22" s="100"/>
      <c r="K22" s="101"/>
      <c r="L22" s="160">
        <v>101.22</v>
      </c>
      <c r="M22" s="215">
        <v>13.7</v>
      </c>
      <c r="N22" s="195">
        <v>59.7</v>
      </c>
      <c r="O22" s="160">
        <v>96.58</v>
      </c>
      <c r="P22" s="215">
        <v>14.4</v>
      </c>
      <c r="Q22" s="195">
        <v>58.6</v>
      </c>
      <c r="R22" s="160">
        <f t="shared" si="2"/>
        <v>4.6400000000000006</v>
      </c>
      <c r="S22" s="243">
        <f t="shared" si="0"/>
        <v>61</v>
      </c>
      <c r="T22" s="160">
        <v>106.22</v>
      </c>
      <c r="U22" s="215">
        <v>14.6</v>
      </c>
      <c r="V22" s="195">
        <v>56.83</v>
      </c>
      <c r="W22" s="160">
        <v>97.77</v>
      </c>
      <c r="X22" s="215">
        <v>14.6</v>
      </c>
      <c r="Y22" s="195">
        <v>54.7</v>
      </c>
      <c r="Z22" s="160">
        <f t="shared" si="3"/>
        <v>8.4500000000000028</v>
      </c>
      <c r="AA22" s="243">
        <f t="shared" si="1"/>
        <v>44</v>
      </c>
    </row>
    <row r="23" spans="1:27" ht="19.5" x14ac:dyDescent="0.3">
      <c r="A23" s="290" t="s">
        <v>97</v>
      </c>
      <c r="B23" s="268" t="s">
        <v>63</v>
      </c>
      <c r="C23" s="85" t="s">
        <v>63</v>
      </c>
      <c r="D23" s="40"/>
      <c r="E23" s="41"/>
      <c r="F23" s="42"/>
      <c r="G23" s="41"/>
      <c r="H23" s="41"/>
      <c r="I23" s="41"/>
      <c r="J23" s="100"/>
      <c r="K23" s="101"/>
      <c r="L23" s="160">
        <v>90.18</v>
      </c>
      <c r="M23" s="215">
        <v>13.17</v>
      </c>
      <c r="N23" s="195">
        <v>60</v>
      </c>
      <c r="O23" s="160">
        <v>82.72</v>
      </c>
      <c r="P23" s="215">
        <v>14</v>
      </c>
      <c r="Q23" s="195">
        <v>58.9</v>
      </c>
      <c r="R23" s="160">
        <f t="shared" si="2"/>
        <v>7.460000000000008</v>
      </c>
      <c r="S23" s="243">
        <f t="shared" si="0"/>
        <v>43</v>
      </c>
      <c r="T23" s="160">
        <v>102.4</v>
      </c>
      <c r="U23" s="215">
        <v>14.47</v>
      </c>
      <c r="V23" s="195">
        <v>55.8</v>
      </c>
      <c r="W23" s="160">
        <v>95.36</v>
      </c>
      <c r="X23" s="215">
        <v>15.2</v>
      </c>
      <c r="Y23" s="195">
        <v>54.5</v>
      </c>
      <c r="Z23" s="160">
        <f t="shared" si="3"/>
        <v>7.0400000000000063</v>
      </c>
      <c r="AA23" s="243">
        <f t="shared" si="1"/>
        <v>60</v>
      </c>
    </row>
    <row r="24" spans="1:27" ht="20.25" thickBot="1" x14ac:dyDescent="0.35">
      <c r="A24" s="290" t="s">
        <v>94</v>
      </c>
      <c r="B24" s="268" t="s">
        <v>57</v>
      </c>
      <c r="C24" s="85" t="s">
        <v>57</v>
      </c>
      <c r="D24" s="49"/>
      <c r="E24" s="46"/>
      <c r="F24" s="47"/>
      <c r="G24" s="46"/>
      <c r="H24" s="46"/>
      <c r="I24" s="46"/>
      <c r="J24" s="102"/>
      <c r="K24" s="103"/>
      <c r="L24" s="160">
        <v>95.7</v>
      </c>
      <c r="M24" s="215">
        <v>14</v>
      </c>
      <c r="N24" s="195">
        <v>59.97</v>
      </c>
      <c r="O24" s="160">
        <v>88.47</v>
      </c>
      <c r="P24" s="215">
        <v>14.2</v>
      </c>
      <c r="Q24" s="195">
        <v>58.2</v>
      </c>
      <c r="R24" s="160">
        <f t="shared" si="2"/>
        <v>7.230000000000004</v>
      </c>
      <c r="S24" s="243">
        <f t="shared" si="0"/>
        <v>45</v>
      </c>
      <c r="T24" s="160">
        <v>100.87</v>
      </c>
      <c r="U24" s="215">
        <v>15.2</v>
      </c>
      <c r="V24" s="195">
        <v>55.7</v>
      </c>
      <c r="W24" s="160">
        <v>98.45</v>
      </c>
      <c r="X24" s="215">
        <v>15.5</v>
      </c>
      <c r="Y24" s="195">
        <v>56</v>
      </c>
      <c r="Z24" s="160">
        <f t="shared" si="3"/>
        <v>2.4200000000000017</v>
      </c>
      <c r="AA24" s="243">
        <f t="shared" si="1"/>
        <v>96</v>
      </c>
    </row>
    <row r="25" spans="1:27" ht="19.5" x14ac:dyDescent="0.3">
      <c r="A25" s="290" t="s">
        <v>95</v>
      </c>
      <c r="B25" s="268" t="s">
        <v>57</v>
      </c>
      <c r="C25" s="85" t="s">
        <v>57</v>
      </c>
      <c r="D25" s="36"/>
      <c r="E25" s="37"/>
      <c r="F25" s="38"/>
      <c r="G25" s="37"/>
      <c r="H25" s="37"/>
      <c r="I25" s="37"/>
      <c r="J25" s="99"/>
      <c r="K25" s="249"/>
      <c r="L25" s="160">
        <v>97.47</v>
      </c>
      <c r="M25" s="215">
        <v>13.93</v>
      </c>
      <c r="N25" s="195">
        <v>58.17</v>
      </c>
      <c r="O25" s="160">
        <v>92.76</v>
      </c>
      <c r="P25" s="215">
        <v>14</v>
      </c>
      <c r="Q25" s="195">
        <v>58</v>
      </c>
      <c r="R25" s="160">
        <f t="shared" si="2"/>
        <v>4.7099999999999937</v>
      </c>
      <c r="S25" s="243">
        <f t="shared" si="0"/>
        <v>59</v>
      </c>
      <c r="T25" s="160">
        <v>98.66</v>
      </c>
      <c r="U25" s="215">
        <v>15.13</v>
      </c>
      <c r="V25" s="195">
        <v>55.47</v>
      </c>
      <c r="W25" s="160">
        <v>90.12</v>
      </c>
      <c r="X25" s="215">
        <v>15.4</v>
      </c>
      <c r="Y25" s="195">
        <v>55</v>
      </c>
      <c r="Z25" s="160">
        <f t="shared" si="3"/>
        <v>8.539999999999992</v>
      </c>
      <c r="AA25" s="243">
        <f t="shared" si="1"/>
        <v>43</v>
      </c>
    </row>
    <row r="26" spans="1:27" ht="19.5" x14ac:dyDescent="0.3">
      <c r="A26" s="290" t="s">
        <v>96</v>
      </c>
      <c r="B26" s="268" t="s">
        <v>57</v>
      </c>
      <c r="C26" s="85" t="s">
        <v>57</v>
      </c>
      <c r="D26" s="40"/>
      <c r="E26" s="41"/>
      <c r="F26" s="42"/>
      <c r="G26" s="41"/>
      <c r="H26" s="41"/>
      <c r="I26" s="41"/>
      <c r="J26" s="100"/>
      <c r="K26" s="101"/>
      <c r="L26" s="160">
        <v>111.41</v>
      </c>
      <c r="M26" s="215">
        <v>13.4</v>
      </c>
      <c r="N26" s="195">
        <v>59.43</v>
      </c>
      <c r="O26" s="160">
        <v>95.28</v>
      </c>
      <c r="P26" s="215">
        <v>14.3</v>
      </c>
      <c r="Q26" s="195">
        <v>58</v>
      </c>
      <c r="R26" s="160">
        <f t="shared" si="2"/>
        <v>16.129999999999995</v>
      </c>
      <c r="S26" s="243">
        <f t="shared" si="0"/>
        <v>6</v>
      </c>
      <c r="T26" s="160">
        <v>108.14</v>
      </c>
      <c r="U26" s="215">
        <v>14.33</v>
      </c>
      <c r="V26" s="195">
        <v>55.03</v>
      </c>
      <c r="W26" s="160">
        <v>101.16</v>
      </c>
      <c r="X26" s="215">
        <v>14.8</v>
      </c>
      <c r="Y26" s="195">
        <v>54</v>
      </c>
      <c r="Z26" s="160">
        <f t="shared" si="3"/>
        <v>6.980000000000004</v>
      </c>
      <c r="AA26" s="243">
        <f t="shared" si="1"/>
        <v>61</v>
      </c>
    </row>
    <row r="27" spans="1:27" ht="19.5" x14ac:dyDescent="0.3">
      <c r="A27" s="290" t="s">
        <v>98</v>
      </c>
      <c r="B27" s="268" t="s">
        <v>63</v>
      </c>
      <c r="C27" s="85" t="s">
        <v>63</v>
      </c>
      <c r="D27" s="40"/>
      <c r="E27" s="41"/>
      <c r="F27" s="42"/>
      <c r="G27" s="41"/>
      <c r="H27" s="41"/>
      <c r="I27" s="41"/>
      <c r="J27" s="100"/>
      <c r="K27" s="101"/>
      <c r="L27" s="160">
        <v>100.4</v>
      </c>
      <c r="M27" s="215">
        <v>13.5</v>
      </c>
      <c r="N27" s="195">
        <v>60.67</v>
      </c>
      <c r="O27" s="160">
        <v>92.15</v>
      </c>
      <c r="P27" s="215">
        <v>14.2</v>
      </c>
      <c r="Q27" s="195">
        <v>59.8</v>
      </c>
      <c r="R27" s="160">
        <f t="shared" si="2"/>
        <v>8.25</v>
      </c>
      <c r="S27" s="243">
        <f t="shared" si="0"/>
        <v>38</v>
      </c>
      <c r="T27" s="160">
        <v>105.26</v>
      </c>
      <c r="U27" s="215">
        <v>14.77</v>
      </c>
      <c r="V27" s="195">
        <v>55.67</v>
      </c>
      <c r="W27" s="160">
        <v>98.87</v>
      </c>
      <c r="X27" s="215">
        <v>14.6</v>
      </c>
      <c r="Y27" s="195">
        <v>54.5</v>
      </c>
      <c r="Z27" s="160">
        <f t="shared" si="3"/>
        <v>6.3900000000000006</v>
      </c>
      <c r="AA27" s="243">
        <f t="shared" si="1"/>
        <v>67</v>
      </c>
    </row>
    <row r="28" spans="1:27" ht="19.5" x14ac:dyDescent="0.3">
      <c r="A28" s="290" t="s">
        <v>99</v>
      </c>
      <c r="B28" s="268" t="s">
        <v>63</v>
      </c>
      <c r="C28" s="85" t="s">
        <v>63</v>
      </c>
      <c r="D28" s="40"/>
      <c r="E28" s="41"/>
      <c r="F28" s="42"/>
      <c r="G28" s="41"/>
      <c r="H28" s="41"/>
      <c r="I28" s="41"/>
      <c r="J28" s="100"/>
      <c r="K28" s="101"/>
      <c r="L28" s="160">
        <v>97.34</v>
      </c>
      <c r="M28" s="215">
        <v>13.7</v>
      </c>
      <c r="N28" s="195">
        <v>60.07</v>
      </c>
      <c r="O28" s="160">
        <v>83.13</v>
      </c>
      <c r="P28" s="215">
        <v>14.2</v>
      </c>
      <c r="Q28" s="195">
        <v>59.5</v>
      </c>
      <c r="R28" s="160">
        <f t="shared" si="2"/>
        <v>14.210000000000008</v>
      </c>
      <c r="S28" s="243">
        <f t="shared" si="0"/>
        <v>13</v>
      </c>
      <c r="T28" s="160">
        <v>105.28</v>
      </c>
      <c r="U28" s="215">
        <v>15.2</v>
      </c>
      <c r="V28" s="195">
        <v>57.17</v>
      </c>
      <c r="W28" s="160">
        <v>92.73</v>
      </c>
      <c r="X28" s="215">
        <v>15.5</v>
      </c>
      <c r="Y28" s="195">
        <v>56.1</v>
      </c>
      <c r="Z28" s="160">
        <f t="shared" si="3"/>
        <v>12.549999999999997</v>
      </c>
      <c r="AA28" s="243">
        <f t="shared" si="1"/>
        <v>12</v>
      </c>
    </row>
    <row r="29" spans="1:27" ht="20.25" thickBot="1" x14ac:dyDescent="0.35">
      <c r="A29" s="290" t="s">
        <v>100</v>
      </c>
      <c r="B29" s="268" t="s">
        <v>63</v>
      </c>
      <c r="C29" s="85" t="s">
        <v>63</v>
      </c>
      <c r="D29" s="49"/>
      <c r="E29" s="46"/>
      <c r="F29" s="47"/>
      <c r="G29" s="46"/>
      <c r="H29" s="46"/>
      <c r="I29" s="46"/>
      <c r="J29" s="102"/>
      <c r="K29" s="103"/>
      <c r="L29" s="160">
        <v>97.45</v>
      </c>
      <c r="M29" s="215">
        <v>14.03</v>
      </c>
      <c r="N29" s="195">
        <v>57.13</v>
      </c>
      <c r="O29" s="160">
        <v>92.14</v>
      </c>
      <c r="P29" s="215">
        <v>14</v>
      </c>
      <c r="Q29" s="195">
        <v>56.8</v>
      </c>
      <c r="R29" s="160">
        <f t="shared" si="2"/>
        <v>5.3100000000000023</v>
      </c>
      <c r="S29" s="243">
        <f t="shared" si="0"/>
        <v>57</v>
      </c>
      <c r="T29" s="160">
        <v>110.28</v>
      </c>
      <c r="U29" s="215">
        <v>14.27</v>
      </c>
      <c r="V29" s="195">
        <v>53.93</v>
      </c>
      <c r="W29" s="160">
        <v>99.16</v>
      </c>
      <c r="X29" s="215">
        <v>14.6</v>
      </c>
      <c r="Y29" s="195">
        <v>52.8</v>
      </c>
      <c r="Z29" s="160">
        <f t="shared" si="3"/>
        <v>11.120000000000005</v>
      </c>
      <c r="AA29" s="243">
        <f t="shared" si="1"/>
        <v>21</v>
      </c>
    </row>
    <row r="30" spans="1:27" ht="19.5" x14ac:dyDescent="0.3">
      <c r="A30" s="290" t="s">
        <v>101</v>
      </c>
      <c r="B30" s="268" t="s">
        <v>63</v>
      </c>
      <c r="C30" s="85" t="s">
        <v>63</v>
      </c>
      <c r="D30" s="36"/>
      <c r="E30" s="37"/>
      <c r="F30" s="38"/>
      <c r="G30" s="37"/>
      <c r="H30" s="37"/>
      <c r="I30" s="37"/>
      <c r="J30" s="99"/>
      <c r="K30" s="249"/>
      <c r="L30" s="160">
        <v>99.03</v>
      </c>
      <c r="M30" s="215">
        <v>13.77</v>
      </c>
      <c r="N30" s="195">
        <v>61</v>
      </c>
      <c r="O30" s="160">
        <v>93.91</v>
      </c>
      <c r="P30" s="215">
        <v>14.3</v>
      </c>
      <c r="Q30" s="195">
        <v>60.5</v>
      </c>
      <c r="R30" s="160">
        <f t="shared" si="2"/>
        <v>5.1200000000000045</v>
      </c>
      <c r="S30" s="243">
        <f t="shared" si="0"/>
        <v>58</v>
      </c>
      <c r="T30" s="160">
        <v>103.63</v>
      </c>
      <c r="U30" s="215">
        <v>14.63</v>
      </c>
      <c r="V30" s="195">
        <v>58.3</v>
      </c>
      <c r="W30" s="160">
        <v>96.66</v>
      </c>
      <c r="X30" s="215">
        <v>14.7</v>
      </c>
      <c r="Y30" s="195">
        <v>57.3</v>
      </c>
      <c r="Z30" s="160">
        <f t="shared" si="3"/>
        <v>6.9699999999999989</v>
      </c>
      <c r="AA30" s="243">
        <f t="shared" si="1"/>
        <v>62</v>
      </c>
    </row>
    <row r="31" spans="1:27" ht="19.5" x14ac:dyDescent="0.3">
      <c r="A31" s="290" t="s">
        <v>102</v>
      </c>
      <c r="B31" s="268" t="s">
        <v>63</v>
      </c>
      <c r="C31" s="85" t="s">
        <v>63</v>
      </c>
      <c r="D31" s="40"/>
      <c r="E31" s="41"/>
      <c r="F31" s="42"/>
      <c r="G31" s="41"/>
      <c r="H31" s="41"/>
      <c r="I31" s="41"/>
      <c r="J31" s="100"/>
      <c r="K31" s="101"/>
      <c r="L31" s="160">
        <v>96.53</v>
      </c>
      <c r="M31" s="215">
        <v>14.17</v>
      </c>
      <c r="N31" s="195">
        <v>59.1</v>
      </c>
      <c r="O31" s="160">
        <v>102.32</v>
      </c>
      <c r="P31" s="215">
        <v>14.7</v>
      </c>
      <c r="Q31" s="195">
        <v>58.6</v>
      </c>
      <c r="R31" s="160">
        <f t="shared" si="2"/>
        <v>-5.789999999999992</v>
      </c>
      <c r="S31" s="243">
        <f t="shared" si="0"/>
        <v>98</v>
      </c>
      <c r="T31" s="160">
        <v>105.83</v>
      </c>
      <c r="U31" s="215">
        <v>14.53</v>
      </c>
      <c r="V31" s="195">
        <v>55.6</v>
      </c>
      <c r="W31" s="160">
        <v>98.93</v>
      </c>
      <c r="X31" s="215">
        <v>15.6</v>
      </c>
      <c r="Y31" s="195">
        <v>54.7</v>
      </c>
      <c r="Z31" s="160">
        <f t="shared" si="3"/>
        <v>6.8999999999999915</v>
      </c>
      <c r="AA31" s="243">
        <f t="shared" si="1"/>
        <v>63</v>
      </c>
    </row>
    <row r="32" spans="1:27" ht="19.5" x14ac:dyDescent="0.3">
      <c r="A32" s="290" t="s">
        <v>105</v>
      </c>
      <c r="B32" s="268" t="s">
        <v>63</v>
      </c>
      <c r="C32" s="85" t="s">
        <v>63</v>
      </c>
      <c r="D32" s="40"/>
      <c r="E32" s="41"/>
      <c r="F32" s="42"/>
      <c r="G32" s="41"/>
      <c r="H32" s="41"/>
      <c r="I32" s="41"/>
      <c r="J32" s="100"/>
      <c r="K32" s="101"/>
      <c r="L32" s="160">
        <v>106.86</v>
      </c>
      <c r="M32" s="215">
        <v>13.77</v>
      </c>
      <c r="N32" s="195">
        <v>60.07</v>
      </c>
      <c r="O32" s="160">
        <v>87.04</v>
      </c>
      <c r="P32" s="215">
        <v>14</v>
      </c>
      <c r="Q32" s="195">
        <v>58.3</v>
      </c>
      <c r="R32" s="160">
        <f t="shared" si="2"/>
        <v>19.819999999999993</v>
      </c>
      <c r="S32" s="243">
        <f t="shared" si="0"/>
        <v>1</v>
      </c>
      <c r="T32" s="160">
        <v>107.57</v>
      </c>
      <c r="U32" s="215">
        <v>15.07</v>
      </c>
      <c r="V32" s="195">
        <v>55.6</v>
      </c>
      <c r="W32" s="160">
        <v>96.66</v>
      </c>
      <c r="X32" s="215">
        <v>15.9</v>
      </c>
      <c r="Y32" s="195">
        <v>53.9</v>
      </c>
      <c r="Z32" s="160">
        <f t="shared" si="3"/>
        <v>10.909999999999997</v>
      </c>
      <c r="AA32" s="243">
        <f t="shared" si="1"/>
        <v>25</v>
      </c>
    </row>
    <row r="33" spans="1:27" ht="19.5" x14ac:dyDescent="0.3">
      <c r="A33" s="290" t="s">
        <v>110</v>
      </c>
      <c r="B33" s="268" t="s">
        <v>57</v>
      </c>
      <c r="C33" s="85" t="s">
        <v>57</v>
      </c>
      <c r="D33" s="40"/>
      <c r="E33" s="41"/>
      <c r="F33" s="42"/>
      <c r="G33" s="41"/>
      <c r="H33" s="41"/>
      <c r="I33" s="41"/>
      <c r="J33" s="100"/>
      <c r="K33" s="101"/>
      <c r="L33" s="160">
        <v>89.93</v>
      </c>
      <c r="M33" s="215">
        <v>13.57</v>
      </c>
      <c r="N33" s="195">
        <v>58.67</v>
      </c>
      <c r="O33" s="160">
        <v>90.11</v>
      </c>
      <c r="P33" s="215">
        <v>13.7</v>
      </c>
      <c r="Q33" s="195">
        <v>58.3</v>
      </c>
      <c r="R33" s="160">
        <f t="shared" si="2"/>
        <v>-0.17999999999999261</v>
      </c>
      <c r="S33" s="243">
        <f t="shared" si="0"/>
        <v>91</v>
      </c>
      <c r="T33" s="160">
        <v>106.05</v>
      </c>
      <c r="U33" s="215">
        <v>14.7</v>
      </c>
      <c r="V33" s="195">
        <v>56.63</v>
      </c>
      <c r="W33" s="160">
        <v>94.81</v>
      </c>
      <c r="X33" s="215">
        <v>14.9</v>
      </c>
      <c r="Y33" s="195">
        <v>54.6</v>
      </c>
      <c r="Z33" s="160">
        <f t="shared" si="3"/>
        <v>11.239999999999995</v>
      </c>
      <c r="AA33" s="243">
        <f t="shared" si="1"/>
        <v>18</v>
      </c>
    </row>
    <row r="34" spans="1:27" ht="20.25" thickBot="1" x14ac:dyDescent="0.35">
      <c r="A34" s="290" t="s">
        <v>106</v>
      </c>
      <c r="B34" s="268" t="s">
        <v>63</v>
      </c>
      <c r="C34" s="85" t="s">
        <v>63</v>
      </c>
      <c r="D34" s="49"/>
      <c r="E34" s="46"/>
      <c r="F34" s="47"/>
      <c r="G34" s="46"/>
      <c r="H34" s="46"/>
      <c r="I34" s="46"/>
      <c r="J34" s="102"/>
      <c r="K34" s="103"/>
      <c r="L34" s="160">
        <v>91.48</v>
      </c>
      <c r="M34" s="215">
        <v>13.83</v>
      </c>
      <c r="N34" s="195">
        <v>61.57</v>
      </c>
      <c r="O34" s="160">
        <v>89.95</v>
      </c>
      <c r="P34" s="215">
        <v>14</v>
      </c>
      <c r="Q34" s="195">
        <v>61.3</v>
      </c>
      <c r="R34" s="160">
        <f t="shared" si="2"/>
        <v>1.5300000000000011</v>
      </c>
      <c r="S34" s="243">
        <f t="shared" si="0"/>
        <v>83</v>
      </c>
      <c r="T34" s="160">
        <v>106.27</v>
      </c>
      <c r="U34" s="215">
        <v>15.37</v>
      </c>
      <c r="V34" s="195">
        <v>57.73</v>
      </c>
      <c r="W34" s="160">
        <v>99.93</v>
      </c>
      <c r="X34" s="215">
        <v>15.4</v>
      </c>
      <c r="Y34" s="195">
        <v>56.5</v>
      </c>
      <c r="Z34" s="160">
        <f t="shared" si="3"/>
        <v>6.3399999999999892</v>
      </c>
      <c r="AA34" s="243">
        <f t="shared" si="1"/>
        <v>68</v>
      </c>
    </row>
    <row r="35" spans="1:27" ht="19.5" x14ac:dyDescent="0.3">
      <c r="A35" s="290" t="s">
        <v>107</v>
      </c>
      <c r="B35" s="268" t="s">
        <v>63</v>
      </c>
      <c r="C35" s="85" t="s">
        <v>63</v>
      </c>
      <c r="D35" s="36"/>
      <c r="E35" s="37"/>
      <c r="F35" s="38"/>
      <c r="G35" s="37"/>
      <c r="H35" s="37"/>
      <c r="I35" s="37"/>
      <c r="J35" s="99"/>
      <c r="K35" s="249"/>
      <c r="L35" s="160">
        <v>100.59</v>
      </c>
      <c r="M35" s="215">
        <v>14.53</v>
      </c>
      <c r="N35" s="195">
        <v>60.93</v>
      </c>
      <c r="O35" s="160">
        <v>86.91</v>
      </c>
      <c r="P35" s="215">
        <v>13.9</v>
      </c>
      <c r="Q35" s="195">
        <v>60.7</v>
      </c>
      <c r="R35" s="160">
        <f t="shared" si="2"/>
        <v>13.680000000000007</v>
      </c>
      <c r="S35" s="243">
        <f t="shared" si="0"/>
        <v>14</v>
      </c>
      <c r="T35" s="160">
        <v>105.43</v>
      </c>
      <c r="U35" s="215">
        <v>14.2</v>
      </c>
      <c r="V35" s="195">
        <v>57.37</v>
      </c>
      <c r="W35" s="160">
        <v>95.42</v>
      </c>
      <c r="X35" s="215">
        <v>15.2</v>
      </c>
      <c r="Y35" s="195">
        <v>55.8</v>
      </c>
      <c r="Z35" s="160">
        <f t="shared" si="3"/>
        <v>10.010000000000005</v>
      </c>
      <c r="AA35" s="243">
        <f t="shared" si="1"/>
        <v>32</v>
      </c>
    </row>
    <row r="36" spans="1:27" ht="20.25" thickBot="1" x14ac:dyDescent="0.35">
      <c r="A36" s="291" t="s">
        <v>108</v>
      </c>
      <c r="B36" s="269" t="s">
        <v>63</v>
      </c>
      <c r="C36" s="86" t="s">
        <v>63</v>
      </c>
      <c r="D36" s="45"/>
      <c r="E36" s="50"/>
      <c r="F36" s="51"/>
      <c r="G36" s="50"/>
      <c r="H36" s="50"/>
      <c r="I36" s="50"/>
      <c r="J36" s="104"/>
      <c r="K36" s="30"/>
      <c r="L36" s="161">
        <v>102.43</v>
      </c>
      <c r="M36" s="241">
        <v>13.9</v>
      </c>
      <c r="N36" s="196">
        <v>59.97</v>
      </c>
      <c r="O36" s="161">
        <v>91.42</v>
      </c>
      <c r="P36" s="241">
        <v>14</v>
      </c>
      <c r="Q36" s="196">
        <v>59</v>
      </c>
      <c r="R36" s="161">
        <f t="shared" si="2"/>
        <v>11.010000000000005</v>
      </c>
      <c r="S36" s="244">
        <f t="shared" si="0"/>
        <v>23</v>
      </c>
      <c r="T36" s="161">
        <v>107.16</v>
      </c>
      <c r="U36" s="241">
        <v>14.53</v>
      </c>
      <c r="V36" s="196">
        <v>55.93</v>
      </c>
      <c r="W36" s="161">
        <v>99.57</v>
      </c>
      <c r="X36" s="241">
        <v>15.4</v>
      </c>
      <c r="Y36" s="196">
        <v>54.6</v>
      </c>
      <c r="Z36" s="161">
        <f t="shared" si="3"/>
        <v>7.5900000000000034</v>
      </c>
      <c r="AA36" s="244">
        <f t="shared" si="1"/>
        <v>57</v>
      </c>
    </row>
    <row r="37" spans="1:27" ht="19.5" x14ac:dyDescent="0.3">
      <c r="A37" s="292" t="s">
        <v>109</v>
      </c>
      <c r="B37" s="293" t="s">
        <v>63</v>
      </c>
      <c r="C37" s="85" t="s">
        <v>63</v>
      </c>
      <c r="D37" s="40"/>
      <c r="E37" s="41"/>
      <c r="F37" s="42"/>
      <c r="G37" s="41"/>
      <c r="H37" s="41"/>
      <c r="I37" s="41"/>
      <c r="J37" s="100"/>
      <c r="K37" s="101"/>
      <c r="L37" s="294">
        <v>94.45</v>
      </c>
      <c r="M37" s="296">
        <v>14.5</v>
      </c>
      <c r="N37" s="295">
        <v>59.83</v>
      </c>
      <c r="O37" s="294">
        <v>88.52</v>
      </c>
      <c r="P37" s="296">
        <v>14.1</v>
      </c>
      <c r="Q37" s="295">
        <v>58.5</v>
      </c>
      <c r="R37" s="294">
        <f t="shared" si="2"/>
        <v>5.9300000000000068</v>
      </c>
      <c r="S37" s="308">
        <f t="shared" si="0"/>
        <v>54</v>
      </c>
      <c r="T37" s="294">
        <v>104.47</v>
      </c>
      <c r="U37" s="296">
        <v>15.57</v>
      </c>
      <c r="V37" s="295">
        <v>55.67</v>
      </c>
      <c r="W37" s="294">
        <v>100.37</v>
      </c>
      <c r="X37" s="296">
        <v>15.5</v>
      </c>
      <c r="Y37" s="295">
        <v>55.4</v>
      </c>
      <c r="Z37" s="294">
        <f t="shared" si="3"/>
        <v>4.0999999999999943</v>
      </c>
      <c r="AA37" s="308">
        <f t="shared" si="1"/>
        <v>91</v>
      </c>
    </row>
    <row r="38" spans="1:27" ht="19.5" x14ac:dyDescent="0.3">
      <c r="A38" s="290" t="s">
        <v>114</v>
      </c>
      <c r="B38" s="268" t="s">
        <v>57</v>
      </c>
      <c r="C38" s="85" t="s">
        <v>57</v>
      </c>
      <c r="D38" s="40"/>
      <c r="E38" s="41"/>
      <c r="F38" s="42"/>
      <c r="G38" s="41"/>
      <c r="H38" s="41"/>
      <c r="I38" s="41"/>
      <c r="J38" s="100"/>
      <c r="K38" s="101"/>
      <c r="L38" s="160">
        <v>90.24</v>
      </c>
      <c r="M38" s="215">
        <v>13.67</v>
      </c>
      <c r="N38" s="195">
        <v>59.2</v>
      </c>
      <c r="O38" s="160">
        <v>97.89</v>
      </c>
      <c r="P38" s="215">
        <v>14.3</v>
      </c>
      <c r="Q38" s="195">
        <v>58.4</v>
      </c>
      <c r="R38" s="160">
        <f t="shared" si="2"/>
        <v>-7.6500000000000057</v>
      </c>
      <c r="S38" s="243">
        <f t="shared" ref="S38:S69" si="4">RANK($R38, $R$6:$R$105,0)</f>
        <v>100</v>
      </c>
      <c r="T38" s="160">
        <v>103.19</v>
      </c>
      <c r="U38" s="215">
        <v>15.53</v>
      </c>
      <c r="V38" s="195">
        <v>56.6</v>
      </c>
      <c r="W38" s="160">
        <v>94.45</v>
      </c>
      <c r="X38" s="215">
        <v>15.8</v>
      </c>
      <c r="Y38" s="195">
        <v>55.8</v>
      </c>
      <c r="Z38" s="160">
        <f t="shared" si="3"/>
        <v>8.7399999999999949</v>
      </c>
      <c r="AA38" s="243">
        <f t="shared" ref="AA38:AA69" si="5">RANK($Z38, $Z$6:$Z$105,0)</f>
        <v>40</v>
      </c>
    </row>
    <row r="39" spans="1:27" ht="20.25" thickBot="1" x14ac:dyDescent="0.35">
      <c r="A39" s="290" t="s">
        <v>115</v>
      </c>
      <c r="B39" s="268" t="s">
        <v>57</v>
      </c>
      <c r="C39" s="85" t="s">
        <v>57</v>
      </c>
      <c r="D39" s="49"/>
      <c r="E39" s="46"/>
      <c r="F39" s="47"/>
      <c r="G39" s="46"/>
      <c r="H39" s="46"/>
      <c r="I39" s="46"/>
      <c r="J39" s="102"/>
      <c r="K39" s="103"/>
      <c r="L39" s="160">
        <v>90.27</v>
      </c>
      <c r="M39" s="215">
        <v>13.63</v>
      </c>
      <c r="N39" s="195">
        <v>58</v>
      </c>
      <c r="O39" s="160">
        <v>88.89</v>
      </c>
      <c r="P39" s="215">
        <v>13.8</v>
      </c>
      <c r="Q39" s="195">
        <v>57.7</v>
      </c>
      <c r="R39" s="160">
        <f t="shared" si="2"/>
        <v>1.3799999999999955</v>
      </c>
      <c r="S39" s="243">
        <f t="shared" si="4"/>
        <v>85</v>
      </c>
      <c r="T39" s="160">
        <v>100.93</v>
      </c>
      <c r="U39" s="215">
        <v>14.83</v>
      </c>
      <c r="V39" s="195">
        <v>54.27</v>
      </c>
      <c r="W39" s="160">
        <v>94.67</v>
      </c>
      <c r="X39" s="215">
        <v>15</v>
      </c>
      <c r="Y39" s="195">
        <v>52.9</v>
      </c>
      <c r="Z39" s="160">
        <f t="shared" si="3"/>
        <v>6.2600000000000051</v>
      </c>
      <c r="AA39" s="243">
        <f t="shared" si="5"/>
        <v>70</v>
      </c>
    </row>
    <row r="40" spans="1:27" ht="19.5" x14ac:dyDescent="0.3">
      <c r="A40" s="290" t="s">
        <v>116</v>
      </c>
      <c r="B40" s="268" t="s">
        <v>63</v>
      </c>
      <c r="C40" s="85" t="s">
        <v>63</v>
      </c>
      <c r="D40" s="36"/>
      <c r="E40" s="37"/>
      <c r="F40" s="38"/>
      <c r="G40" s="37"/>
      <c r="H40" s="37"/>
      <c r="I40" s="37"/>
      <c r="J40" s="99"/>
      <c r="K40" s="249"/>
      <c r="L40" s="160">
        <v>100.73</v>
      </c>
      <c r="M40" s="215">
        <v>13.7</v>
      </c>
      <c r="N40" s="195">
        <v>59.87</v>
      </c>
      <c r="O40" s="160">
        <v>92.74</v>
      </c>
      <c r="P40" s="215">
        <v>14.5</v>
      </c>
      <c r="Q40" s="195">
        <v>58.7</v>
      </c>
      <c r="R40" s="160">
        <f t="shared" si="2"/>
        <v>7.9900000000000091</v>
      </c>
      <c r="S40" s="243">
        <f t="shared" si="4"/>
        <v>41</v>
      </c>
      <c r="T40" s="160">
        <v>105.43</v>
      </c>
      <c r="U40" s="215">
        <v>15.2</v>
      </c>
      <c r="V40" s="195">
        <v>56.2</v>
      </c>
      <c r="W40" s="160">
        <v>101.02</v>
      </c>
      <c r="X40" s="215">
        <v>16</v>
      </c>
      <c r="Y40" s="195">
        <v>54.9</v>
      </c>
      <c r="Z40" s="160">
        <f t="shared" si="3"/>
        <v>4.4100000000000108</v>
      </c>
      <c r="AA40" s="243">
        <f t="shared" si="5"/>
        <v>85</v>
      </c>
    </row>
    <row r="41" spans="1:27" ht="20.25" thickBot="1" x14ac:dyDescent="0.35">
      <c r="A41" s="290" t="s">
        <v>117</v>
      </c>
      <c r="B41" s="268" t="s">
        <v>63</v>
      </c>
      <c r="C41" s="85" t="s">
        <v>63</v>
      </c>
      <c r="D41" s="45"/>
      <c r="E41" s="50"/>
      <c r="F41" s="51"/>
      <c r="G41" s="50"/>
      <c r="H41" s="50"/>
      <c r="I41" s="50"/>
      <c r="J41" s="104"/>
      <c r="K41" s="30"/>
      <c r="L41" s="160">
        <v>92.78</v>
      </c>
      <c r="M41" s="215">
        <v>13.37</v>
      </c>
      <c r="N41" s="195">
        <v>60.83</v>
      </c>
      <c r="O41" s="160">
        <v>90.15</v>
      </c>
      <c r="P41" s="215">
        <v>13.5</v>
      </c>
      <c r="Q41" s="195">
        <v>60.1</v>
      </c>
      <c r="R41" s="160">
        <f t="shared" si="2"/>
        <v>2.6299999999999955</v>
      </c>
      <c r="S41" s="243">
        <f t="shared" si="4"/>
        <v>73</v>
      </c>
      <c r="T41" s="160">
        <v>103.58</v>
      </c>
      <c r="U41" s="215">
        <v>15.3</v>
      </c>
      <c r="V41" s="195">
        <v>56.23</v>
      </c>
      <c r="W41" s="160">
        <v>95.64</v>
      </c>
      <c r="X41" s="215">
        <v>15.5</v>
      </c>
      <c r="Y41" s="195">
        <v>55</v>
      </c>
      <c r="Z41" s="160">
        <f t="shared" si="3"/>
        <v>7.9399999999999977</v>
      </c>
      <c r="AA41" s="243">
        <f t="shared" si="5"/>
        <v>53</v>
      </c>
    </row>
    <row r="42" spans="1:27" ht="19.5" x14ac:dyDescent="0.3">
      <c r="A42" s="290" t="s">
        <v>118</v>
      </c>
      <c r="B42" s="268" t="s">
        <v>57</v>
      </c>
      <c r="C42" s="85" t="s">
        <v>57</v>
      </c>
      <c r="D42" s="40"/>
      <c r="E42" s="41"/>
      <c r="F42" s="42"/>
      <c r="G42" s="41"/>
      <c r="H42" s="41"/>
      <c r="I42" s="41"/>
      <c r="J42" s="100"/>
      <c r="K42" s="101"/>
      <c r="L42" s="160">
        <v>94.72</v>
      </c>
      <c r="M42" s="215">
        <v>14.17</v>
      </c>
      <c r="N42" s="195">
        <v>60.27</v>
      </c>
      <c r="O42" s="160">
        <v>86.66</v>
      </c>
      <c r="P42" s="215">
        <v>14.1</v>
      </c>
      <c r="Q42" s="195">
        <v>59.2</v>
      </c>
      <c r="R42" s="160">
        <f t="shared" si="2"/>
        <v>8.0600000000000023</v>
      </c>
      <c r="S42" s="243">
        <f t="shared" si="4"/>
        <v>39</v>
      </c>
      <c r="T42" s="160">
        <v>104.05</v>
      </c>
      <c r="U42" s="215">
        <v>14.83</v>
      </c>
      <c r="V42" s="195">
        <v>57.13</v>
      </c>
      <c r="W42" s="160">
        <v>94.4</v>
      </c>
      <c r="X42" s="215">
        <v>15.3</v>
      </c>
      <c r="Y42" s="195">
        <v>56.2</v>
      </c>
      <c r="Z42" s="160">
        <f t="shared" si="3"/>
        <v>9.6499999999999915</v>
      </c>
      <c r="AA42" s="243">
        <f t="shared" si="5"/>
        <v>36</v>
      </c>
    </row>
    <row r="43" spans="1:27" ht="19.5" x14ac:dyDescent="0.3">
      <c r="A43" s="290" t="s">
        <v>78</v>
      </c>
      <c r="B43" s="268" t="s">
        <v>63</v>
      </c>
      <c r="C43" s="85" t="s">
        <v>63</v>
      </c>
      <c r="D43" s="40"/>
      <c r="E43" s="41"/>
      <c r="F43" s="42"/>
      <c r="G43" s="41"/>
      <c r="H43" s="41"/>
      <c r="I43" s="41"/>
      <c r="J43" s="100"/>
      <c r="K43" s="101"/>
      <c r="L43" s="160">
        <v>87.98</v>
      </c>
      <c r="M43" s="215">
        <v>13.77</v>
      </c>
      <c r="N43" s="195">
        <v>60.3</v>
      </c>
      <c r="O43" s="160">
        <v>77.239999999999995</v>
      </c>
      <c r="P43" s="215">
        <v>14</v>
      </c>
      <c r="Q43" s="195">
        <v>59.1</v>
      </c>
      <c r="R43" s="160">
        <f t="shared" si="2"/>
        <v>10.740000000000009</v>
      </c>
      <c r="S43" s="243">
        <f t="shared" si="4"/>
        <v>26</v>
      </c>
      <c r="T43" s="160">
        <v>90.98</v>
      </c>
      <c r="U43" s="215">
        <v>13.97</v>
      </c>
      <c r="V43" s="195">
        <v>57.5</v>
      </c>
      <c r="W43" s="160">
        <v>87.71</v>
      </c>
      <c r="X43" s="215">
        <v>15.3</v>
      </c>
      <c r="Y43" s="195">
        <v>56.2</v>
      </c>
      <c r="Z43" s="160">
        <f t="shared" si="3"/>
        <v>3.2700000000000102</v>
      </c>
      <c r="AA43" s="243">
        <f t="shared" si="5"/>
        <v>94</v>
      </c>
    </row>
    <row r="44" spans="1:27" ht="20.25" thickBot="1" x14ac:dyDescent="0.35">
      <c r="A44" s="290" t="s">
        <v>150</v>
      </c>
      <c r="B44" s="268" t="s">
        <v>63</v>
      </c>
      <c r="C44" s="85" t="s">
        <v>63</v>
      </c>
      <c r="D44" s="49"/>
      <c r="E44" s="46"/>
      <c r="F44" s="47"/>
      <c r="G44" s="46"/>
      <c r="H44" s="46"/>
      <c r="I44" s="46"/>
      <c r="J44" s="102"/>
      <c r="K44" s="103"/>
      <c r="L44" s="160">
        <v>87.47</v>
      </c>
      <c r="M44" s="215">
        <v>13.47</v>
      </c>
      <c r="N44" s="195">
        <v>59.07</v>
      </c>
      <c r="O44" s="160">
        <v>84.72</v>
      </c>
      <c r="P44" s="215">
        <v>13.9</v>
      </c>
      <c r="Q44" s="195">
        <v>58.5</v>
      </c>
      <c r="R44" s="160">
        <f t="shared" si="2"/>
        <v>2.75</v>
      </c>
      <c r="S44" s="243">
        <f t="shared" si="4"/>
        <v>71</v>
      </c>
      <c r="T44" s="160">
        <v>91.91</v>
      </c>
      <c r="U44" s="215">
        <v>15.1</v>
      </c>
      <c r="V44" s="195">
        <v>56</v>
      </c>
      <c r="W44" s="160">
        <v>91</v>
      </c>
      <c r="X44" s="215">
        <v>16</v>
      </c>
      <c r="Y44" s="195">
        <v>55.2</v>
      </c>
      <c r="Z44" s="160">
        <f t="shared" si="3"/>
        <v>0.90999999999999659</v>
      </c>
      <c r="AA44" s="243">
        <f t="shared" si="5"/>
        <v>97</v>
      </c>
    </row>
    <row r="45" spans="1:27" ht="19.5" x14ac:dyDescent="0.3">
      <c r="A45" s="290" t="s">
        <v>188</v>
      </c>
      <c r="B45" s="268" t="s">
        <v>63</v>
      </c>
      <c r="C45" s="85" t="s">
        <v>63</v>
      </c>
      <c r="D45" s="36"/>
      <c r="E45" s="37"/>
      <c r="F45" s="38"/>
      <c r="G45" s="37"/>
      <c r="H45" s="37"/>
      <c r="I45" s="37"/>
      <c r="J45" s="99"/>
      <c r="K45" s="249"/>
      <c r="L45" s="160">
        <v>98.6</v>
      </c>
      <c r="M45" s="215">
        <v>14.27</v>
      </c>
      <c r="N45" s="195">
        <v>59.67</v>
      </c>
      <c r="O45" s="160">
        <v>88.99</v>
      </c>
      <c r="P45" s="215">
        <v>14.1</v>
      </c>
      <c r="Q45" s="195">
        <v>59.4</v>
      </c>
      <c r="R45" s="160">
        <f t="shared" si="2"/>
        <v>9.61</v>
      </c>
      <c r="S45" s="243">
        <f t="shared" si="4"/>
        <v>32</v>
      </c>
      <c r="T45" s="160">
        <v>104.43</v>
      </c>
      <c r="U45" s="215">
        <v>15.37</v>
      </c>
      <c r="V45" s="195">
        <v>55.73</v>
      </c>
      <c r="W45" s="160">
        <v>99.39</v>
      </c>
      <c r="X45" s="215">
        <v>15.5</v>
      </c>
      <c r="Y45" s="195">
        <v>55</v>
      </c>
      <c r="Z45" s="160">
        <f t="shared" si="3"/>
        <v>5.0400000000000063</v>
      </c>
      <c r="AA45" s="243">
        <f t="shared" si="5"/>
        <v>79</v>
      </c>
    </row>
    <row r="46" spans="1:27" ht="19.5" x14ac:dyDescent="0.3">
      <c r="A46" s="290" t="s">
        <v>119</v>
      </c>
      <c r="B46" s="268" t="s">
        <v>63</v>
      </c>
      <c r="C46" s="85" t="s">
        <v>63</v>
      </c>
      <c r="D46" s="40"/>
      <c r="E46" s="41"/>
      <c r="F46" s="42"/>
      <c r="G46" s="41"/>
      <c r="H46" s="41"/>
      <c r="I46" s="41"/>
      <c r="J46" s="100"/>
      <c r="K46" s="101"/>
      <c r="L46" s="160">
        <v>97.22</v>
      </c>
      <c r="M46" s="215">
        <v>14.23</v>
      </c>
      <c r="N46" s="195">
        <v>59.97</v>
      </c>
      <c r="O46" s="160">
        <v>94.52</v>
      </c>
      <c r="P46" s="215">
        <v>14.3</v>
      </c>
      <c r="Q46" s="195">
        <v>59.5</v>
      </c>
      <c r="R46" s="160">
        <f t="shared" si="2"/>
        <v>2.7000000000000028</v>
      </c>
      <c r="S46" s="243">
        <f t="shared" si="4"/>
        <v>72</v>
      </c>
      <c r="T46" s="160">
        <v>104.7</v>
      </c>
      <c r="U46" s="215">
        <v>14.8</v>
      </c>
      <c r="V46" s="195">
        <v>57.07</v>
      </c>
      <c r="W46" s="160">
        <v>100.54</v>
      </c>
      <c r="X46" s="215">
        <v>15.7</v>
      </c>
      <c r="Y46" s="195">
        <v>55.9</v>
      </c>
      <c r="Z46" s="160">
        <f t="shared" si="3"/>
        <v>4.1599999999999966</v>
      </c>
      <c r="AA46" s="243">
        <f t="shared" si="5"/>
        <v>90</v>
      </c>
    </row>
    <row r="47" spans="1:27" ht="19.5" x14ac:dyDescent="0.3">
      <c r="A47" s="290" t="s">
        <v>127</v>
      </c>
      <c r="B47" s="268" t="s">
        <v>57</v>
      </c>
      <c r="C47" s="85" t="s">
        <v>57</v>
      </c>
      <c r="D47" s="40"/>
      <c r="E47" s="41"/>
      <c r="F47" s="42"/>
      <c r="G47" s="41"/>
      <c r="H47" s="41"/>
      <c r="I47" s="41"/>
      <c r="J47" s="100"/>
      <c r="K47" s="101"/>
      <c r="L47" s="160">
        <v>93.39</v>
      </c>
      <c r="M47" s="215">
        <v>13.97</v>
      </c>
      <c r="N47" s="195">
        <v>57.7</v>
      </c>
      <c r="O47" s="160">
        <v>91.39</v>
      </c>
      <c r="P47" s="215">
        <v>14.1</v>
      </c>
      <c r="Q47" s="195">
        <v>57.6</v>
      </c>
      <c r="R47" s="160">
        <f t="shared" si="2"/>
        <v>2</v>
      </c>
      <c r="S47" s="243">
        <f t="shared" si="4"/>
        <v>81</v>
      </c>
      <c r="T47" s="160">
        <v>100.23</v>
      </c>
      <c r="U47" s="215">
        <v>14.7</v>
      </c>
      <c r="V47" s="195">
        <v>55.27</v>
      </c>
      <c r="W47" s="160">
        <v>87.1</v>
      </c>
      <c r="X47" s="215">
        <v>15.2</v>
      </c>
      <c r="Y47" s="195">
        <v>54.7</v>
      </c>
      <c r="Z47" s="160">
        <f t="shared" si="3"/>
        <v>13.13000000000001</v>
      </c>
      <c r="AA47" s="243">
        <f t="shared" si="5"/>
        <v>10</v>
      </c>
    </row>
    <row r="48" spans="1:27" ht="19.5" x14ac:dyDescent="0.3">
      <c r="A48" s="290" t="s">
        <v>129</v>
      </c>
      <c r="B48" s="268" t="s">
        <v>57</v>
      </c>
      <c r="C48" s="85" t="s">
        <v>57</v>
      </c>
      <c r="D48" s="40"/>
      <c r="E48" s="41"/>
      <c r="F48" s="42"/>
      <c r="G48" s="41"/>
      <c r="H48" s="41"/>
      <c r="I48" s="41"/>
      <c r="J48" s="100"/>
      <c r="K48" s="101"/>
      <c r="L48" s="160">
        <v>102.01</v>
      </c>
      <c r="M48" s="215">
        <v>14.2</v>
      </c>
      <c r="N48" s="195">
        <v>58.6</v>
      </c>
      <c r="O48" s="160">
        <v>100.98</v>
      </c>
      <c r="P48" s="215">
        <v>14.4</v>
      </c>
      <c r="Q48" s="195">
        <v>58.2</v>
      </c>
      <c r="R48" s="160">
        <f t="shared" si="2"/>
        <v>1.0300000000000011</v>
      </c>
      <c r="S48" s="243">
        <f t="shared" si="4"/>
        <v>88</v>
      </c>
      <c r="T48" s="160">
        <v>107.5</v>
      </c>
      <c r="U48" s="215">
        <v>14.03</v>
      </c>
      <c r="V48" s="195">
        <v>55.3</v>
      </c>
      <c r="W48" s="160">
        <v>93.85</v>
      </c>
      <c r="X48" s="215">
        <v>14.7</v>
      </c>
      <c r="Y48" s="195">
        <v>54</v>
      </c>
      <c r="Z48" s="160">
        <f t="shared" si="3"/>
        <v>13.650000000000006</v>
      </c>
      <c r="AA48" s="243">
        <f t="shared" si="5"/>
        <v>8</v>
      </c>
    </row>
    <row r="49" spans="1:27" ht="20.25" thickBot="1" x14ac:dyDescent="0.35">
      <c r="A49" s="290" t="s">
        <v>122</v>
      </c>
      <c r="B49" s="268" t="s">
        <v>63</v>
      </c>
      <c r="C49" s="85" t="s">
        <v>63</v>
      </c>
      <c r="D49" s="49"/>
      <c r="E49" s="46"/>
      <c r="F49" s="47"/>
      <c r="G49" s="46"/>
      <c r="H49" s="46"/>
      <c r="I49" s="46"/>
      <c r="J49" s="102"/>
      <c r="K49" s="103"/>
      <c r="L49" s="160">
        <v>104.6</v>
      </c>
      <c r="M49" s="215">
        <v>14.07</v>
      </c>
      <c r="N49" s="195">
        <v>60.57</v>
      </c>
      <c r="O49" s="160">
        <v>90.13</v>
      </c>
      <c r="P49" s="215">
        <v>14.1</v>
      </c>
      <c r="Q49" s="195">
        <v>59.9</v>
      </c>
      <c r="R49" s="160">
        <f t="shared" si="2"/>
        <v>14.469999999999999</v>
      </c>
      <c r="S49" s="243">
        <f t="shared" si="4"/>
        <v>12</v>
      </c>
      <c r="T49" s="160">
        <v>109.73</v>
      </c>
      <c r="U49" s="215">
        <v>15.8</v>
      </c>
      <c r="V49" s="195">
        <v>55.4</v>
      </c>
      <c r="W49" s="160">
        <v>98.62</v>
      </c>
      <c r="X49" s="215">
        <v>15.6</v>
      </c>
      <c r="Y49" s="195">
        <v>55.3</v>
      </c>
      <c r="Z49" s="160">
        <f t="shared" si="3"/>
        <v>11.11</v>
      </c>
      <c r="AA49" s="243">
        <f t="shared" si="5"/>
        <v>22</v>
      </c>
    </row>
    <row r="50" spans="1:27" ht="19.5" x14ac:dyDescent="0.3">
      <c r="A50" s="290" t="s">
        <v>151</v>
      </c>
      <c r="B50" s="268" t="s">
        <v>57</v>
      </c>
      <c r="C50" s="85" t="s">
        <v>57</v>
      </c>
      <c r="D50" s="36"/>
      <c r="E50" s="37"/>
      <c r="F50" s="38"/>
      <c r="G50" s="37"/>
      <c r="H50" s="37"/>
      <c r="I50" s="37"/>
      <c r="J50" s="99"/>
      <c r="K50" s="249"/>
      <c r="L50" s="160">
        <v>100.52</v>
      </c>
      <c r="M50" s="215">
        <v>13.73</v>
      </c>
      <c r="N50" s="195">
        <v>59.03</v>
      </c>
      <c r="O50" s="160">
        <v>93.8</v>
      </c>
      <c r="P50" s="215">
        <v>14</v>
      </c>
      <c r="Q50" s="195">
        <v>58.2</v>
      </c>
      <c r="R50" s="160">
        <f t="shared" si="2"/>
        <v>6.7199999999999989</v>
      </c>
      <c r="S50" s="243">
        <f t="shared" si="4"/>
        <v>50</v>
      </c>
      <c r="T50" s="160">
        <v>106.66</v>
      </c>
      <c r="U50" s="215">
        <v>14.93</v>
      </c>
      <c r="V50" s="195">
        <v>56.43</v>
      </c>
      <c r="W50" s="160">
        <v>98.42</v>
      </c>
      <c r="X50" s="215">
        <v>15.3</v>
      </c>
      <c r="Y50" s="195">
        <v>55.5</v>
      </c>
      <c r="Z50" s="160">
        <f t="shared" si="3"/>
        <v>8.2399999999999949</v>
      </c>
      <c r="AA50" s="243">
        <f t="shared" si="5"/>
        <v>47</v>
      </c>
    </row>
    <row r="51" spans="1:27" ht="19.5" x14ac:dyDescent="0.3">
      <c r="A51" s="290" t="s">
        <v>130</v>
      </c>
      <c r="B51" s="268" t="s">
        <v>57</v>
      </c>
      <c r="C51" s="85" t="s">
        <v>57</v>
      </c>
      <c r="D51" s="40"/>
      <c r="E51" s="41"/>
      <c r="F51" s="42"/>
      <c r="G51" s="41"/>
      <c r="H51" s="41"/>
      <c r="I51" s="41"/>
      <c r="J51" s="100"/>
      <c r="K51" s="101"/>
      <c r="L51" s="160">
        <v>91.56</v>
      </c>
      <c r="M51" s="215">
        <v>13.67</v>
      </c>
      <c r="N51" s="195">
        <v>60.67</v>
      </c>
      <c r="O51" s="160">
        <v>83.56</v>
      </c>
      <c r="P51" s="215">
        <v>13.8</v>
      </c>
      <c r="Q51" s="195">
        <v>59.3</v>
      </c>
      <c r="R51" s="160">
        <f t="shared" si="2"/>
        <v>8</v>
      </c>
      <c r="S51" s="243">
        <f t="shared" si="4"/>
        <v>40</v>
      </c>
      <c r="T51" s="160">
        <v>96.77</v>
      </c>
      <c r="U51" s="215">
        <v>14.87</v>
      </c>
      <c r="V51" s="195">
        <v>56.5</v>
      </c>
      <c r="W51" s="160">
        <v>88.93</v>
      </c>
      <c r="X51" s="215">
        <v>15.2</v>
      </c>
      <c r="Y51" s="195">
        <v>55.5</v>
      </c>
      <c r="Z51" s="160">
        <f t="shared" si="3"/>
        <v>7.8399999999999892</v>
      </c>
      <c r="AA51" s="243">
        <f t="shared" si="5"/>
        <v>55</v>
      </c>
    </row>
    <row r="52" spans="1:27" ht="19.5" x14ac:dyDescent="0.3">
      <c r="A52" s="290" t="s">
        <v>133</v>
      </c>
      <c r="B52" s="268" t="s">
        <v>57</v>
      </c>
      <c r="C52" s="85" t="s">
        <v>57</v>
      </c>
      <c r="D52" s="40"/>
      <c r="E52" s="41"/>
      <c r="F52" s="42"/>
      <c r="G52" s="41"/>
      <c r="H52" s="41"/>
      <c r="I52" s="41"/>
      <c r="J52" s="100"/>
      <c r="K52" s="101"/>
      <c r="L52" s="160">
        <v>101.37</v>
      </c>
      <c r="M52" s="215">
        <v>14.73</v>
      </c>
      <c r="N52" s="195">
        <v>59.1</v>
      </c>
      <c r="O52" s="160">
        <v>93.08</v>
      </c>
      <c r="P52" s="215">
        <v>14.6</v>
      </c>
      <c r="Q52" s="195">
        <v>59.6</v>
      </c>
      <c r="R52" s="160">
        <f t="shared" si="2"/>
        <v>8.2900000000000063</v>
      </c>
      <c r="S52" s="243">
        <f t="shared" si="4"/>
        <v>37</v>
      </c>
      <c r="T52" s="160">
        <v>97.54</v>
      </c>
      <c r="U52" s="215">
        <v>14.3</v>
      </c>
      <c r="V52" s="195">
        <v>56.13</v>
      </c>
      <c r="W52" s="160">
        <v>84.16</v>
      </c>
      <c r="X52" s="215">
        <v>15</v>
      </c>
      <c r="Y52" s="195">
        <v>55</v>
      </c>
      <c r="Z52" s="160">
        <f t="shared" si="3"/>
        <v>13.38000000000001</v>
      </c>
      <c r="AA52" s="243">
        <f t="shared" si="5"/>
        <v>9</v>
      </c>
    </row>
    <row r="53" spans="1:27" ht="19.5" x14ac:dyDescent="0.3">
      <c r="A53" s="290" t="s">
        <v>134</v>
      </c>
      <c r="B53" s="268" t="s">
        <v>57</v>
      </c>
      <c r="C53" s="85" t="s">
        <v>57</v>
      </c>
      <c r="D53" s="40"/>
      <c r="E53" s="41"/>
      <c r="F53" s="42"/>
      <c r="G53" s="41"/>
      <c r="H53" s="41"/>
      <c r="I53" s="41"/>
      <c r="J53" s="100"/>
      <c r="K53" s="101"/>
      <c r="L53" s="160">
        <v>92.3</v>
      </c>
      <c r="M53" s="215">
        <v>13.93</v>
      </c>
      <c r="N53" s="195">
        <v>58.13</v>
      </c>
      <c r="O53" s="160">
        <v>85.43</v>
      </c>
      <c r="P53" s="215">
        <v>14.5</v>
      </c>
      <c r="Q53" s="195">
        <v>57.4</v>
      </c>
      <c r="R53" s="160">
        <f t="shared" si="2"/>
        <v>6.8699999999999903</v>
      </c>
      <c r="S53" s="243">
        <f t="shared" si="4"/>
        <v>49</v>
      </c>
      <c r="T53" s="160">
        <v>95.79</v>
      </c>
      <c r="U53" s="215">
        <v>14.87</v>
      </c>
      <c r="V53" s="195">
        <v>55.53</v>
      </c>
      <c r="W53" s="160">
        <v>87.55</v>
      </c>
      <c r="X53" s="215">
        <v>15.5</v>
      </c>
      <c r="Y53" s="195">
        <v>54.3</v>
      </c>
      <c r="Z53" s="160">
        <f t="shared" si="3"/>
        <v>8.2400000000000091</v>
      </c>
      <c r="AA53" s="243">
        <f t="shared" si="5"/>
        <v>46</v>
      </c>
    </row>
    <row r="54" spans="1:27" ht="20.25" thickBot="1" x14ac:dyDescent="0.35">
      <c r="A54" s="290" t="s">
        <v>135</v>
      </c>
      <c r="B54" s="268" t="s">
        <v>57</v>
      </c>
      <c r="C54" s="85" t="s">
        <v>57</v>
      </c>
      <c r="D54" s="49"/>
      <c r="E54" s="46"/>
      <c r="F54" s="47"/>
      <c r="G54" s="46"/>
      <c r="H54" s="46"/>
      <c r="I54" s="46"/>
      <c r="J54" s="102"/>
      <c r="K54" s="103"/>
      <c r="L54" s="160">
        <v>99.01</v>
      </c>
      <c r="M54" s="215">
        <v>14</v>
      </c>
      <c r="N54" s="195">
        <v>58.7</v>
      </c>
      <c r="O54" s="160">
        <v>105.96</v>
      </c>
      <c r="P54" s="215">
        <v>14.3</v>
      </c>
      <c r="Q54" s="195">
        <v>58.1</v>
      </c>
      <c r="R54" s="160">
        <f t="shared" si="2"/>
        <v>-6.9499999999999886</v>
      </c>
      <c r="S54" s="243">
        <f t="shared" si="4"/>
        <v>99</v>
      </c>
      <c r="T54" s="160">
        <v>104.38</v>
      </c>
      <c r="U54" s="215">
        <v>14.43</v>
      </c>
      <c r="V54" s="195">
        <v>55.3</v>
      </c>
      <c r="W54" s="160">
        <v>99.85</v>
      </c>
      <c r="X54" s="215">
        <v>14.8</v>
      </c>
      <c r="Y54" s="195">
        <v>54.2</v>
      </c>
      <c r="Z54" s="160">
        <f t="shared" si="3"/>
        <v>4.5300000000000011</v>
      </c>
      <c r="AA54" s="243">
        <f t="shared" si="5"/>
        <v>83</v>
      </c>
    </row>
    <row r="55" spans="1:27" ht="19.5" x14ac:dyDescent="0.3">
      <c r="A55" s="290" t="s">
        <v>136</v>
      </c>
      <c r="B55" s="268" t="s">
        <v>57</v>
      </c>
      <c r="C55" s="85" t="s">
        <v>57</v>
      </c>
      <c r="D55" s="36"/>
      <c r="E55" s="37"/>
      <c r="F55" s="38"/>
      <c r="G55" s="37"/>
      <c r="H55" s="37"/>
      <c r="I55" s="37"/>
      <c r="J55" s="99"/>
      <c r="K55" s="249"/>
      <c r="L55" s="160">
        <v>96.66</v>
      </c>
      <c r="M55" s="215">
        <v>13.77</v>
      </c>
      <c r="N55" s="195">
        <v>57.8</v>
      </c>
      <c r="O55" s="160">
        <v>90.89</v>
      </c>
      <c r="P55" s="215">
        <v>13.8</v>
      </c>
      <c r="Q55" s="195">
        <v>57.4</v>
      </c>
      <c r="R55" s="160">
        <f t="shared" si="2"/>
        <v>5.769999999999996</v>
      </c>
      <c r="S55" s="243">
        <f t="shared" si="4"/>
        <v>55</v>
      </c>
      <c r="T55" s="160">
        <v>101.3</v>
      </c>
      <c r="U55" s="215">
        <v>14.4</v>
      </c>
      <c r="V55" s="195">
        <v>55.27</v>
      </c>
      <c r="W55" s="160">
        <v>97.02</v>
      </c>
      <c r="X55" s="215">
        <v>14.7</v>
      </c>
      <c r="Y55" s="195">
        <v>54.8</v>
      </c>
      <c r="Z55" s="160">
        <f t="shared" si="3"/>
        <v>4.2800000000000011</v>
      </c>
      <c r="AA55" s="243">
        <f t="shared" si="5"/>
        <v>88</v>
      </c>
    </row>
    <row r="56" spans="1:27" ht="19.5" x14ac:dyDescent="0.3">
      <c r="A56" s="290" t="s">
        <v>137</v>
      </c>
      <c r="B56" s="268" t="s">
        <v>57</v>
      </c>
      <c r="C56" s="85" t="s">
        <v>57</v>
      </c>
      <c r="D56" s="40"/>
      <c r="E56" s="41"/>
      <c r="F56" s="42"/>
      <c r="G56" s="41"/>
      <c r="H56" s="41"/>
      <c r="I56" s="41"/>
      <c r="J56" s="100"/>
      <c r="K56" s="101"/>
      <c r="L56" s="160">
        <v>97.71</v>
      </c>
      <c r="M56" s="215">
        <v>13.6</v>
      </c>
      <c r="N56" s="195">
        <v>58.07</v>
      </c>
      <c r="O56" s="160">
        <v>93.06</v>
      </c>
      <c r="P56" s="215">
        <v>13.9</v>
      </c>
      <c r="Q56" s="195">
        <v>57.2</v>
      </c>
      <c r="R56" s="160">
        <f t="shared" si="2"/>
        <v>4.6499999999999915</v>
      </c>
      <c r="S56" s="243">
        <f t="shared" si="4"/>
        <v>60</v>
      </c>
      <c r="T56" s="160">
        <v>92.34</v>
      </c>
      <c r="U56" s="215">
        <v>14.3</v>
      </c>
      <c r="V56" s="195">
        <v>54.47</v>
      </c>
      <c r="W56" s="160">
        <v>86.64</v>
      </c>
      <c r="X56" s="215">
        <v>14.6</v>
      </c>
      <c r="Y56" s="195">
        <v>53.6</v>
      </c>
      <c r="Z56" s="160">
        <f t="shared" si="3"/>
        <v>5.7000000000000028</v>
      </c>
      <c r="AA56" s="243">
        <f t="shared" si="5"/>
        <v>74</v>
      </c>
    </row>
    <row r="57" spans="1:27" ht="19.5" x14ac:dyDescent="0.3">
      <c r="A57" s="290" t="s">
        <v>138</v>
      </c>
      <c r="B57" s="268" t="s">
        <v>63</v>
      </c>
      <c r="C57" s="85" t="s">
        <v>63</v>
      </c>
      <c r="D57" s="40"/>
      <c r="E57" s="41"/>
      <c r="F57" s="42"/>
      <c r="G57" s="41"/>
      <c r="H57" s="41"/>
      <c r="I57" s="41"/>
      <c r="J57" s="100"/>
      <c r="K57" s="101"/>
      <c r="L57" s="160">
        <v>93.15</v>
      </c>
      <c r="M57" s="215">
        <v>14.07</v>
      </c>
      <c r="N57" s="195">
        <v>61.37</v>
      </c>
      <c r="O57" s="160">
        <v>94.74</v>
      </c>
      <c r="P57" s="215">
        <v>14.5</v>
      </c>
      <c r="Q57" s="195">
        <v>60.7</v>
      </c>
      <c r="R57" s="160">
        <f t="shared" si="2"/>
        <v>-1.5899999999999892</v>
      </c>
      <c r="S57" s="243">
        <f t="shared" si="4"/>
        <v>95</v>
      </c>
      <c r="T57" s="160">
        <v>106.13</v>
      </c>
      <c r="U57" s="215">
        <v>14.87</v>
      </c>
      <c r="V57" s="195">
        <v>58.1</v>
      </c>
      <c r="W57" s="160">
        <v>98.06</v>
      </c>
      <c r="X57" s="215">
        <v>15.8</v>
      </c>
      <c r="Y57" s="195">
        <v>56.5</v>
      </c>
      <c r="Z57" s="160">
        <f t="shared" si="3"/>
        <v>8.0699999999999932</v>
      </c>
      <c r="AA57" s="243">
        <f t="shared" si="5"/>
        <v>49</v>
      </c>
    </row>
    <row r="58" spans="1:27" ht="19.5" x14ac:dyDescent="0.3">
      <c r="A58" s="290" t="s">
        <v>139</v>
      </c>
      <c r="B58" s="268" t="s">
        <v>63</v>
      </c>
      <c r="C58" s="85" t="s">
        <v>63</v>
      </c>
      <c r="D58" s="40"/>
      <c r="E58" s="41"/>
      <c r="F58" s="42"/>
      <c r="G58" s="41"/>
      <c r="H58" s="41"/>
      <c r="I58" s="41"/>
      <c r="J58" s="100"/>
      <c r="K58" s="101"/>
      <c r="L58" s="160">
        <v>92.59</v>
      </c>
      <c r="M58" s="215">
        <v>13.43</v>
      </c>
      <c r="N58" s="195">
        <v>59.43</v>
      </c>
      <c r="O58" s="160">
        <v>86.13</v>
      </c>
      <c r="P58" s="215">
        <v>14</v>
      </c>
      <c r="Q58" s="195">
        <v>58.8</v>
      </c>
      <c r="R58" s="160">
        <f t="shared" si="2"/>
        <v>6.460000000000008</v>
      </c>
      <c r="S58" s="243">
        <f t="shared" si="4"/>
        <v>52</v>
      </c>
      <c r="T58" s="160">
        <v>100.82</v>
      </c>
      <c r="U58" s="215">
        <v>14.7</v>
      </c>
      <c r="V58" s="195">
        <v>57.3</v>
      </c>
      <c r="W58" s="160">
        <v>96.4</v>
      </c>
      <c r="X58" s="215">
        <v>15.1</v>
      </c>
      <c r="Y58" s="195">
        <v>54.8</v>
      </c>
      <c r="Z58" s="160">
        <f t="shared" si="3"/>
        <v>4.4199999999999875</v>
      </c>
      <c r="AA58" s="243">
        <f t="shared" si="5"/>
        <v>84</v>
      </c>
    </row>
    <row r="59" spans="1:27" ht="20.25" thickBot="1" x14ac:dyDescent="0.35">
      <c r="A59" s="290" t="s">
        <v>141</v>
      </c>
      <c r="B59" s="268" t="s">
        <v>63</v>
      </c>
      <c r="C59" s="85" t="s">
        <v>63</v>
      </c>
      <c r="D59" s="49"/>
      <c r="E59" s="46"/>
      <c r="F59" s="47"/>
      <c r="G59" s="46"/>
      <c r="H59" s="46"/>
      <c r="I59" s="46"/>
      <c r="J59" s="102"/>
      <c r="K59" s="103"/>
      <c r="L59" s="160">
        <v>107.67</v>
      </c>
      <c r="M59" s="215">
        <v>13.33</v>
      </c>
      <c r="N59" s="195">
        <v>58.97</v>
      </c>
      <c r="O59" s="160">
        <v>92.58</v>
      </c>
      <c r="P59" s="215">
        <v>14.2</v>
      </c>
      <c r="Q59" s="195">
        <v>58.7</v>
      </c>
      <c r="R59" s="160">
        <f t="shared" si="2"/>
        <v>15.090000000000003</v>
      </c>
      <c r="S59" s="243">
        <f t="shared" si="4"/>
        <v>7</v>
      </c>
      <c r="T59" s="160">
        <v>105.3</v>
      </c>
      <c r="U59" s="215">
        <v>15</v>
      </c>
      <c r="V59" s="195">
        <v>56.77</v>
      </c>
      <c r="W59" s="160">
        <v>99.98</v>
      </c>
      <c r="X59" s="215">
        <v>15.6</v>
      </c>
      <c r="Y59" s="195">
        <v>55.5</v>
      </c>
      <c r="Z59" s="160">
        <f t="shared" si="3"/>
        <v>5.3199999999999932</v>
      </c>
      <c r="AA59" s="243">
        <f t="shared" si="5"/>
        <v>77</v>
      </c>
    </row>
    <row r="60" spans="1:27" ht="19.5" x14ac:dyDescent="0.3">
      <c r="A60" s="290" t="s">
        <v>142</v>
      </c>
      <c r="B60" s="268" t="s">
        <v>63</v>
      </c>
      <c r="C60" s="85" t="s">
        <v>63</v>
      </c>
      <c r="D60" s="36"/>
      <c r="E60" s="37"/>
      <c r="F60" s="38"/>
      <c r="G60" s="37"/>
      <c r="H60" s="37"/>
      <c r="I60" s="37"/>
      <c r="J60" s="99"/>
      <c r="K60" s="249"/>
      <c r="L60" s="160">
        <v>87.28</v>
      </c>
      <c r="M60" s="215">
        <v>13.77</v>
      </c>
      <c r="N60" s="195">
        <v>60.67</v>
      </c>
      <c r="O60" s="160">
        <v>84.08</v>
      </c>
      <c r="P60" s="215">
        <v>13.9</v>
      </c>
      <c r="Q60" s="195">
        <v>60.6</v>
      </c>
      <c r="R60" s="160">
        <f t="shared" si="2"/>
        <v>3.2000000000000028</v>
      </c>
      <c r="S60" s="243">
        <f t="shared" si="4"/>
        <v>70</v>
      </c>
      <c r="T60" s="160">
        <v>104.32</v>
      </c>
      <c r="U60" s="215">
        <v>14.87</v>
      </c>
      <c r="V60" s="195">
        <v>56.7</v>
      </c>
      <c r="W60" s="160">
        <v>92.13</v>
      </c>
      <c r="X60" s="215">
        <v>15.3</v>
      </c>
      <c r="Y60" s="195">
        <v>55.1</v>
      </c>
      <c r="Z60" s="160">
        <f t="shared" si="3"/>
        <v>12.189999999999998</v>
      </c>
      <c r="AA60" s="243">
        <f t="shared" si="5"/>
        <v>13</v>
      </c>
    </row>
    <row r="61" spans="1:27" ht="19.5" x14ac:dyDescent="0.3">
      <c r="A61" s="290" t="s">
        <v>85</v>
      </c>
      <c r="B61" s="268" t="s">
        <v>63</v>
      </c>
      <c r="C61" s="85" t="s">
        <v>63</v>
      </c>
      <c r="D61" s="40"/>
      <c r="E61" s="41"/>
      <c r="F61" s="42"/>
      <c r="G61" s="41"/>
      <c r="H61" s="41"/>
      <c r="I61" s="41"/>
      <c r="J61" s="100"/>
      <c r="K61" s="101"/>
      <c r="L61" s="160">
        <v>96.18</v>
      </c>
      <c r="M61" s="215">
        <v>14.33</v>
      </c>
      <c r="N61" s="195">
        <v>60.2</v>
      </c>
      <c r="O61" s="160">
        <v>94.33</v>
      </c>
      <c r="P61" s="215">
        <v>14.9</v>
      </c>
      <c r="Q61" s="195">
        <v>59.5</v>
      </c>
      <c r="R61" s="160">
        <f t="shared" si="2"/>
        <v>1.8500000000000085</v>
      </c>
      <c r="S61" s="243">
        <f t="shared" si="4"/>
        <v>82</v>
      </c>
      <c r="T61" s="160">
        <v>104</v>
      </c>
      <c r="U61" s="215">
        <v>14.57</v>
      </c>
      <c r="V61" s="195">
        <v>57.83</v>
      </c>
      <c r="W61" s="160">
        <v>97.31</v>
      </c>
      <c r="X61" s="215">
        <v>15.5</v>
      </c>
      <c r="Y61" s="195">
        <v>56.6</v>
      </c>
      <c r="Z61" s="160">
        <f t="shared" si="3"/>
        <v>6.6899999999999977</v>
      </c>
      <c r="AA61" s="243">
        <f t="shared" si="5"/>
        <v>64</v>
      </c>
    </row>
    <row r="62" spans="1:27" ht="19.5" x14ac:dyDescent="0.3">
      <c r="A62" s="290" t="s">
        <v>143</v>
      </c>
      <c r="B62" s="268" t="s">
        <v>63</v>
      </c>
      <c r="C62" s="85" t="s">
        <v>63</v>
      </c>
      <c r="D62" s="40"/>
      <c r="E62" s="41"/>
      <c r="F62" s="42"/>
      <c r="G62" s="41"/>
      <c r="H62" s="41"/>
      <c r="I62" s="41"/>
      <c r="J62" s="100"/>
      <c r="K62" s="101"/>
      <c r="L62" s="160">
        <v>102.65</v>
      </c>
      <c r="M62" s="215">
        <v>13.47</v>
      </c>
      <c r="N62" s="195">
        <v>58.77</v>
      </c>
      <c r="O62" s="160">
        <v>93.26</v>
      </c>
      <c r="P62" s="215">
        <v>14</v>
      </c>
      <c r="Q62" s="195">
        <v>58.3</v>
      </c>
      <c r="R62" s="160">
        <f t="shared" si="2"/>
        <v>9.39</v>
      </c>
      <c r="S62" s="243">
        <f t="shared" si="4"/>
        <v>33</v>
      </c>
      <c r="T62" s="160">
        <v>107.7</v>
      </c>
      <c r="U62" s="215">
        <v>14.17</v>
      </c>
      <c r="V62" s="195">
        <v>55.87</v>
      </c>
      <c r="W62" s="160">
        <v>101.9</v>
      </c>
      <c r="X62" s="215">
        <v>14.5</v>
      </c>
      <c r="Y62" s="195">
        <v>54.5</v>
      </c>
      <c r="Z62" s="160">
        <f t="shared" si="3"/>
        <v>5.7999999999999972</v>
      </c>
      <c r="AA62" s="243">
        <f t="shared" si="5"/>
        <v>72</v>
      </c>
    </row>
    <row r="63" spans="1:27" ht="19.5" x14ac:dyDescent="0.3">
      <c r="A63" s="290" t="s">
        <v>146</v>
      </c>
      <c r="B63" s="268" t="s">
        <v>63</v>
      </c>
      <c r="C63" s="85" t="s">
        <v>63</v>
      </c>
      <c r="D63" s="40"/>
      <c r="E63" s="41"/>
      <c r="F63" s="42"/>
      <c r="G63" s="41"/>
      <c r="H63" s="41"/>
      <c r="I63" s="41"/>
      <c r="J63" s="100"/>
      <c r="K63" s="101"/>
      <c r="L63" s="160">
        <v>99.86</v>
      </c>
      <c r="M63" s="215">
        <v>13.43</v>
      </c>
      <c r="N63" s="195">
        <v>59.07</v>
      </c>
      <c r="O63" s="160">
        <v>92.69</v>
      </c>
      <c r="P63" s="215">
        <v>14.2</v>
      </c>
      <c r="Q63" s="195">
        <v>59.3</v>
      </c>
      <c r="R63" s="160">
        <f t="shared" si="2"/>
        <v>7.1700000000000017</v>
      </c>
      <c r="S63" s="243">
        <f t="shared" si="4"/>
        <v>46</v>
      </c>
      <c r="T63" s="160">
        <v>102.95</v>
      </c>
      <c r="U63" s="215">
        <v>14.9</v>
      </c>
      <c r="V63" s="195">
        <v>56.97</v>
      </c>
      <c r="W63" s="160">
        <v>96.44</v>
      </c>
      <c r="X63" s="215">
        <v>15.4</v>
      </c>
      <c r="Y63" s="195">
        <v>55</v>
      </c>
      <c r="Z63" s="160">
        <f t="shared" si="3"/>
        <v>6.5100000000000051</v>
      </c>
      <c r="AA63" s="243">
        <f t="shared" si="5"/>
        <v>66</v>
      </c>
    </row>
    <row r="64" spans="1:27" ht="20.25" thickBot="1" x14ac:dyDescent="0.35">
      <c r="A64" s="290" t="s">
        <v>147</v>
      </c>
      <c r="B64" s="268" t="s">
        <v>63</v>
      </c>
      <c r="C64" s="85" t="s">
        <v>63</v>
      </c>
      <c r="D64" s="49"/>
      <c r="E64" s="46"/>
      <c r="F64" s="47"/>
      <c r="G64" s="46"/>
      <c r="H64" s="46"/>
      <c r="I64" s="46"/>
      <c r="J64" s="102"/>
      <c r="K64" s="103"/>
      <c r="L64" s="160">
        <v>98.62</v>
      </c>
      <c r="M64" s="215">
        <v>14.13</v>
      </c>
      <c r="N64" s="195">
        <v>59.37</v>
      </c>
      <c r="O64" s="160">
        <v>99.77</v>
      </c>
      <c r="P64" s="215">
        <v>14.3</v>
      </c>
      <c r="Q64" s="195">
        <v>58.8</v>
      </c>
      <c r="R64" s="160">
        <f t="shared" si="2"/>
        <v>-1.1499999999999915</v>
      </c>
      <c r="S64" s="243">
        <f t="shared" si="4"/>
        <v>94</v>
      </c>
      <c r="T64" s="160">
        <v>108.56</v>
      </c>
      <c r="U64" s="215">
        <v>14.7</v>
      </c>
      <c r="V64" s="195">
        <v>55.47</v>
      </c>
      <c r="W64" s="160">
        <v>100.3</v>
      </c>
      <c r="X64" s="215">
        <v>15</v>
      </c>
      <c r="Y64" s="195">
        <v>54.5</v>
      </c>
      <c r="Z64" s="160">
        <f t="shared" si="3"/>
        <v>8.2600000000000051</v>
      </c>
      <c r="AA64" s="243">
        <f t="shared" si="5"/>
        <v>45</v>
      </c>
    </row>
    <row r="65" spans="1:27" ht="19.5" x14ac:dyDescent="0.3">
      <c r="A65" s="290" t="s">
        <v>148</v>
      </c>
      <c r="B65" s="268" t="s">
        <v>63</v>
      </c>
      <c r="C65" s="85" t="s">
        <v>63</v>
      </c>
      <c r="D65" s="36"/>
      <c r="E65" s="37"/>
      <c r="F65" s="38"/>
      <c r="G65" s="37"/>
      <c r="H65" s="37"/>
      <c r="I65" s="37"/>
      <c r="J65" s="99"/>
      <c r="K65" s="249"/>
      <c r="L65" s="160">
        <v>95.07</v>
      </c>
      <c r="M65" s="215">
        <v>13.46</v>
      </c>
      <c r="N65" s="195">
        <v>60.09</v>
      </c>
      <c r="O65" s="160">
        <v>90.77</v>
      </c>
      <c r="P65" s="215">
        <v>13.8</v>
      </c>
      <c r="Q65" s="195">
        <v>59</v>
      </c>
      <c r="R65" s="160">
        <f t="shared" si="2"/>
        <v>4.2999999999999972</v>
      </c>
      <c r="S65" s="243">
        <f t="shared" si="4"/>
        <v>63</v>
      </c>
      <c r="T65" s="160">
        <v>102.96</v>
      </c>
      <c r="U65" s="215">
        <v>15.1</v>
      </c>
      <c r="V65" s="195">
        <v>56.93</v>
      </c>
      <c r="W65" s="160">
        <v>93.52</v>
      </c>
      <c r="X65" s="215">
        <v>15.2</v>
      </c>
      <c r="Y65" s="195">
        <v>55.9</v>
      </c>
      <c r="Z65" s="160">
        <f t="shared" si="3"/>
        <v>9.4399999999999977</v>
      </c>
      <c r="AA65" s="243">
        <f t="shared" si="5"/>
        <v>37</v>
      </c>
    </row>
    <row r="66" spans="1:27" ht="19.5" x14ac:dyDescent="0.3">
      <c r="A66" s="290" t="s">
        <v>154</v>
      </c>
      <c r="B66" s="268" t="s">
        <v>63</v>
      </c>
      <c r="C66" s="85" t="s">
        <v>63</v>
      </c>
      <c r="D66" s="40"/>
      <c r="E66" s="41"/>
      <c r="F66" s="42"/>
      <c r="G66" s="41"/>
      <c r="H66" s="41"/>
      <c r="I66" s="41"/>
      <c r="J66" s="100"/>
      <c r="K66" s="101"/>
      <c r="L66" s="160">
        <v>99.62</v>
      </c>
      <c r="M66" s="215">
        <v>13.9</v>
      </c>
      <c r="N66" s="195">
        <v>59.2</v>
      </c>
      <c r="O66" s="160">
        <v>99.54</v>
      </c>
      <c r="P66" s="215">
        <v>14</v>
      </c>
      <c r="Q66" s="195">
        <v>59.4</v>
      </c>
      <c r="R66" s="160">
        <f t="shared" si="2"/>
        <v>7.9999999999998295E-2</v>
      </c>
      <c r="S66" s="243">
        <f t="shared" si="4"/>
        <v>90</v>
      </c>
      <c r="T66" s="160">
        <v>108.61</v>
      </c>
      <c r="U66" s="215">
        <v>14.97</v>
      </c>
      <c r="V66" s="195">
        <v>56.03</v>
      </c>
      <c r="W66" s="160">
        <v>102.87</v>
      </c>
      <c r="X66" s="215">
        <v>15.4</v>
      </c>
      <c r="Y66" s="195">
        <v>55</v>
      </c>
      <c r="Z66" s="160">
        <f t="shared" si="3"/>
        <v>5.7399999999999949</v>
      </c>
      <c r="AA66" s="243">
        <f t="shared" si="5"/>
        <v>73</v>
      </c>
    </row>
    <row r="67" spans="1:27" ht="20.25" thickBot="1" x14ac:dyDescent="0.35">
      <c r="A67" s="291" t="s">
        <v>155</v>
      </c>
      <c r="B67" s="269" t="s">
        <v>63</v>
      </c>
      <c r="C67" s="86" t="s">
        <v>63</v>
      </c>
      <c r="D67" s="45"/>
      <c r="E67" s="50"/>
      <c r="F67" s="51"/>
      <c r="G67" s="50"/>
      <c r="H67" s="50"/>
      <c r="I67" s="50"/>
      <c r="J67" s="104"/>
      <c r="K67" s="30"/>
      <c r="L67" s="161">
        <v>91.72</v>
      </c>
      <c r="M67" s="241">
        <v>13.87</v>
      </c>
      <c r="N67" s="196">
        <v>59.2</v>
      </c>
      <c r="O67" s="161">
        <v>89.35</v>
      </c>
      <c r="P67" s="241">
        <v>14.4</v>
      </c>
      <c r="Q67" s="196">
        <v>58.8</v>
      </c>
      <c r="R67" s="161">
        <f t="shared" si="2"/>
        <v>2.3700000000000045</v>
      </c>
      <c r="S67" s="244">
        <f t="shared" si="4"/>
        <v>75</v>
      </c>
      <c r="T67" s="161">
        <v>103.41</v>
      </c>
      <c r="U67" s="241">
        <v>14.87</v>
      </c>
      <c r="V67" s="196">
        <v>55.63</v>
      </c>
      <c r="W67" s="161">
        <v>99.05</v>
      </c>
      <c r="X67" s="241">
        <v>15.5</v>
      </c>
      <c r="Y67" s="196">
        <v>54.6</v>
      </c>
      <c r="Z67" s="161">
        <f t="shared" si="3"/>
        <v>4.3599999999999994</v>
      </c>
      <c r="AA67" s="244">
        <f t="shared" si="5"/>
        <v>87</v>
      </c>
    </row>
    <row r="68" spans="1:27" ht="19.5" x14ac:dyDescent="0.3">
      <c r="A68" s="292" t="s">
        <v>153</v>
      </c>
      <c r="B68" s="293" t="s">
        <v>63</v>
      </c>
      <c r="C68" s="85" t="s">
        <v>63</v>
      </c>
      <c r="D68" s="40"/>
      <c r="E68" s="41"/>
      <c r="F68" s="42"/>
      <c r="G68" s="41"/>
      <c r="H68" s="41"/>
      <c r="I68" s="41"/>
      <c r="J68" s="100"/>
      <c r="K68" s="101"/>
      <c r="L68" s="294">
        <v>96.25</v>
      </c>
      <c r="M68" s="296">
        <v>13.83</v>
      </c>
      <c r="N68" s="295">
        <v>61.17</v>
      </c>
      <c r="O68" s="294">
        <v>97.24</v>
      </c>
      <c r="P68" s="296">
        <v>14.3</v>
      </c>
      <c r="Q68" s="295">
        <v>59.8</v>
      </c>
      <c r="R68" s="294">
        <f t="shared" si="2"/>
        <v>-0.98999999999999488</v>
      </c>
      <c r="S68" s="308">
        <f t="shared" si="4"/>
        <v>93</v>
      </c>
      <c r="T68" s="294">
        <v>108.15</v>
      </c>
      <c r="U68" s="296">
        <v>14.83</v>
      </c>
      <c r="V68" s="295">
        <v>56.23</v>
      </c>
      <c r="W68" s="294">
        <v>105.36</v>
      </c>
      <c r="X68" s="296">
        <v>16</v>
      </c>
      <c r="Y68" s="295">
        <v>55.2</v>
      </c>
      <c r="Z68" s="294">
        <f t="shared" si="3"/>
        <v>2.7900000000000063</v>
      </c>
      <c r="AA68" s="308">
        <f t="shared" si="5"/>
        <v>95</v>
      </c>
    </row>
    <row r="69" spans="1:27" ht="20.25" thickBot="1" x14ac:dyDescent="0.35">
      <c r="A69" s="290" t="s">
        <v>157</v>
      </c>
      <c r="B69" s="268" t="s">
        <v>63</v>
      </c>
      <c r="C69" s="85" t="s">
        <v>63</v>
      </c>
      <c r="D69" s="49"/>
      <c r="E69" s="46"/>
      <c r="F69" s="47"/>
      <c r="G69" s="46"/>
      <c r="H69" s="46"/>
      <c r="I69" s="46"/>
      <c r="J69" s="102"/>
      <c r="K69" s="103"/>
      <c r="L69" s="160">
        <v>101.05</v>
      </c>
      <c r="M69" s="215">
        <v>13.73</v>
      </c>
      <c r="N69" s="195">
        <v>58.7</v>
      </c>
      <c r="O69" s="160">
        <v>87.52</v>
      </c>
      <c r="P69" s="215">
        <v>14.4</v>
      </c>
      <c r="Q69" s="195">
        <v>57.7</v>
      </c>
      <c r="R69" s="160">
        <f t="shared" si="2"/>
        <v>13.530000000000001</v>
      </c>
      <c r="S69" s="243">
        <f t="shared" si="4"/>
        <v>16</v>
      </c>
      <c r="T69" s="160">
        <v>107.71</v>
      </c>
      <c r="U69" s="215">
        <v>14.83</v>
      </c>
      <c r="V69" s="195">
        <v>56.03</v>
      </c>
      <c r="W69" s="160">
        <v>93.59</v>
      </c>
      <c r="X69" s="215">
        <v>15.1</v>
      </c>
      <c r="Y69" s="195">
        <v>55.2</v>
      </c>
      <c r="Z69" s="160">
        <f t="shared" si="3"/>
        <v>14.11999999999999</v>
      </c>
      <c r="AA69" s="243">
        <f t="shared" si="5"/>
        <v>7</v>
      </c>
    </row>
    <row r="70" spans="1:27" ht="19.5" x14ac:dyDescent="0.3">
      <c r="A70" s="290" t="s">
        <v>158</v>
      </c>
      <c r="B70" s="268" t="s">
        <v>63</v>
      </c>
      <c r="C70" s="85" t="s">
        <v>63</v>
      </c>
      <c r="D70" s="36"/>
      <c r="E70" s="37"/>
      <c r="F70" s="38"/>
      <c r="G70" s="37"/>
      <c r="H70" s="37"/>
      <c r="I70" s="37"/>
      <c r="J70" s="99"/>
      <c r="K70" s="249"/>
      <c r="L70" s="160">
        <v>86.67</v>
      </c>
      <c r="M70" s="215">
        <v>14.3</v>
      </c>
      <c r="N70" s="195">
        <v>59.77</v>
      </c>
      <c r="O70" s="160">
        <v>87.24</v>
      </c>
      <c r="P70" s="215">
        <v>14.2</v>
      </c>
      <c r="Q70" s="195">
        <v>59.9</v>
      </c>
      <c r="R70" s="160">
        <f t="shared" ref="R70:R106" si="6">$L70-$O70</f>
        <v>-0.56999999999999318</v>
      </c>
      <c r="S70" s="243">
        <f t="shared" ref="S70:S105" si="7">RANK($R70, $R$6:$R$105,0)</f>
        <v>92</v>
      </c>
      <c r="T70" s="160">
        <v>104.37</v>
      </c>
      <c r="U70" s="215">
        <v>15.07</v>
      </c>
      <c r="V70" s="195">
        <v>57.3</v>
      </c>
      <c r="W70" s="160">
        <v>86.19</v>
      </c>
      <c r="X70" s="215">
        <v>15.9</v>
      </c>
      <c r="Y70" s="195">
        <v>55.3</v>
      </c>
      <c r="Z70" s="160">
        <f t="shared" ref="Z70:Z106" si="8">$T70-$W70</f>
        <v>18.180000000000007</v>
      </c>
      <c r="AA70" s="243">
        <f t="shared" ref="AA70:AA105" si="9">RANK($Z70, $Z$6:$Z$105,0)</f>
        <v>1</v>
      </c>
    </row>
    <row r="71" spans="1:27" ht="19.5" x14ac:dyDescent="0.3">
      <c r="A71" s="290" t="s">
        <v>159</v>
      </c>
      <c r="B71" s="268" t="s">
        <v>63</v>
      </c>
      <c r="C71" s="85" t="s">
        <v>63</v>
      </c>
      <c r="D71" s="40"/>
      <c r="E71" s="41"/>
      <c r="F71" s="42"/>
      <c r="G71" s="41"/>
      <c r="H71" s="41"/>
      <c r="I71" s="41"/>
      <c r="J71" s="100"/>
      <c r="K71" s="101"/>
      <c r="L71" s="160">
        <v>105.28</v>
      </c>
      <c r="M71" s="215">
        <v>13.4</v>
      </c>
      <c r="N71" s="195">
        <v>57.67</v>
      </c>
      <c r="O71" s="160">
        <v>96.57</v>
      </c>
      <c r="P71" s="215">
        <v>13.7</v>
      </c>
      <c r="Q71" s="195">
        <v>57.2</v>
      </c>
      <c r="R71" s="160">
        <f t="shared" si="6"/>
        <v>8.710000000000008</v>
      </c>
      <c r="S71" s="243">
        <f t="shared" si="7"/>
        <v>36</v>
      </c>
      <c r="T71" s="160">
        <v>108.77</v>
      </c>
      <c r="U71" s="215">
        <v>14.1</v>
      </c>
      <c r="V71" s="195">
        <v>55.6</v>
      </c>
      <c r="W71" s="160">
        <v>93.74</v>
      </c>
      <c r="X71" s="215">
        <v>14.5</v>
      </c>
      <c r="Y71" s="195">
        <v>54.2</v>
      </c>
      <c r="Z71" s="160">
        <f t="shared" si="8"/>
        <v>15.030000000000001</v>
      </c>
      <c r="AA71" s="243">
        <f t="shared" si="9"/>
        <v>4</v>
      </c>
    </row>
    <row r="72" spans="1:27" ht="19.5" x14ac:dyDescent="0.3">
      <c r="A72" s="290" t="s">
        <v>165</v>
      </c>
      <c r="B72" s="268" t="s">
        <v>57</v>
      </c>
      <c r="C72" s="85" t="s">
        <v>57</v>
      </c>
      <c r="D72" s="40"/>
      <c r="E72" s="41"/>
      <c r="F72" s="42"/>
      <c r="G72" s="41"/>
      <c r="H72" s="41"/>
      <c r="I72" s="41"/>
      <c r="J72" s="100"/>
      <c r="K72" s="101"/>
      <c r="L72" s="160">
        <v>90.31</v>
      </c>
      <c r="M72" s="215">
        <v>13.37</v>
      </c>
      <c r="N72" s="195">
        <v>60.43</v>
      </c>
      <c r="O72" s="160">
        <v>80.14</v>
      </c>
      <c r="P72" s="215">
        <v>14.4</v>
      </c>
      <c r="Q72" s="195">
        <v>59.1</v>
      </c>
      <c r="R72" s="160">
        <f t="shared" si="6"/>
        <v>10.170000000000002</v>
      </c>
      <c r="S72" s="243">
        <f t="shared" si="7"/>
        <v>29</v>
      </c>
      <c r="T72" s="160">
        <v>100.45</v>
      </c>
      <c r="U72" s="215">
        <v>14.6</v>
      </c>
      <c r="V72" s="195">
        <v>57.77</v>
      </c>
      <c r="W72" s="160">
        <v>85.67</v>
      </c>
      <c r="X72" s="215">
        <v>15.8</v>
      </c>
      <c r="Y72" s="195">
        <v>55.9</v>
      </c>
      <c r="Z72" s="160">
        <f t="shared" si="8"/>
        <v>14.780000000000001</v>
      </c>
      <c r="AA72" s="243">
        <f t="shared" si="9"/>
        <v>6</v>
      </c>
    </row>
    <row r="73" spans="1:27" ht="19.5" x14ac:dyDescent="0.3">
      <c r="A73" s="290" t="s">
        <v>166</v>
      </c>
      <c r="B73" s="268" t="s">
        <v>63</v>
      </c>
      <c r="C73" s="85" t="s">
        <v>63</v>
      </c>
      <c r="D73" s="40"/>
      <c r="E73" s="41"/>
      <c r="F73" s="42"/>
      <c r="G73" s="41"/>
      <c r="H73" s="41"/>
      <c r="I73" s="41"/>
      <c r="J73" s="100"/>
      <c r="K73" s="101"/>
      <c r="L73" s="160">
        <v>103.37</v>
      </c>
      <c r="M73" s="215">
        <v>13.77</v>
      </c>
      <c r="N73" s="195">
        <v>58</v>
      </c>
      <c r="O73" s="160">
        <v>86.37</v>
      </c>
      <c r="P73" s="215">
        <v>14.3</v>
      </c>
      <c r="Q73" s="195">
        <v>56.9</v>
      </c>
      <c r="R73" s="160">
        <f t="shared" si="6"/>
        <v>17</v>
      </c>
      <c r="S73" s="243">
        <f t="shared" si="7"/>
        <v>5</v>
      </c>
      <c r="T73" s="160">
        <v>101.01</v>
      </c>
      <c r="U73" s="215">
        <v>14.67</v>
      </c>
      <c r="V73" s="195">
        <v>54.03</v>
      </c>
      <c r="W73" s="160">
        <v>100.96</v>
      </c>
      <c r="X73" s="215">
        <v>15.1</v>
      </c>
      <c r="Y73" s="195">
        <v>53</v>
      </c>
      <c r="Z73" s="160">
        <f t="shared" si="8"/>
        <v>5.0000000000011369E-2</v>
      </c>
      <c r="AA73" s="243">
        <f t="shared" si="9"/>
        <v>98</v>
      </c>
    </row>
    <row r="74" spans="1:27" ht="20.25" thickBot="1" x14ac:dyDescent="0.35">
      <c r="A74" s="290" t="s">
        <v>167</v>
      </c>
      <c r="B74" s="268" t="s">
        <v>63</v>
      </c>
      <c r="C74" s="85" t="s">
        <v>63</v>
      </c>
      <c r="D74" s="49"/>
      <c r="E74" s="46"/>
      <c r="F74" s="47"/>
      <c r="G74" s="46"/>
      <c r="H74" s="46"/>
      <c r="I74" s="46"/>
      <c r="J74" s="102"/>
      <c r="K74" s="103"/>
      <c r="L74" s="160">
        <v>92.99</v>
      </c>
      <c r="M74" s="215">
        <v>14.5</v>
      </c>
      <c r="N74" s="195">
        <v>59.77</v>
      </c>
      <c r="O74" s="160">
        <v>89.49</v>
      </c>
      <c r="P74" s="215">
        <v>14.4</v>
      </c>
      <c r="Q74" s="195">
        <v>59.4</v>
      </c>
      <c r="R74" s="160">
        <f t="shared" si="6"/>
        <v>3.5</v>
      </c>
      <c r="S74" s="243">
        <f t="shared" si="7"/>
        <v>65</v>
      </c>
      <c r="T74" s="160">
        <v>103.75</v>
      </c>
      <c r="U74" s="215">
        <v>15.03</v>
      </c>
      <c r="V74" s="195">
        <v>57.9</v>
      </c>
      <c r="W74" s="160">
        <v>92.66</v>
      </c>
      <c r="X74" s="215">
        <v>15.5</v>
      </c>
      <c r="Y74" s="195">
        <v>56.5</v>
      </c>
      <c r="Z74" s="160">
        <f t="shared" si="8"/>
        <v>11.090000000000003</v>
      </c>
      <c r="AA74" s="243">
        <f t="shared" si="9"/>
        <v>23</v>
      </c>
    </row>
    <row r="75" spans="1:27" ht="19.5" x14ac:dyDescent="0.3">
      <c r="A75" s="290" t="s">
        <v>168</v>
      </c>
      <c r="B75" s="268" t="s">
        <v>63</v>
      </c>
      <c r="C75" s="85" t="s">
        <v>63</v>
      </c>
      <c r="D75" s="36"/>
      <c r="E75" s="37"/>
      <c r="F75" s="38"/>
      <c r="G75" s="37"/>
      <c r="H75" s="37"/>
      <c r="I75" s="37"/>
      <c r="J75" s="99"/>
      <c r="K75" s="249"/>
      <c r="L75" s="160">
        <v>103.59</v>
      </c>
      <c r="M75" s="215">
        <v>13.77</v>
      </c>
      <c r="N75" s="195">
        <v>59.33</v>
      </c>
      <c r="O75" s="160">
        <v>89.91</v>
      </c>
      <c r="P75" s="215">
        <v>14</v>
      </c>
      <c r="Q75" s="195">
        <v>57.7</v>
      </c>
      <c r="R75" s="160">
        <f t="shared" si="6"/>
        <v>13.680000000000007</v>
      </c>
      <c r="S75" s="243">
        <f t="shared" si="7"/>
        <v>14</v>
      </c>
      <c r="T75" s="160">
        <v>104.81</v>
      </c>
      <c r="U75" s="215">
        <v>14.33</v>
      </c>
      <c r="V75" s="195">
        <v>56.4</v>
      </c>
      <c r="W75" s="160">
        <v>94.74</v>
      </c>
      <c r="X75" s="215">
        <v>14.7</v>
      </c>
      <c r="Y75" s="195">
        <v>55.2</v>
      </c>
      <c r="Z75" s="160">
        <f t="shared" si="8"/>
        <v>10.070000000000007</v>
      </c>
      <c r="AA75" s="243">
        <f t="shared" si="9"/>
        <v>31</v>
      </c>
    </row>
    <row r="76" spans="1:27" ht="19.5" x14ac:dyDescent="0.3">
      <c r="A76" s="290" t="s">
        <v>169</v>
      </c>
      <c r="B76" s="268" t="s">
        <v>57</v>
      </c>
      <c r="C76" s="85" t="s">
        <v>57</v>
      </c>
      <c r="D76" s="40"/>
      <c r="E76" s="41"/>
      <c r="F76" s="42"/>
      <c r="G76" s="41"/>
      <c r="H76" s="41"/>
      <c r="I76" s="41"/>
      <c r="J76" s="100"/>
      <c r="K76" s="101"/>
      <c r="L76" s="160">
        <v>92.51</v>
      </c>
      <c r="M76" s="215">
        <v>13.43</v>
      </c>
      <c r="N76" s="195">
        <v>58.63</v>
      </c>
      <c r="O76" s="160">
        <v>89.02</v>
      </c>
      <c r="P76" s="215">
        <v>14.2</v>
      </c>
      <c r="Q76" s="195">
        <v>57.5</v>
      </c>
      <c r="R76" s="160">
        <f t="shared" si="6"/>
        <v>3.4900000000000091</v>
      </c>
      <c r="S76" s="243">
        <f t="shared" si="7"/>
        <v>67</v>
      </c>
      <c r="T76" s="160">
        <v>103.3</v>
      </c>
      <c r="U76" s="215">
        <v>14.57</v>
      </c>
      <c r="V76" s="195">
        <v>55.03</v>
      </c>
      <c r="W76" s="160">
        <v>95.71</v>
      </c>
      <c r="X76" s="215">
        <v>15.1</v>
      </c>
      <c r="Y76" s="195">
        <v>54</v>
      </c>
      <c r="Z76" s="160">
        <f t="shared" si="8"/>
        <v>7.5900000000000034</v>
      </c>
      <c r="AA76" s="243">
        <f t="shared" si="9"/>
        <v>57</v>
      </c>
    </row>
    <row r="77" spans="1:27" ht="19.5" x14ac:dyDescent="0.3">
      <c r="A77" s="290" t="s">
        <v>170</v>
      </c>
      <c r="B77" s="268" t="s">
        <v>57</v>
      </c>
      <c r="C77" s="85" t="s">
        <v>57</v>
      </c>
      <c r="D77" s="40"/>
      <c r="E77" s="41"/>
      <c r="F77" s="42"/>
      <c r="G77" s="41"/>
      <c r="H77" s="41"/>
      <c r="I77" s="41"/>
      <c r="J77" s="100"/>
      <c r="K77" s="101"/>
      <c r="L77" s="160">
        <v>97.67</v>
      </c>
      <c r="M77" s="215">
        <v>14.5</v>
      </c>
      <c r="N77" s="195">
        <v>58</v>
      </c>
      <c r="O77" s="160">
        <v>97.2</v>
      </c>
      <c r="P77" s="215">
        <v>14.2</v>
      </c>
      <c r="Q77" s="195">
        <v>57.6</v>
      </c>
      <c r="R77" s="160">
        <f t="shared" si="6"/>
        <v>0.46999999999999886</v>
      </c>
      <c r="S77" s="243">
        <f t="shared" si="7"/>
        <v>89</v>
      </c>
      <c r="T77" s="160">
        <v>100.14</v>
      </c>
      <c r="U77" s="215">
        <v>13.93</v>
      </c>
      <c r="V77" s="195">
        <v>55.3</v>
      </c>
      <c r="W77" s="160">
        <v>90.44</v>
      </c>
      <c r="X77" s="215">
        <v>14.6</v>
      </c>
      <c r="Y77" s="195">
        <v>54</v>
      </c>
      <c r="Z77" s="160">
        <f t="shared" si="8"/>
        <v>9.7000000000000028</v>
      </c>
      <c r="AA77" s="243">
        <f t="shared" si="9"/>
        <v>35</v>
      </c>
    </row>
    <row r="78" spans="1:27" ht="20.25" thickBot="1" x14ac:dyDescent="0.35">
      <c r="A78" s="290" t="s">
        <v>171</v>
      </c>
      <c r="B78" s="268" t="s">
        <v>63</v>
      </c>
      <c r="C78" s="85" t="s">
        <v>63</v>
      </c>
      <c r="D78" s="45"/>
      <c r="E78" s="50"/>
      <c r="F78" s="51"/>
      <c r="G78" s="50"/>
      <c r="H78" s="50"/>
      <c r="I78" s="50"/>
      <c r="J78" s="104"/>
      <c r="K78" s="30"/>
      <c r="L78" s="160">
        <v>103.14</v>
      </c>
      <c r="M78" s="215">
        <v>14.17</v>
      </c>
      <c r="N78" s="195">
        <v>58.77</v>
      </c>
      <c r="O78" s="160">
        <v>88.17</v>
      </c>
      <c r="P78" s="215">
        <v>13.9</v>
      </c>
      <c r="Q78" s="195">
        <v>58.4</v>
      </c>
      <c r="R78" s="160">
        <f t="shared" si="6"/>
        <v>14.969999999999999</v>
      </c>
      <c r="S78" s="243">
        <f t="shared" si="7"/>
        <v>8</v>
      </c>
      <c r="T78" s="160">
        <v>106.69</v>
      </c>
      <c r="U78" s="215">
        <v>14.63</v>
      </c>
      <c r="V78" s="195">
        <v>56.27</v>
      </c>
      <c r="W78" s="160">
        <v>97.67</v>
      </c>
      <c r="X78" s="215">
        <v>15.3</v>
      </c>
      <c r="Y78" s="195">
        <v>54.6</v>
      </c>
      <c r="Z78" s="160">
        <f t="shared" si="8"/>
        <v>9.019999999999996</v>
      </c>
      <c r="AA78" s="243">
        <f t="shared" si="9"/>
        <v>38</v>
      </c>
    </row>
    <row r="79" spans="1:27" ht="20.25" thickBot="1" x14ac:dyDescent="0.35">
      <c r="A79" s="290" t="s">
        <v>172</v>
      </c>
      <c r="B79" s="268" t="s">
        <v>57</v>
      </c>
      <c r="C79" s="85" t="s">
        <v>57</v>
      </c>
      <c r="D79" s="49"/>
      <c r="E79" s="46"/>
      <c r="F79" s="47"/>
      <c r="G79" s="46"/>
      <c r="H79" s="46"/>
      <c r="I79" s="46"/>
      <c r="J79" s="102"/>
      <c r="K79" s="103"/>
      <c r="L79" s="160">
        <v>102.09</v>
      </c>
      <c r="M79" s="215">
        <v>14.37</v>
      </c>
      <c r="N79" s="195">
        <v>58.6</v>
      </c>
      <c r="O79" s="160">
        <v>91.42</v>
      </c>
      <c r="P79" s="215">
        <v>14.5</v>
      </c>
      <c r="Q79" s="195">
        <v>58.2</v>
      </c>
      <c r="R79" s="160">
        <f t="shared" si="6"/>
        <v>10.670000000000002</v>
      </c>
      <c r="S79" s="243">
        <f t="shared" si="7"/>
        <v>27</v>
      </c>
      <c r="T79" s="160">
        <v>98.15</v>
      </c>
      <c r="U79" s="215">
        <v>15.47</v>
      </c>
      <c r="V79" s="195">
        <v>56.17</v>
      </c>
      <c r="W79" s="160">
        <v>93.87</v>
      </c>
      <c r="X79" s="215">
        <v>15.5</v>
      </c>
      <c r="Y79" s="195">
        <v>55.4</v>
      </c>
      <c r="Z79" s="160">
        <f t="shared" si="8"/>
        <v>4.2800000000000011</v>
      </c>
      <c r="AA79" s="243">
        <f t="shared" si="9"/>
        <v>88</v>
      </c>
    </row>
    <row r="80" spans="1:27" ht="19.5" x14ac:dyDescent="0.3">
      <c r="A80" s="290" t="s">
        <v>173</v>
      </c>
      <c r="B80" s="268" t="s">
        <v>57</v>
      </c>
      <c r="C80" s="85" t="s">
        <v>57</v>
      </c>
      <c r="D80" s="36"/>
      <c r="E80" s="37"/>
      <c r="F80" s="38"/>
      <c r="G80" s="37"/>
      <c r="H80" s="37"/>
      <c r="I80" s="37"/>
      <c r="J80" s="99"/>
      <c r="K80" s="249"/>
      <c r="L80" s="160">
        <v>100.88</v>
      </c>
      <c r="M80" s="215">
        <v>13.6</v>
      </c>
      <c r="N80" s="195">
        <v>57.57</v>
      </c>
      <c r="O80" s="160">
        <v>86.13</v>
      </c>
      <c r="P80" s="215">
        <v>14.3</v>
      </c>
      <c r="Q80" s="195">
        <v>57.2</v>
      </c>
      <c r="R80" s="160">
        <f t="shared" si="6"/>
        <v>14.75</v>
      </c>
      <c r="S80" s="243">
        <f t="shared" si="7"/>
        <v>10</v>
      </c>
      <c r="T80" s="160">
        <v>106.6</v>
      </c>
      <c r="U80" s="215">
        <v>14.8</v>
      </c>
      <c r="V80" s="195">
        <v>54.93</v>
      </c>
      <c r="W80" s="160">
        <v>96.3</v>
      </c>
      <c r="X80" s="215">
        <v>14.8</v>
      </c>
      <c r="Y80" s="195">
        <v>54.3</v>
      </c>
      <c r="Z80" s="160">
        <f t="shared" si="8"/>
        <v>10.299999999999997</v>
      </c>
      <c r="AA80" s="243">
        <f t="shared" si="9"/>
        <v>26</v>
      </c>
    </row>
    <row r="81" spans="1:27" ht="19.5" x14ac:dyDescent="0.3">
      <c r="A81" s="290" t="s">
        <v>175</v>
      </c>
      <c r="B81" s="268" t="s">
        <v>63</v>
      </c>
      <c r="C81" s="85" t="s">
        <v>63</v>
      </c>
      <c r="D81" s="40"/>
      <c r="E81" s="41"/>
      <c r="F81" s="42"/>
      <c r="G81" s="41"/>
      <c r="H81" s="41"/>
      <c r="I81" s="41"/>
      <c r="J81" s="100"/>
      <c r="K81" s="101"/>
      <c r="L81" s="160">
        <v>99.71</v>
      </c>
      <c r="M81" s="215">
        <v>13.8</v>
      </c>
      <c r="N81" s="195">
        <v>60.17</v>
      </c>
      <c r="O81" s="160">
        <v>88.91</v>
      </c>
      <c r="P81" s="215">
        <v>12.9</v>
      </c>
      <c r="Q81" s="195">
        <v>56.8</v>
      </c>
      <c r="R81" s="160">
        <f t="shared" si="6"/>
        <v>10.799999999999997</v>
      </c>
      <c r="S81" s="243">
        <f t="shared" si="7"/>
        <v>25</v>
      </c>
      <c r="T81" s="160">
        <v>103.98</v>
      </c>
      <c r="U81" s="215">
        <v>14.03</v>
      </c>
      <c r="V81" s="195">
        <v>56.27</v>
      </c>
      <c r="W81" s="160">
        <v>92.31</v>
      </c>
      <c r="X81" s="215">
        <v>15.1</v>
      </c>
      <c r="Y81" s="195">
        <v>54.7</v>
      </c>
      <c r="Z81" s="160">
        <f t="shared" si="8"/>
        <v>11.670000000000002</v>
      </c>
      <c r="AA81" s="243">
        <f t="shared" si="9"/>
        <v>14</v>
      </c>
    </row>
    <row r="82" spans="1:27" ht="20.25" thickBot="1" x14ac:dyDescent="0.35">
      <c r="A82" s="290" t="s">
        <v>177</v>
      </c>
      <c r="B82" s="268" t="s">
        <v>57</v>
      </c>
      <c r="C82" s="85" t="s">
        <v>57</v>
      </c>
      <c r="D82" s="49"/>
      <c r="E82" s="46"/>
      <c r="F82" s="47"/>
      <c r="G82" s="46"/>
      <c r="H82" s="46"/>
      <c r="I82" s="46"/>
      <c r="J82" s="102"/>
      <c r="K82" s="103"/>
      <c r="L82" s="160">
        <v>95</v>
      </c>
      <c r="M82" s="215">
        <v>13.33</v>
      </c>
      <c r="N82" s="195">
        <v>58.8</v>
      </c>
      <c r="O82" s="160">
        <v>77.77</v>
      </c>
      <c r="P82" s="215">
        <v>13.8</v>
      </c>
      <c r="Q82" s="195">
        <v>56.7</v>
      </c>
      <c r="R82" s="160">
        <f t="shared" si="6"/>
        <v>17.230000000000004</v>
      </c>
      <c r="S82" s="243">
        <f t="shared" si="7"/>
        <v>4</v>
      </c>
      <c r="T82" s="160">
        <v>101.88</v>
      </c>
      <c r="U82" s="215">
        <v>14.27</v>
      </c>
      <c r="V82" s="195">
        <v>56.27</v>
      </c>
      <c r="W82" s="160">
        <v>86.99</v>
      </c>
      <c r="X82" s="215">
        <v>14.2</v>
      </c>
      <c r="Y82" s="195">
        <v>55.3</v>
      </c>
      <c r="Z82" s="160">
        <f t="shared" si="8"/>
        <v>14.89</v>
      </c>
      <c r="AA82" s="243">
        <f t="shared" si="9"/>
        <v>5</v>
      </c>
    </row>
    <row r="83" spans="1:27" ht="19.5" x14ac:dyDescent="0.3">
      <c r="A83" s="290" t="s">
        <v>178</v>
      </c>
      <c r="B83" s="268" t="s">
        <v>57</v>
      </c>
      <c r="C83" s="85" t="s">
        <v>57</v>
      </c>
      <c r="D83" s="36"/>
      <c r="E83" s="37"/>
      <c r="F83" s="38"/>
      <c r="G83" s="37"/>
      <c r="H83" s="37"/>
      <c r="I83" s="37"/>
      <c r="J83" s="99"/>
      <c r="K83" s="249"/>
      <c r="L83" s="160">
        <v>98.28</v>
      </c>
      <c r="M83" s="215">
        <v>13.57</v>
      </c>
      <c r="N83" s="195">
        <v>58.57</v>
      </c>
      <c r="O83" s="160">
        <v>92.83</v>
      </c>
      <c r="P83" s="215">
        <v>14.2</v>
      </c>
      <c r="Q83" s="195">
        <v>56.9</v>
      </c>
      <c r="R83" s="160">
        <f t="shared" si="6"/>
        <v>5.4500000000000028</v>
      </c>
      <c r="S83" s="243">
        <f t="shared" si="7"/>
        <v>56</v>
      </c>
      <c r="T83" s="160">
        <v>100.39</v>
      </c>
      <c r="U83" s="215">
        <v>14.87</v>
      </c>
      <c r="V83" s="195">
        <v>54.17</v>
      </c>
      <c r="W83" s="160">
        <v>87.8</v>
      </c>
      <c r="X83" s="215">
        <v>15.3</v>
      </c>
      <c r="Y83" s="195">
        <v>52.7</v>
      </c>
      <c r="Z83" s="160">
        <f t="shared" si="8"/>
        <v>12.590000000000003</v>
      </c>
      <c r="AA83" s="243">
        <f t="shared" si="9"/>
        <v>11</v>
      </c>
    </row>
    <row r="84" spans="1:27" ht="19.5" x14ac:dyDescent="0.3">
      <c r="A84" s="290" t="s">
        <v>160</v>
      </c>
      <c r="B84" s="268" t="s">
        <v>57</v>
      </c>
      <c r="C84" s="85" t="s">
        <v>57</v>
      </c>
      <c r="D84" s="40"/>
      <c r="E84" s="41"/>
      <c r="F84" s="42"/>
      <c r="G84" s="41"/>
      <c r="H84" s="41"/>
      <c r="I84" s="41"/>
      <c r="J84" s="100"/>
      <c r="K84" s="101"/>
      <c r="L84" s="160">
        <v>97.03</v>
      </c>
      <c r="M84" s="215">
        <v>14.2</v>
      </c>
      <c r="N84" s="195">
        <v>57.47</v>
      </c>
      <c r="O84" s="160">
        <v>84.7</v>
      </c>
      <c r="P84" s="215">
        <v>14.5</v>
      </c>
      <c r="Q84" s="195">
        <v>56.7</v>
      </c>
      <c r="R84" s="160">
        <f t="shared" si="6"/>
        <v>12.329999999999998</v>
      </c>
      <c r="S84" s="243">
        <f t="shared" si="7"/>
        <v>20</v>
      </c>
      <c r="T84" s="160">
        <v>98.78</v>
      </c>
      <c r="U84" s="215">
        <v>14.6</v>
      </c>
      <c r="V84" s="195">
        <v>56</v>
      </c>
      <c r="W84" s="160">
        <v>90.7</v>
      </c>
      <c r="X84" s="215">
        <v>15.2</v>
      </c>
      <c r="Y84" s="195">
        <v>54.7</v>
      </c>
      <c r="Z84" s="160">
        <f t="shared" si="8"/>
        <v>8.0799999999999983</v>
      </c>
      <c r="AA84" s="243">
        <f t="shared" si="9"/>
        <v>48</v>
      </c>
    </row>
    <row r="85" spans="1:27" ht="19.5" x14ac:dyDescent="0.3">
      <c r="A85" s="290" t="s">
        <v>191</v>
      </c>
      <c r="B85" s="268" t="s">
        <v>63</v>
      </c>
      <c r="C85" s="85" t="s">
        <v>63</v>
      </c>
      <c r="D85" s="40"/>
      <c r="E85" s="41"/>
      <c r="F85" s="42"/>
      <c r="G85" s="41"/>
      <c r="H85" s="41"/>
      <c r="I85" s="41"/>
      <c r="J85" s="100"/>
      <c r="K85" s="101"/>
      <c r="L85" s="160">
        <v>90.71</v>
      </c>
      <c r="M85" s="215">
        <v>13.6</v>
      </c>
      <c r="N85" s="195">
        <v>58.8</v>
      </c>
      <c r="O85" s="160">
        <v>89.56</v>
      </c>
      <c r="P85" s="215">
        <v>13.7</v>
      </c>
      <c r="Q85" s="195">
        <v>58.3</v>
      </c>
      <c r="R85" s="160">
        <f t="shared" si="6"/>
        <v>1.1499999999999915</v>
      </c>
      <c r="S85" s="243">
        <f t="shared" si="7"/>
        <v>86</v>
      </c>
      <c r="T85" s="160">
        <v>100.94</v>
      </c>
      <c r="U85" s="215">
        <v>14.4</v>
      </c>
      <c r="V85" s="195">
        <v>54.8</v>
      </c>
      <c r="W85" s="160">
        <v>89.56</v>
      </c>
      <c r="X85" s="215">
        <v>14.9</v>
      </c>
      <c r="Y85" s="195">
        <v>54.2</v>
      </c>
      <c r="Z85" s="160">
        <f t="shared" si="8"/>
        <v>11.379999999999995</v>
      </c>
      <c r="AA85" s="243">
        <f t="shared" si="9"/>
        <v>16</v>
      </c>
    </row>
    <row r="86" spans="1:27" ht="20.25" thickBot="1" x14ac:dyDescent="0.35">
      <c r="A86" s="290" t="s">
        <v>125</v>
      </c>
      <c r="B86" s="268" t="s">
        <v>63</v>
      </c>
      <c r="C86" s="85" t="s">
        <v>63</v>
      </c>
      <c r="D86" s="49"/>
      <c r="E86" s="46"/>
      <c r="F86" s="47"/>
      <c r="G86" s="46"/>
      <c r="H86" s="46"/>
      <c r="I86" s="46"/>
      <c r="J86" s="102"/>
      <c r="K86" s="103"/>
      <c r="L86" s="160">
        <v>107.99</v>
      </c>
      <c r="M86" s="215">
        <v>13.3</v>
      </c>
      <c r="N86" s="195">
        <v>58.7</v>
      </c>
      <c r="O86" s="160">
        <v>93.41</v>
      </c>
      <c r="P86" s="215">
        <v>14.4</v>
      </c>
      <c r="Q86" s="195">
        <v>57.7</v>
      </c>
      <c r="R86" s="160">
        <f t="shared" si="6"/>
        <v>14.579999999999998</v>
      </c>
      <c r="S86" s="243">
        <f t="shared" si="7"/>
        <v>11</v>
      </c>
      <c r="T86" s="160">
        <v>103.85</v>
      </c>
      <c r="U86" s="215">
        <v>14.83</v>
      </c>
      <c r="V86" s="195">
        <v>55.17</v>
      </c>
      <c r="W86" s="160">
        <v>105.68</v>
      </c>
      <c r="X86" s="215">
        <v>15.1</v>
      </c>
      <c r="Y86" s="195">
        <v>53.9</v>
      </c>
      <c r="Z86" s="160">
        <f t="shared" si="8"/>
        <v>-1.8300000000000125</v>
      </c>
      <c r="AA86" s="243">
        <f t="shared" si="9"/>
        <v>100</v>
      </c>
    </row>
    <row r="87" spans="1:27" ht="19.5" x14ac:dyDescent="0.3">
      <c r="A87" s="290" t="s">
        <v>181</v>
      </c>
      <c r="B87" s="268" t="s">
        <v>63</v>
      </c>
      <c r="C87" s="85" t="s">
        <v>63</v>
      </c>
      <c r="D87" s="36"/>
      <c r="E87" s="37"/>
      <c r="F87" s="38"/>
      <c r="G87" s="37"/>
      <c r="H87" s="37"/>
      <c r="I87" s="37"/>
      <c r="J87" s="99"/>
      <c r="K87" s="249"/>
      <c r="L87" s="160">
        <v>96.41</v>
      </c>
      <c r="M87" s="215">
        <v>14.03</v>
      </c>
      <c r="N87" s="195">
        <v>59.93</v>
      </c>
      <c r="O87" s="160">
        <v>87.28</v>
      </c>
      <c r="P87" s="215">
        <v>14</v>
      </c>
      <c r="Q87" s="195">
        <v>59.5</v>
      </c>
      <c r="R87" s="160">
        <f t="shared" si="6"/>
        <v>9.1299999999999955</v>
      </c>
      <c r="S87" s="243">
        <f t="shared" si="7"/>
        <v>34</v>
      </c>
      <c r="T87" s="160">
        <v>107.36</v>
      </c>
      <c r="U87" s="215">
        <v>14.8</v>
      </c>
      <c r="V87" s="195">
        <v>56</v>
      </c>
      <c r="W87" s="160">
        <v>96.12</v>
      </c>
      <c r="X87" s="215">
        <v>15.6</v>
      </c>
      <c r="Y87" s="195">
        <v>55</v>
      </c>
      <c r="Z87" s="160">
        <f t="shared" si="8"/>
        <v>11.239999999999995</v>
      </c>
      <c r="AA87" s="243">
        <f t="shared" si="9"/>
        <v>18</v>
      </c>
    </row>
    <row r="88" spans="1:27" ht="19.5" x14ac:dyDescent="0.3">
      <c r="A88" s="290" t="s">
        <v>184</v>
      </c>
      <c r="B88" s="268" t="s">
        <v>63</v>
      </c>
      <c r="C88" s="85" t="s">
        <v>63</v>
      </c>
      <c r="D88" s="19"/>
      <c r="E88" s="19"/>
      <c r="F88" s="19"/>
      <c r="G88" s="19"/>
      <c r="H88" s="19"/>
      <c r="I88" s="19"/>
      <c r="J88" s="19"/>
      <c r="K88" s="20"/>
      <c r="L88" s="160">
        <v>104.09</v>
      </c>
      <c r="M88" s="215">
        <v>13.73</v>
      </c>
      <c r="N88" s="195">
        <v>59.73</v>
      </c>
      <c r="O88" s="160">
        <v>84.54</v>
      </c>
      <c r="P88" s="215">
        <v>14.2</v>
      </c>
      <c r="Q88" s="195">
        <v>59</v>
      </c>
      <c r="R88" s="160">
        <f t="shared" si="6"/>
        <v>19.549999999999997</v>
      </c>
      <c r="S88" s="243">
        <f t="shared" si="7"/>
        <v>3</v>
      </c>
      <c r="T88" s="160">
        <v>103.57</v>
      </c>
      <c r="U88" s="215">
        <v>15.37</v>
      </c>
      <c r="V88" s="195">
        <v>56.43</v>
      </c>
      <c r="W88" s="160">
        <v>95.62</v>
      </c>
      <c r="X88" s="215">
        <v>15.6</v>
      </c>
      <c r="Y88" s="195">
        <v>54.7</v>
      </c>
      <c r="Z88" s="160">
        <f t="shared" si="8"/>
        <v>7.9499999999999886</v>
      </c>
      <c r="AA88" s="243">
        <f t="shared" si="9"/>
        <v>52</v>
      </c>
    </row>
    <row r="89" spans="1:27" ht="19.5" x14ac:dyDescent="0.3">
      <c r="A89" s="290" t="s">
        <v>185</v>
      </c>
      <c r="B89" s="268" t="s">
        <v>63</v>
      </c>
      <c r="C89" s="85" t="s">
        <v>63</v>
      </c>
      <c r="D89" s="19"/>
      <c r="E89" s="19"/>
      <c r="F89" s="19"/>
      <c r="G89" s="20"/>
      <c r="H89" s="20"/>
      <c r="I89" s="20"/>
      <c r="J89" s="105"/>
      <c r="K89" s="20"/>
      <c r="L89" s="160">
        <v>85</v>
      </c>
      <c r="M89" s="215">
        <v>13.47</v>
      </c>
      <c r="N89" s="195">
        <v>59.6</v>
      </c>
      <c r="O89" s="160">
        <v>82.88</v>
      </c>
      <c r="P89" s="215">
        <v>14.2</v>
      </c>
      <c r="Q89" s="195">
        <v>59.1</v>
      </c>
      <c r="R89" s="160">
        <f t="shared" si="6"/>
        <v>2.1200000000000045</v>
      </c>
      <c r="S89" s="243">
        <f t="shared" si="7"/>
        <v>79</v>
      </c>
      <c r="T89" s="160">
        <v>109.51</v>
      </c>
      <c r="U89" s="215">
        <v>14.13</v>
      </c>
      <c r="V89" s="195">
        <v>52.1</v>
      </c>
      <c r="W89" s="160">
        <v>93.3</v>
      </c>
      <c r="X89" s="215">
        <v>14.9</v>
      </c>
      <c r="Y89" s="195">
        <v>55.3</v>
      </c>
      <c r="Z89" s="160">
        <f t="shared" si="8"/>
        <v>16.210000000000008</v>
      </c>
      <c r="AA89" s="243">
        <f t="shared" si="9"/>
        <v>2</v>
      </c>
    </row>
    <row r="90" spans="1:27" ht="19.5" x14ac:dyDescent="0.3">
      <c r="A90" s="290" t="s">
        <v>186</v>
      </c>
      <c r="B90" s="268" t="s">
        <v>63</v>
      </c>
      <c r="C90" s="85" t="s">
        <v>63</v>
      </c>
      <c r="D90" s="19"/>
      <c r="E90" s="19"/>
      <c r="F90" s="19"/>
      <c r="G90" s="20"/>
      <c r="H90" s="20"/>
      <c r="I90" s="20"/>
      <c r="J90" s="19"/>
      <c r="K90" s="20"/>
      <c r="L90" s="160">
        <v>94.64</v>
      </c>
      <c r="M90" s="215">
        <v>13.43</v>
      </c>
      <c r="N90" s="195">
        <v>59.5</v>
      </c>
      <c r="O90" s="160">
        <v>97.51</v>
      </c>
      <c r="P90" s="215">
        <v>14.3</v>
      </c>
      <c r="Q90" s="195">
        <v>58.3</v>
      </c>
      <c r="R90" s="160">
        <f t="shared" si="6"/>
        <v>-2.8700000000000045</v>
      </c>
      <c r="S90" s="243">
        <f t="shared" si="7"/>
        <v>97</v>
      </c>
      <c r="T90" s="160">
        <v>103.75</v>
      </c>
      <c r="U90" s="215">
        <v>14.3</v>
      </c>
      <c r="V90" s="195">
        <v>55.5</v>
      </c>
      <c r="W90" s="160">
        <v>97.08</v>
      </c>
      <c r="X90" s="215">
        <v>15.4</v>
      </c>
      <c r="Y90" s="195">
        <v>54</v>
      </c>
      <c r="Z90" s="160">
        <f t="shared" si="8"/>
        <v>6.6700000000000017</v>
      </c>
      <c r="AA90" s="243">
        <f t="shared" si="9"/>
        <v>65</v>
      </c>
    </row>
    <row r="91" spans="1:27" ht="20.25" customHeight="1" x14ac:dyDescent="0.3">
      <c r="A91" s="290" t="s">
        <v>126</v>
      </c>
      <c r="B91" s="268" t="s">
        <v>63</v>
      </c>
      <c r="C91" s="85" t="s">
        <v>63</v>
      </c>
      <c r="D91" s="19"/>
      <c r="E91" s="19"/>
      <c r="F91" s="19"/>
      <c r="G91" s="20"/>
      <c r="H91" s="20"/>
      <c r="I91" s="20"/>
      <c r="J91" s="19"/>
      <c r="K91" s="20"/>
      <c r="L91" s="160">
        <v>100.16</v>
      </c>
      <c r="M91" s="215">
        <v>13.83</v>
      </c>
      <c r="N91" s="195">
        <v>61.4</v>
      </c>
      <c r="O91" s="160">
        <v>93.23</v>
      </c>
      <c r="P91" s="215">
        <v>13.9</v>
      </c>
      <c r="Q91" s="195">
        <v>60.9</v>
      </c>
      <c r="R91" s="160">
        <f t="shared" si="6"/>
        <v>6.9299999999999926</v>
      </c>
      <c r="S91" s="243">
        <f t="shared" si="7"/>
        <v>48</v>
      </c>
      <c r="T91" s="160">
        <v>107.77</v>
      </c>
      <c r="U91" s="215">
        <v>14.77</v>
      </c>
      <c r="V91" s="195">
        <v>58</v>
      </c>
      <c r="W91" s="160">
        <v>104.37</v>
      </c>
      <c r="X91" s="215">
        <v>15.9</v>
      </c>
      <c r="Y91" s="195">
        <v>56.6</v>
      </c>
      <c r="Z91" s="160">
        <f t="shared" si="8"/>
        <v>3.3999999999999915</v>
      </c>
      <c r="AA91" s="243">
        <f t="shared" si="9"/>
        <v>93</v>
      </c>
    </row>
    <row r="92" spans="1:27" ht="20.25" customHeight="1" x14ac:dyDescent="0.3">
      <c r="A92" s="290" t="s">
        <v>161</v>
      </c>
      <c r="B92" s="268" t="s">
        <v>63</v>
      </c>
      <c r="C92" s="85" t="s">
        <v>63</v>
      </c>
      <c r="D92" s="19"/>
      <c r="E92" s="19"/>
      <c r="F92" s="19"/>
      <c r="G92" s="20"/>
      <c r="H92" s="20"/>
      <c r="I92" s="20"/>
      <c r="J92" s="19"/>
      <c r="K92" s="20"/>
      <c r="L92" s="160">
        <v>96.28</v>
      </c>
      <c r="M92" s="215">
        <v>13.73</v>
      </c>
      <c r="N92" s="195">
        <v>62.2</v>
      </c>
      <c r="O92" s="160">
        <v>89.19</v>
      </c>
      <c r="P92" s="215">
        <v>14</v>
      </c>
      <c r="Q92" s="195">
        <v>61.4</v>
      </c>
      <c r="R92" s="160">
        <f t="shared" si="6"/>
        <v>7.0900000000000034</v>
      </c>
      <c r="S92" s="243">
        <f t="shared" si="7"/>
        <v>47</v>
      </c>
      <c r="T92" s="160">
        <v>103.49</v>
      </c>
      <c r="U92" s="215">
        <v>15.37</v>
      </c>
      <c r="V92" s="195">
        <v>58.67</v>
      </c>
      <c r="W92" s="160">
        <v>97.22</v>
      </c>
      <c r="X92" s="215">
        <v>15.8</v>
      </c>
      <c r="Y92" s="195">
        <v>58.2</v>
      </c>
      <c r="Z92" s="160">
        <f t="shared" si="8"/>
        <v>6.269999999999996</v>
      </c>
      <c r="AA92" s="243">
        <f t="shared" si="9"/>
        <v>69</v>
      </c>
    </row>
    <row r="93" spans="1:27" ht="20.25" customHeight="1" x14ac:dyDescent="0.3">
      <c r="A93" s="290" t="s">
        <v>72</v>
      </c>
      <c r="B93" s="268" t="s">
        <v>63</v>
      </c>
      <c r="C93" s="85" t="s">
        <v>63</v>
      </c>
      <c r="D93" s="19"/>
      <c r="E93" s="19"/>
      <c r="F93" s="19"/>
      <c r="G93" s="20"/>
      <c r="H93" s="20"/>
      <c r="I93" s="20"/>
      <c r="J93" s="19"/>
      <c r="K93" s="20"/>
      <c r="L93" s="160">
        <v>105.99</v>
      </c>
      <c r="M93" s="215">
        <v>13.4</v>
      </c>
      <c r="N93" s="195">
        <v>57.53</v>
      </c>
      <c r="O93" s="160">
        <v>99.33</v>
      </c>
      <c r="P93" s="215">
        <v>14.3</v>
      </c>
      <c r="Q93" s="195">
        <v>56.6</v>
      </c>
      <c r="R93" s="160">
        <f t="shared" si="6"/>
        <v>6.6599999999999966</v>
      </c>
      <c r="S93" s="243">
        <f t="shared" si="7"/>
        <v>51</v>
      </c>
      <c r="T93" s="160">
        <v>104.99</v>
      </c>
      <c r="U93" s="215">
        <v>14.37</v>
      </c>
      <c r="V93" s="195">
        <v>53.63</v>
      </c>
      <c r="W93" s="160">
        <v>99.97</v>
      </c>
      <c r="X93" s="215">
        <v>15.5</v>
      </c>
      <c r="Y93" s="195">
        <v>52</v>
      </c>
      <c r="Z93" s="160">
        <f t="shared" si="8"/>
        <v>5.019999999999996</v>
      </c>
      <c r="AA93" s="243">
        <f t="shared" si="9"/>
        <v>80</v>
      </c>
    </row>
    <row r="94" spans="1:27" ht="20.25" customHeight="1" x14ac:dyDescent="0.3">
      <c r="A94" s="290" t="s">
        <v>75</v>
      </c>
      <c r="B94" s="268" t="s">
        <v>63</v>
      </c>
      <c r="C94" s="85" t="s">
        <v>63</v>
      </c>
      <c r="D94" s="19"/>
      <c r="E94" s="19"/>
      <c r="F94" s="19"/>
      <c r="G94" s="20"/>
      <c r="H94" s="20"/>
      <c r="I94" s="20"/>
      <c r="J94" s="19"/>
      <c r="K94" s="20"/>
      <c r="L94" s="160">
        <v>101.57</v>
      </c>
      <c r="M94" s="215">
        <v>13.73</v>
      </c>
      <c r="N94" s="195">
        <v>60.17</v>
      </c>
      <c r="O94" s="160">
        <v>97.2</v>
      </c>
      <c r="P94" s="215">
        <v>14.2</v>
      </c>
      <c r="Q94" s="195">
        <v>59.3</v>
      </c>
      <c r="R94" s="160">
        <f t="shared" si="6"/>
        <v>4.3699999999999903</v>
      </c>
      <c r="S94" s="243">
        <f t="shared" si="7"/>
        <v>62</v>
      </c>
      <c r="T94" s="160">
        <v>108.37</v>
      </c>
      <c r="U94" s="215">
        <v>14.93</v>
      </c>
      <c r="V94" s="195">
        <v>57.8</v>
      </c>
      <c r="W94" s="160">
        <v>98.15</v>
      </c>
      <c r="X94" s="215">
        <v>15.5</v>
      </c>
      <c r="Y94" s="195">
        <v>56</v>
      </c>
      <c r="Z94" s="160">
        <f t="shared" si="8"/>
        <v>10.219999999999999</v>
      </c>
      <c r="AA94" s="243">
        <f t="shared" si="9"/>
        <v>28</v>
      </c>
    </row>
    <row r="95" spans="1:27" ht="20.25" customHeight="1" x14ac:dyDescent="0.3">
      <c r="A95" s="290" t="s">
        <v>76</v>
      </c>
      <c r="B95" s="268" t="s">
        <v>63</v>
      </c>
      <c r="C95" s="85" t="s">
        <v>63</v>
      </c>
      <c r="D95" s="19"/>
      <c r="E95" s="19"/>
      <c r="F95" s="19"/>
      <c r="G95" s="20"/>
      <c r="H95" s="20"/>
      <c r="I95" s="20"/>
      <c r="J95" s="19"/>
      <c r="K95" s="20"/>
      <c r="L95" s="160">
        <v>91.01</v>
      </c>
      <c r="M95" s="215">
        <v>13.43</v>
      </c>
      <c r="N95" s="195">
        <v>60.37</v>
      </c>
      <c r="O95" s="160">
        <v>87.73</v>
      </c>
      <c r="P95" s="215">
        <v>13.7</v>
      </c>
      <c r="Q95" s="195">
        <v>59.8</v>
      </c>
      <c r="R95" s="160">
        <f t="shared" si="6"/>
        <v>3.2800000000000011</v>
      </c>
      <c r="S95" s="243">
        <f t="shared" si="7"/>
        <v>69</v>
      </c>
      <c r="T95" s="160">
        <v>100.32</v>
      </c>
      <c r="U95" s="215">
        <v>14.83</v>
      </c>
      <c r="V95" s="195">
        <v>55.73</v>
      </c>
      <c r="W95" s="160">
        <v>92.64</v>
      </c>
      <c r="X95" s="215">
        <v>15</v>
      </c>
      <c r="Y95" s="195">
        <v>54.9</v>
      </c>
      <c r="Z95" s="160">
        <f t="shared" si="8"/>
        <v>7.6799999999999926</v>
      </c>
      <c r="AA95" s="243">
        <f t="shared" si="9"/>
        <v>56</v>
      </c>
    </row>
    <row r="96" spans="1:27" ht="20.25" customHeight="1" x14ac:dyDescent="0.3">
      <c r="A96" s="290" t="s">
        <v>77</v>
      </c>
      <c r="B96" s="268" t="s">
        <v>63</v>
      </c>
      <c r="C96" s="85" t="s">
        <v>63</v>
      </c>
      <c r="D96" s="19"/>
      <c r="E96" s="19"/>
      <c r="F96" s="19"/>
      <c r="G96" s="20"/>
      <c r="H96" s="20"/>
      <c r="I96" s="20"/>
      <c r="J96" s="19"/>
      <c r="K96" s="20"/>
      <c r="L96" s="160">
        <v>90.48</v>
      </c>
      <c r="M96" s="215">
        <v>13.83</v>
      </c>
      <c r="N96" s="195">
        <v>61.13</v>
      </c>
      <c r="O96" s="160">
        <v>88.28</v>
      </c>
      <c r="P96" s="215">
        <v>14.5</v>
      </c>
      <c r="Q96" s="195">
        <v>60.1</v>
      </c>
      <c r="R96" s="160">
        <f t="shared" si="6"/>
        <v>2.2000000000000028</v>
      </c>
      <c r="S96" s="243">
        <f t="shared" si="7"/>
        <v>77</v>
      </c>
      <c r="T96" s="160">
        <v>106.41</v>
      </c>
      <c r="U96" s="215">
        <v>15.5</v>
      </c>
      <c r="V96" s="195">
        <v>57.87</v>
      </c>
      <c r="W96" s="160">
        <v>100.56</v>
      </c>
      <c r="X96" s="215">
        <v>16.2</v>
      </c>
      <c r="Y96" s="195">
        <v>56.9</v>
      </c>
      <c r="Z96" s="160">
        <f t="shared" si="8"/>
        <v>5.8499999999999943</v>
      </c>
      <c r="AA96" s="243">
        <f t="shared" si="9"/>
        <v>71</v>
      </c>
    </row>
    <row r="97" spans="1:27" ht="20.25" customHeight="1" thickBot="1" x14ac:dyDescent="0.35">
      <c r="A97" s="291" t="s">
        <v>192</v>
      </c>
      <c r="B97" s="269" t="s">
        <v>63</v>
      </c>
      <c r="C97" s="86" t="s">
        <v>63</v>
      </c>
      <c r="D97" s="61"/>
      <c r="E97" s="61"/>
      <c r="F97" s="61"/>
      <c r="G97" s="31"/>
      <c r="H97" s="31"/>
      <c r="I97" s="31"/>
      <c r="J97" s="61"/>
      <c r="K97" s="31"/>
      <c r="L97" s="161">
        <v>100</v>
      </c>
      <c r="M97" s="241">
        <v>13.87</v>
      </c>
      <c r="N97" s="196">
        <v>59.47</v>
      </c>
      <c r="O97" s="161">
        <v>93.84</v>
      </c>
      <c r="P97" s="241">
        <v>14.1</v>
      </c>
      <c r="Q97" s="196">
        <v>58.6</v>
      </c>
      <c r="R97" s="161">
        <f t="shared" si="6"/>
        <v>6.1599999999999966</v>
      </c>
      <c r="S97" s="244">
        <f t="shared" si="7"/>
        <v>53</v>
      </c>
      <c r="T97" s="161">
        <v>108.55</v>
      </c>
      <c r="U97" s="241">
        <v>14.57</v>
      </c>
      <c r="V97" s="196">
        <v>56.17</v>
      </c>
      <c r="W97" s="161">
        <v>98.34</v>
      </c>
      <c r="X97" s="241">
        <v>15.1</v>
      </c>
      <c r="Y97" s="196">
        <v>54.2</v>
      </c>
      <c r="Z97" s="161">
        <f t="shared" si="8"/>
        <v>10.209999999999994</v>
      </c>
      <c r="AA97" s="244">
        <f t="shared" si="9"/>
        <v>29</v>
      </c>
    </row>
    <row r="98" spans="1:27" ht="20.25" customHeight="1" x14ac:dyDescent="0.3">
      <c r="A98" s="292" t="s">
        <v>197</v>
      </c>
      <c r="B98" s="293" t="s">
        <v>63</v>
      </c>
      <c r="C98" s="85" t="s">
        <v>63</v>
      </c>
      <c r="D98" s="19"/>
      <c r="E98" s="19"/>
      <c r="F98" s="19"/>
      <c r="G98" s="20"/>
      <c r="H98" s="20"/>
      <c r="I98" s="20"/>
      <c r="J98" s="19"/>
      <c r="K98" s="20"/>
      <c r="L98" s="294">
        <v>94.33</v>
      </c>
      <c r="M98" s="296">
        <v>13.57</v>
      </c>
      <c r="N98" s="295">
        <v>59.07</v>
      </c>
      <c r="O98" s="294">
        <v>84.71</v>
      </c>
      <c r="P98" s="296">
        <v>14.2</v>
      </c>
      <c r="Q98" s="295">
        <v>58.1</v>
      </c>
      <c r="R98" s="294">
        <f t="shared" si="6"/>
        <v>9.6200000000000045</v>
      </c>
      <c r="S98" s="308">
        <f t="shared" si="7"/>
        <v>31</v>
      </c>
      <c r="T98" s="294">
        <v>92.55</v>
      </c>
      <c r="U98" s="296">
        <v>13.9</v>
      </c>
      <c r="V98" s="295">
        <v>55.3</v>
      </c>
      <c r="W98" s="294">
        <v>93.64</v>
      </c>
      <c r="X98" s="296">
        <v>15.3</v>
      </c>
      <c r="Y98" s="295">
        <v>53.9</v>
      </c>
      <c r="Z98" s="294">
        <f t="shared" si="8"/>
        <v>-1.0900000000000034</v>
      </c>
      <c r="AA98" s="308">
        <f t="shared" si="9"/>
        <v>99</v>
      </c>
    </row>
    <row r="99" spans="1:27" ht="20.25" customHeight="1" x14ac:dyDescent="0.3">
      <c r="A99" s="290" t="s">
        <v>200</v>
      </c>
      <c r="B99" s="268" t="s">
        <v>63</v>
      </c>
      <c r="C99" s="85" t="s">
        <v>63</v>
      </c>
      <c r="D99" s="19"/>
      <c r="E99" s="19"/>
      <c r="F99" s="19"/>
      <c r="G99" s="20"/>
      <c r="H99" s="20"/>
      <c r="I99" s="20"/>
      <c r="J99" s="19"/>
      <c r="K99" s="20"/>
      <c r="L99" s="160">
        <v>93.39</v>
      </c>
      <c r="M99" s="215">
        <v>13.77</v>
      </c>
      <c r="N99" s="195">
        <v>59.77</v>
      </c>
      <c r="O99" s="160">
        <v>92.35</v>
      </c>
      <c r="P99" s="215">
        <v>14.4</v>
      </c>
      <c r="Q99" s="195">
        <v>59.2</v>
      </c>
      <c r="R99" s="160">
        <f t="shared" si="6"/>
        <v>1.0400000000000063</v>
      </c>
      <c r="S99" s="243">
        <f t="shared" si="7"/>
        <v>87</v>
      </c>
      <c r="T99" s="160">
        <v>106.29</v>
      </c>
      <c r="U99" s="215">
        <v>15.5</v>
      </c>
      <c r="V99" s="195">
        <v>56.47</v>
      </c>
      <c r="W99" s="160">
        <v>96.31</v>
      </c>
      <c r="X99" s="215">
        <v>15.6</v>
      </c>
      <c r="Y99" s="195">
        <v>54.8</v>
      </c>
      <c r="Z99" s="160">
        <f t="shared" si="8"/>
        <v>9.980000000000004</v>
      </c>
      <c r="AA99" s="243">
        <f t="shared" si="9"/>
        <v>33</v>
      </c>
    </row>
    <row r="100" spans="1:27" ht="20.25" customHeight="1" x14ac:dyDescent="0.3">
      <c r="A100" s="290" t="s">
        <v>201</v>
      </c>
      <c r="B100" s="268" t="s">
        <v>63</v>
      </c>
      <c r="C100" s="85" t="s">
        <v>63</v>
      </c>
      <c r="D100" s="19"/>
      <c r="E100" s="19"/>
      <c r="F100" s="19"/>
      <c r="G100" s="20"/>
      <c r="H100" s="20"/>
      <c r="I100" s="20"/>
      <c r="J100" s="19"/>
      <c r="K100" s="20"/>
      <c r="L100" s="160">
        <v>101.75</v>
      </c>
      <c r="M100" s="215">
        <v>13.57</v>
      </c>
      <c r="N100" s="195">
        <v>60.03</v>
      </c>
      <c r="O100" s="160">
        <v>86.81</v>
      </c>
      <c r="P100" s="215">
        <v>14.4</v>
      </c>
      <c r="Q100" s="195">
        <v>58.9</v>
      </c>
      <c r="R100" s="160">
        <f t="shared" si="6"/>
        <v>14.939999999999998</v>
      </c>
      <c r="S100" s="243">
        <f t="shared" si="7"/>
        <v>9</v>
      </c>
      <c r="T100" s="160">
        <v>105.1</v>
      </c>
      <c r="U100" s="215">
        <v>15.1</v>
      </c>
      <c r="V100" s="195">
        <v>56.57</v>
      </c>
      <c r="W100" s="160">
        <v>93.65</v>
      </c>
      <c r="X100" s="215">
        <v>15.4</v>
      </c>
      <c r="Y100" s="195">
        <v>54.8</v>
      </c>
      <c r="Z100" s="160">
        <f t="shared" si="8"/>
        <v>11.449999999999989</v>
      </c>
      <c r="AA100" s="243">
        <f t="shared" si="9"/>
        <v>15</v>
      </c>
    </row>
    <row r="101" spans="1:27" ht="20.25" customHeight="1" x14ac:dyDescent="0.3">
      <c r="A101" s="290" t="s">
        <v>202</v>
      </c>
      <c r="B101" s="268" t="s">
        <v>63</v>
      </c>
      <c r="C101" s="85" t="s">
        <v>63</v>
      </c>
      <c r="D101" s="19"/>
      <c r="E101" s="19"/>
      <c r="F101" s="19"/>
      <c r="G101" s="20"/>
      <c r="H101" s="20"/>
      <c r="I101" s="20"/>
      <c r="J101" s="19"/>
      <c r="K101" s="20"/>
      <c r="L101" s="160">
        <v>103.82</v>
      </c>
      <c r="M101" s="215">
        <v>13.87</v>
      </c>
      <c r="N101" s="195">
        <v>58.87</v>
      </c>
      <c r="O101" s="160">
        <v>93.95</v>
      </c>
      <c r="P101" s="215">
        <v>14.1</v>
      </c>
      <c r="Q101" s="195">
        <v>58.3</v>
      </c>
      <c r="R101" s="160">
        <f t="shared" si="6"/>
        <v>9.8699999999999903</v>
      </c>
      <c r="S101" s="243">
        <f t="shared" si="7"/>
        <v>30</v>
      </c>
      <c r="T101" s="160">
        <v>102.27</v>
      </c>
      <c r="U101" s="215">
        <v>14.47</v>
      </c>
      <c r="V101" s="195">
        <v>55.07</v>
      </c>
      <c r="W101" s="160">
        <v>97.15</v>
      </c>
      <c r="X101" s="215">
        <v>14.8</v>
      </c>
      <c r="Y101" s="195">
        <v>54.8</v>
      </c>
      <c r="Z101" s="160">
        <f t="shared" si="8"/>
        <v>5.1199999999999903</v>
      </c>
      <c r="AA101" s="243">
        <f t="shared" si="9"/>
        <v>78</v>
      </c>
    </row>
    <row r="102" spans="1:27" ht="20.25" customHeight="1" x14ac:dyDescent="0.3">
      <c r="A102" s="290" t="s">
        <v>203</v>
      </c>
      <c r="B102" s="268" t="s">
        <v>63</v>
      </c>
      <c r="C102" s="85" t="s">
        <v>63</v>
      </c>
      <c r="D102" s="19"/>
      <c r="E102" s="19"/>
      <c r="F102" s="19"/>
      <c r="G102" s="20"/>
      <c r="H102" s="20"/>
      <c r="I102" s="20"/>
      <c r="J102" s="19"/>
      <c r="K102" s="20"/>
      <c r="L102" s="160">
        <v>101.56</v>
      </c>
      <c r="M102" s="215">
        <v>13.6</v>
      </c>
      <c r="N102" s="195">
        <v>59.7</v>
      </c>
      <c r="O102" s="160">
        <v>88.14</v>
      </c>
      <c r="P102" s="215">
        <v>14.2</v>
      </c>
      <c r="Q102" s="195">
        <v>58.9</v>
      </c>
      <c r="R102" s="160">
        <f t="shared" si="6"/>
        <v>13.420000000000002</v>
      </c>
      <c r="S102" s="243">
        <f t="shared" si="7"/>
        <v>17</v>
      </c>
      <c r="T102" s="160">
        <v>100.78</v>
      </c>
      <c r="U102" s="215">
        <v>15.4</v>
      </c>
      <c r="V102" s="195">
        <v>56.5</v>
      </c>
      <c r="W102" s="160">
        <v>96.11</v>
      </c>
      <c r="X102" s="215">
        <v>15.4</v>
      </c>
      <c r="Y102" s="195">
        <v>54.7</v>
      </c>
      <c r="Z102" s="160">
        <f t="shared" si="8"/>
        <v>4.6700000000000017</v>
      </c>
      <c r="AA102" s="243">
        <f t="shared" si="9"/>
        <v>82</v>
      </c>
    </row>
    <row r="103" spans="1:27" ht="20.25" customHeight="1" x14ac:dyDescent="0.3">
      <c r="A103" s="290" t="s">
        <v>205</v>
      </c>
      <c r="B103" s="268" t="s">
        <v>63</v>
      </c>
      <c r="C103" s="85" t="s">
        <v>63</v>
      </c>
      <c r="D103" s="19"/>
      <c r="E103" s="19"/>
      <c r="F103" s="19"/>
      <c r="G103" s="20"/>
      <c r="H103" s="20"/>
      <c r="I103" s="20"/>
      <c r="J103" s="19"/>
      <c r="K103" s="20"/>
      <c r="L103" s="160">
        <v>102.82</v>
      </c>
      <c r="M103" s="215">
        <v>13.27</v>
      </c>
      <c r="N103" s="195">
        <v>60.23</v>
      </c>
      <c r="O103" s="160">
        <v>92.26</v>
      </c>
      <c r="P103" s="215">
        <v>13.8</v>
      </c>
      <c r="Q103" s="195">
        <v>59.7</v>
      </c>
      <c r="R103" s="160">
        <f t="shared" si="6"/>
        <v>10.559999999999988</v>
      </c>
      <c r="S103" s="243">
        <f t="shared" si="7"/>
        <v>28</v>
      </c>
      <c r="T103" s="160">
        <v>107.94</v>
      </c>
      <c r="U103" s="215">
        <v>14.8</v>
      </c>
      <c r="V103" s="195">
        <v>55.67</v>
      </c>
      <c r="W103" s="160">
        <v>98.07</v>
      </c>
      <c r="X103" s="215">
        <v>15</v>
      </c>
      <c r="Y103" s="195">
        <v>54.5</v>
      </c>
      <c r="Z103" s="160">
        <f t="shared" si="8"/>
        <v>9.8700000000000045</v>
      </c>
      <c r="AA103" s="243">
        <f t="shared" si="9"/>
        <v>34</v>
      </c>
    </row>
    <row r="104" spans="1:27" ht="20.25" customHeight="1" x14ac:dyDescent="0.3">
      <c r="A104" s="290" t="s">
        <v>206</v>
      </c>
      <c r="B104" s="268" t="s">
        <v>63</v>
      </c>
      <c r="C104" s="85" t="s">
        <v>63</v>
      </c>
      <c r="D104" s="19"/>
      <c r="E104" s="19"/>
      <c r="F104" s="19"/>
      <c r="G104" s="20"/>
      <c r="H104" s="20"/>
      <c r="I104" s="20"/>
      <c r="J104" s="19"/>
      <c r="K104" s="20"/>
      <c r="L104" s="160">
        <v>102.73</v>
      </c>
      <c r="M104" s="215">
        <v>13.9</v>
      </c>
      <c r="N104" s="195">
        <v>59.6</v>
      </c>
      <c r="O104" s="160">
        <v>89.57</v>
      </c>
      <c r="P104" s="215">
        <v>14.3</v>
      </c>
      <c r="Q104" s="195">
        <v>58.5</v>
      </c>
      <c r="R104" s="160">
        <f t="shared" si="6"/>
        <v>13.160000000000011</v>
      </c>
      <c r="S104" s="243">
        <f t="shared" si="7"/>
        <v>18</v>
      </c>
      <c r="T104" s="160">
        <v>112.41</v>
      </c>
      <c r="U104" s="215">
        <v>14.73</v>
      </c>
      <c r="V104" s="195">
        <v>56.07</v>
      </c>
      <c r="W104" s="160">
        <v>101.35</v>
      </c>
      <c r="X104" s="215">
        <v>15.1</v>
      </c>
      <c r="Y104" s="195">
        <v>54.7</v>
      </c>
      <c r="Z104" s="160">
        <f t="shared" si="8"/>
        <v>11.060000000000002</v>
      </c>
      <c r="AA104" s="243">
        <f t="shared" si="9"/>
        <v>24</v>
      </c>
    </row>
    <row r="105" spans="1:27" ht="20.25" customHeight="1" thickBot="1" x14ac:dyDescent="0.35">
      <c r="A105" s="291" t="s">
        <v>81</v>
      </c>
      <c r="B105" s="269" t="s">
        <v>57</v>
      </c>
      <c r="C105" s="85" t="s">
        <v>57</v>
      </c>
      <c r="D105" s="19"/>
      <c r="E105" s="19"/>
      <c r="F105" s="19"/>
      <c r="G105" s="20"/>
      <c r="H105" s="20"/>
      <c r="I105" s="20"/>
      <c r="J105" s="19"/>
      <c r="K105" s="20"/>
      <c r="L105" s="161">
        <v>96.89</v>
      </c>
      <c r="M105" s="241">
        <v>13.53</v>
      </c>
      <c r="N105" s="196">
        <v>58.07</v>
      </c>
      <c r="O105" s="161">
        <v>87.98</v>
      </c>
      <c r="P105" s="241">
        <v>14.2</v>
      </c>
      <c r="Q105" s="196">
        <v>57</v>
      </c>
      <c r="R105" s="161">
        <f t="shared" si="6"/>
        <v>8.9099999999999966</v>
      </c>
      <c r="S105" s="244">
        <f t="shared" si="7"/>
        <v>35</v>
      </c>
      <c r="T105" s="161">
        <v>104.02</v>
      </c>
      <c r="U105" s="241">
        <v>14.43</v>
      </c>
      <c r="V105" s="196">
        <v>55.67</v>
      </c>
      <c r="W105" s="161">
        <v>92.86</v>
      </c>
      <c r="X105" s="241">
        <v>14.8</v>
      </c>
      <c r="Y105" s="196">
        <v>54.7</v>
      </c>
      <c r="Z105" s="161">
        <f t="shared" si="8"/>
        <v>11.159999999999997</v>
      </c>
      <c r="AA105" s="244">
        <f t="shared" si="9"/>
        <v>20</v>
      </c>
    </row>
    <row r="106" spans="1:27" ht="20.25" customHeight="1" x14ac:dyDescent="0.3">
      <c r="A106" s="70"/>
      <c r="B106" s="233" t="s">
        <v>208</v>
      </c>
      <c r="C106" s="19"/>
      <c r="D106" s="19"/>
      <c r="E106" s="19"/>
      <c r="F106" s="19"/>
      <c r="G106" s="20"/>
      <c r="H106" s="20"/>
      <c r="I106" s="20"/>
      <c r="J106" s="19"/>
      <c r="K106" s="20"/>
      <c r="L106" s="259">
        <f t="shared" ref="L106:Q106" si="10">AVERAGE(L6:L105)</f>
        <v>97.559299999999965</v>
      </c>
      <c r="M106" s="261">
        <f t="shared" si="10"/>
        <v>13.793999999999992</v>
      </c>
      <c r="N106" s="260">
        <f t="shared" si="10"/>
        <v>59.402299999999997</v>
      </c>
      <c r="O106" s="259">
        <f t="shared" si="10"/>
        <v>90.825999999999979</v>
      </c>
      <c r="P106" s="261">
        <f t="shared" si="10"/>
        <v>14.133000000000003</v>
      </c>
      <c r="Q106" s="260">
        <f t="shared" si="10"/>
        <v>58.705999999999996</v>
      </c>
      <c r="R106" s="36">
        <f t="shared" si="6"/>
        <v>6.7332999999999856</v>
      </c>
      <c r="S106" s="38"/>
      <c r="T106" s="259">
        <f t="shared" ref="T106:Y106" si="11">AVERAGE(T6:T105)</f>
        <v>103.83810000000003</v>
      </c>
      <c r="U106" s="261">
        <f t="shared" si="11"/>
        <v>14.757499999999995</v>
      </c>
      <c r="V106" s="260">
        <f t="shared" si="11"/>
        <v>56.083500000000029</v>
      </c>
      <c r="W106" s="259">
        <f t="shared" si="11"/>
        <v>95.737699999999961</v>
      </c>
      <c r="X106" s="261">
        <f t="shared" si="11"/>
        <v>15.227999999999994</v>
      </c>
      <c r="Y106" s="260">
        <f t="shared" si="11"/>
        <v>54.926999999999978</v>
      </c>
      <c r="Z106" s="36">
        <f t="shared" si="8"/>
        <v>8.1004000000000644</v>
      </c>
      <c r="AA106" s="200"/>
    </row>
    <row r="107" spans="1:27" ht="20.25" customHeight="1" x14ac:dyDescent="0.3">
      <c r="A107" s="70"/>
      <c r="B107" s="234" t="s">
        <v>209</v>
      </c>
      <c r="C107" s="19"/>
      <c r="D107" s="19"/>
      <c r="E107" s="19"/>
      <c r="F107" s="19"/>
      <c r="G107" s="20"/>
      <c r="H107" s="20"/>
      <c r="I107" s="20"/>
      <c r="J107" s="19"/>
      <c r="K107" s="20"/>
      <c r="L107" s="40">
        <f t="shared" ref="L107:Q107" si="12">((_xlfn.STDEV.S(L6:L105))/L106)*100</f>
        <v>5.8944297018766214</v>
      </c>
      <c r="M107" s="41">
        <f t="shared" si="12"/>
        <v>2.4409248104185983</v>
      </c>
      <c r="N107" s="42">
        <f t="shared" si="12"/>
        <v>1.9206278052625838</v>
      </c>
      <c r="O107" s="40">
        <f t="shared" si="12"/>
        <v>5.7976998665014472</v>
      </c>
      <c r="P107" s="41">
        <f t="shared" si="12"/>
        <v>2.0014317812756697</v>
      </c>
      <c r="Q107" s="42">
        <f t="shared" si="12"/>
        <v>1.9190761983800129</v>
      </c>
      <c r="R107" s="40"/>
      <c r="S107" s="42"/>
      <c r="T107" s="40">
        <f t="shared" ref="T107:Y107" si="13">((_xlfn.STDEV.S(T6:T105))/T106)*100</f>
        <v>3.9731479590007042</v>
      </c>
      <c r="U107" s="41">
        <f t="shared" si="13"/>
        <v>2.793944644593318</v>
      </c>
      <c r="V107" s="42">
        <f t="shared" si="13"/>
        <v>1.9441846441910284</v>
      </c>
      <c r="W107" s="40">
        <f t="shared" si="13"/>
        <v>4.8215594697102881</v>
      </c>
      <c r="X107" s="41">
        <f t="shared" si="13"/>
        <v>2.7069060665761717</v>
      </c>
      <c r="Y107" s="42">
        <f t="shared" si="13"/>
        <v>1.7811578272990971</v>
      </c>
      <c r="Z107" s="40"/>
      <c r="AA107" s="201"/>
    </row>
    <row r="108" spans="1:27" ht="20.25" customHeight="1" thickBot="1" x14ac:dyDescent="0.35">
      <c r="A108" s="60"/>
      <c r="B108" s="235" t="s">
        <v>227</v>
      </c>
      <c r="C108" s="19"/>
      <c r="D108" s="19"/>
      <c r="E108" s="19"/>
      <c r="F108" s="19"/>
      <c r="G108" s="20"/>
      <c r="H108" s="20"/>
      <c r="I108" s="20"/>
      <c r="J108" s="19"/>
      <c r="K108" s="20"/>
      <c r="L108" s="45">
        <v>9.2799999999999994</v>
      </c>
      <c r="M108" s="50">
        <v>0.63</v>
      </c>
      <c r="N108" s="51">
        <v>1.27</v>
      </c>
      <c r="O108" s="45">
        <v>7.18</v>
      </c>
      <c r="P108" s="50">
        <v>0.9</v>
      </c>
      <c r="Q108" s="51">
        <v>1.2</v>
      </c>
      <c r="R108" s="45"/>
      <c r="S108" s="51"/>
      <c r="T108" s="45">
        <v>2.29</v>
      </c>
      <c r="U108" s="50">
        <v>1.46</v>
      </c>
      <c r="V108" s="51">
        <v>0.77</v>
      </c>
      <c r="W108" s="45">
        <v>3.77</v>
      </c>
      <c r="X108" s="50">
        <v>0.8</v>
      </c>
      <c r="Y108" s="51">
        <v>0.9</v>
      </c>
      <c r="Z108" s="45"/>
      <c r="AA108" s="202"/>
    </row>
  </sheetData>
  <mergeCells count="17">
    <mergeCell ref="Z3:AA3"/>
    <mergeCell ref="T4:V4"/>
    <mergeCell ref="W4:Y4"/>
    <mergeCell ref="Z4:AA4"/>
    <mergeCell ref="A1:AA1"/>
    <mergeCell ref="J4:K4"/>
    <mergeCell ref="L4:N4"/>
    <mergeCell ref="O4:Q4"/>
    <mergeCell ref="R4:S4"/>
    <mergeCell ref="D3:F3"/>
    <mergeCell ref="G3:I3"/>
    <mergeCell ref="J3:K3"/>
    <mergeCell ref="L3:N3"/>
    <mergeCell ref="O3:Q3"/>
    <mergeCell ref="R3:S3"/>
    <mergeCell ref="T3:V3"/>
    <mergeCell ref="W3:Y3"/>
  </mergeCells>
  <conditionalFormatting sqref="J3:J5 J88:J1048576">
    <cfRule type="cellIs" dxfId="10" priority="8" operator="lessThan">
      <formula>0</formula>
    </cfRule>
    <cfRule type="cellIs" dxfId="9" priority="9" operator="lessThan">
      <formula>-2.1</formula>
    </cfRule>
    <cfRule type="cellIs" dxfId="8" priority="10" operator="lessThan">
      <formula>0</formula>
    </cfRule>
  </conditionalFormatting>
  <conditionalFormatting sqref="R3:R5">
    <cfRule type="cellIs" dxfId="7" priority="5" operator="lessThan">
      <formula>0</formula>
    </cfRule>
    <cfRule type="cellIs" dxfId="6" priority="6" operator="lessThan">
      <formula>-2.1</formula>
    </cfRule>
    <cfRule type="cellIs" dxfId="5" priority="7" operator="lessThan">
      <formula>0</formula>
    </cfRule>
  </conditionalFormatting>
  <conditionalFormatting sqref="Z3:Z5">
    <cfRule type="cellIs" dxfId="4" priority="2" operator="lessThan">
      <formula>0</formula>
    </cfRule>
    <cfRule type="cellIs" dxfId="3" priority="3" operator="lessThan">
      <formula>-2.1</formula>
    </cfRule>
    <cfRule type="cellIs" dxfId="2" priority="4" operator="lessThan">
      <formula>0</formula>
    </cfRule>
  </conditionalFormatting>
  <conditionalFormatting sqref="B1:B1048576">
    <cfRule type="cellIs" dxfId="1" priority="1" operator="equal">
      <formula>"R"</formula>
    </cfRule>
  </conditionalFormatting>
  <pageMargins left="0.25" right="0.25" top="0.75" bottom="0.75" header="0.3" footer="0.3"/>
  <pageSetup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03"/>
  <sheetViews>
    <sheetView workbookViewId="0">
      <selection activeCell="A2" sqref="A1:K1048576"/>
    </sheetView>
  </sheetViews>
  <sheetFormatPr defaultColWidth="30.140625" defaultRowHeight="15" x14ac:dyDescent="0.25"/>
  <cols>
    <col min="1" max="1" width="20.7109375" style="54" bestFit="1" customWidth="1"/>
    <col min="2" max="2" width="10.140625" style="16" bestFit="1" customWidth="1"/>
    <col min="3" max="3" width="12.7109375" style="16" customWidth="1"/>
    <col min="4" max="4" width="14" style="18" customWidth="1"/>
    <col min="5" max="10" width="12.7109375" style="18" customWidth="1"/>
    <col min="11" max="11" width="0.7109375" style="16" customWidth="1"/>
    <col min="12" max="16384" width="30.140625" style="16"/>
  </cols>
  <sheetData>
    <row r="1" spans="1:10" ht="23.25" x14ac:dyDescent="0.35">
      <c r="A1" s="377" t="s">
        <v>354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0" ht="16.5" thickBot="1" x14ac:dyDescent="0.3">
      <c r="A2" s="106" t="s">
        <v>355</v>
      </c>
      <c r="B2" s="23"/>
      <c r="C2" s="23"/>
      <c r="D2" s="43"/>
      <c r="E2" s="43"/>
      <c r="F2" s="43"/>
      <c r="G2" s="43"/>
      <c r="H2" s="43"/>
      <c r="I2" s="43"/>
      <c r="J2" s="43"/>
    </row>
    <row r="3" spans="1:10" ht="45.75" thickBot="1" x14ac:dyDescent="0.3">
      <c r="A3" s="262" t="s">
        <v>214</v>
      </c>
      <c r="B3" s="263" t="s">
        <v>231</v>
      </c>
      <c r="C3" s="247" t="s">
        <v>45</v>
      </c>
      <c r="D3" s="248" t="s">
        <v>46</v>
      </c>
      <c r="E3" s="248" t="s">
        <v>47</v>
      </c>
      <c r="F3" s="248" t="s">
        <v>48</v>
      </c>
      <c r="G3" s="248" t="s">
        <v>49</v>
      </c>
      <c r="H3" s="248" t="s">
        <v>50</v>
      </c>
      <c r="I3" s="248" t="s">
        <v>51</v>
      </c>
      <c r="J3" s="248" t="s">
        <v>52</v>
      </c>
    </row>
    <row r="4" spans="1:10" x14ac:dyDescent="0.25">
      <c r="A4" s="289" t="s">
        <v>193</v>
      </c>
      <c r="B4" s="267" t="s">
        <v>63</v>
      </c>
      <c r="C4" s="246" t="s">
        <v>60</v>
      </c>
      <c r="D4" s="246" t="s">
        <v>60</v>
      </c>
      <c r="E4" s="246" t="s">
        <v>60</v>
      </c>
      <c r="F4" s="246" t="s">
        <v>60</v>
      </c>
      <c r="G4" s="246" t="s">
        <v>60</v>
      </c>
      <c r="H4" s="246" t="s">
        <v>60</v>
      </c>
      <c r="I4" s="246" t="s">
        <v>60</v>
      </c>
      <c r="J4" s="246" t="s">
        <v>60</v>
      </c>
    </row>
    <row r="5" spans="1:10" x14ac:dyDescent="0.25">
      <c r="A5" s="290" t="s">
        <v>149</v>
      </c>
      <c r="B5" s="268" t="s">
        <v>57</v>
      </c>
      <c r="C5" s="209">
        <v>9.8699999999999992</v>
      </c>
      <c r="D5" s="209">
        <v>26.257100000000001</v>
      </c>
      <c r="E5" s="209">
        <v>68.961053497053953</v>
      </c>
      <c r="F5" s="209">
        <v>55.098660521388453</v>
      </c>
      <c r="G5" s="209">
        <v>7.93</v>
      </c>
      <c r="H5" s="209">
        <v>83.540499999999994</v>
      </c>
      <c r="I5" s="209">
        <v>66.337100000000007</v>
      </c>
      <c r="J5" s="209">
        <v>19.330200000000001</v>
      </c>
    </row>
    <row r="6" spans="1:10" x14ac:dyDescent="0.25">
      <c r="A6" s="290" t="s">
        <v>62</v>
      </c>
      <c r="B6" s="268" t="s">
        <v>63</v>
      </c>
      <c r="C6" s="209">
        <v>9.64</v>
      </c>
      <c r="D6" s="209">
        <v>26.549800000000001</v>
      </c>
      <c r="E6" s="209">
        <v>70.236199463631024</v>
      </c>
      <c r="F6" s="209">
        <v>61.183873564059411</v>
      </c>
      <c r="G6" s="209">
        <v>7.69</v>
      </c>
      <c r="H6" s="209">
        <v>104.06399999999999</v>
      </c>
      <c r="I6" s="209">
        <v>66.661199999999994</v>
      </c>
      <c r="J6" s="209">
        <v>18.9193</v>
      </c>
    </row>
    <row r="7" spans="1:10" x14ac:dyDescent="0.25">
      <c r="A7" s="290" t="s">
        <v>64</v>
      </c>
      <c r="B7" s="268" t="s">
        <v>63</v>
      </c>
      <c r="C7" s="209" t="s">
        <v>60</v>
      </c>
      <c r="D7" s="209" t="s">
        <v>60</v>
      </c>
      <c r="E7" s="209" t="s">
        <v>60</v>
      </c>
      <c r="F7" s="209" t="s">
        <v>60</v>
      </c>
      <c r="G7" s="209" t="s">
        <v>60</v>
      </c>
      <c r="H7" s="209" t="s">
        <v>60</v>
      </c>
      <c r="I7" s="209" t="s">
        <v>60</v>
      </c>
      <c r="J7" s="209" t="s">
        <v>60</v>
      </c>
    </row>
    <row r="8" spans="1:10" x14ac:dyDescent="0.25">
      <c r="A8" s="290" t="s">
        <v>66</v>
      </c>
      <c r="B8" s="268" t="s">
        <v>63</v>
      </c>
      <c r="C8" s="209">
        <v>10.18</v>
      </c>
      <c r="D8" s="209">
        <v>32.741100000000003</v>
      </c>
      <c r="E8" s="209">
        <v>66.903133602394178</v>
      </c>
      <c r="F8" s="209">
        <v>53.938304881701107</v>
      </c>
      <c r="G8" s="209">
        <v>8.41</v>
      </c>
      <c r="H8" s="209">
        <v>111.009</v>
      </c>
      <c r="I8" s="209">
        <v>68.9876</v>
      </c>
      <c r="J8" s="209">
        <v>18.443999999999999</v>
      </c>
    </row>
    <row r="9" spans="1:10" x14ac:dyDescent="0.25">
      <c r="A9" s="290" t="s">
        <v>68</v>
      </c>
      <c r="B9" s="268" t="s">
        <v>63</v>
      </c>
      <c r="C9" s="209">
        <v>10.050000000000001</v>
      </c>
      <c r="D9" s="209">
        <v>26.6144</v>
      </c>
      <c r="E9" s="209">
        <v>64.283440964495668</v>
      </c>
      <c r="F9" s="209">
        <v>58.051815103551462</v>
      </c>
      <c r="G9" s="209">
        <v>8.3000000000000007</v>
      </c>
      <c r="H9" s="209">
        <v>137.471</v>
      </c>
      <c r="I9" s="209">
        <v>77.682299999999998</v>
      </c>
      <c r="J9" s="209">
        <v>18.527799999999999</v>
      </c>
    </row>
    <row r="10" spans="1:10" x14ac:dyDescent="0.25">
      <c r="A10" s="290" t="s">
        <v>69</v>
      </c>
      <c r="B10" s="268" t="s">
        <v>63</v>
      </c>
      <c r="C10" s="209" t="s">
        <v>60</v>
      </c>
      <c r="D10" s="209" t="s">
        <v>60</v>
      </c>
      <c r="E10" s="209" t="s">
        <v>60</v>
      </c>
      <c r="F10" s="209" t="s">
        <v>60</v>
      </c>
      <c r="G10" s="209" t="s">
        <v>60</v>
      </c>
      <c r="H10" s="209" t="s">
        <v>60</v>
      </c>
      <c r="I10" s="209" t="s">
        <v>60</v>
      </c>
      <c r="J10" s="209" t="s">
        <v>60</v>
      </c>
    </row>
    <row r="11" spans="1:10" x14ac:dyDescent="0.25">
      <c r="A11" s="290" t="s">
        <v>70</v>
      </c>
      <c r="B11" s="268" t="s">
        <v>63</v>
      </c>
      <c r="C11" s="209" t="s">
        <v>60</v>
      </c>
      <c r="D11" s="209" t="s">
        <v>60</v>
      </c>
      <c r="E11" s="209" t="s">
        <v>60</v>
      </c>
      <c r="F11" s="209" t="s">
        <v>60</v>
      </c>
      <c r="G11" s="209" t="s">
        <v>60</v>
      </c>
      <c r="H11" s="209" t="s">
        <v>60</v>
      </c>
      <c r="I11" s="209" t="s">
        <v>60</v>
      </c>
      <c r="J11" s="209" t="s">
        <v>60</v>
      </c>
    </row>
    <row r="12" spans="1:10" x14ac:dyDescent="0.25">
      <c r="A12" s="290" t="s">
        <v>71</v>
      </c>
      <c r="B12" s="268" t="s">
        <v>63</v>
      </c>
      <c r="C12" s="209" t="s">
        <v>60</v>
      </c>
      <c r="D12" s="209" t="s">
        <v>60</v>
      </c>
      <c r="E12" s="209" t="s">
        <v>60</v>
      </c>
      <c r="F12" s="209" t="s">
        <v>60</v>
      </c>
      <c r="G12" s="209" t="s">
        <v>60</v>
      </c>
      <c r="H12" s="209" t="s">
        <v>60</v>
      </c>
      <c r="I12" s="209" t="s">
        <v>60</v>
      </c>
      <c r="J12" s="209" t="s">
        <v>60</v>
      </c>
    </row>
    <row r="13" spans="1:10" x14ac:dyDescent="0.25">
      <c r="A13" s="290" t="s">
        <v>61</v>
      </c>
      <c r="B13" s="268" t="s">
        <v>57</v>
      </c>
      <c r="C13" s="209">
        <v>9.85</v>
      </c>
      <c r="D13" s="209">
        <v>29.222100000000001</v>
      </c>
      <c r="E13" s="209">
        <v>68.218305198456306</v>
      </c>
      <c r="F13" s="209">
        <v>52.193303114490419</v>
      </c>
      <c r="G13" s="209">
        <v>8.2799999999999994</v>
      </c>
      <c r="H13" s="209">
        <v>110.318</v>
      </c>
      <c r="I13" s="209">
        <v>69.564499999999995</v>
      </c>
      <c r="J13" s="209">
        <v>18.883800000000001</v>
      </c>
    </row>
    <row r="14" spans="1:10" x14ac:dyDescent="0.25">
      <c r="A14" s="290" t="s">
        <v>53</v>
      </c>
      <c r="B14" s="268" t="s">
        <v>57</v>
      </c>
      <c r="C14" s="209">
        <v>9.35</v>
      </c>
      <c r="D14" s="209">
        <v>19.558800000000002</v>
      </c>
      <c r="E14" s="209">
        <v>69.505733778709981</v>
      </c>
      <c r="F14" s="209">
        <v>59.43014174139428</v>
      </c>
      <c r="G14" s="209">
        <v>7.44</v>
      </c>
      <c r="H14" s="209">
        <v>102.7</v>
      </c>
      <c r="I14" s="209">
        <v>68.235500000000002</v>
      </c>
      <c r="J14" s="209">
        <v>19.139500000000002</v>
      </c>
    </row>
    <row r="15" spans="1:10" x14ac:dyDescent="0.25">
      <c r="A15" s="290" t="s">
        <v>86</v>
      </c>
      <c r="B15" s="268" t="s">
        <v>57</v>
      </c>
      <c r="C15" s="209">
        <v>10.19</v>
      </c>
      <c r="D15" s="209">
        <v>15.874499999999999</v>
      </c>
      <c r="E15" s="209">
        <v>70.015603615906087</v>
      </c>
      <c r="F15" s="209">
        <v>56.09914258952373</v>
      </c>
      <c r="G15" s="209">
        <v>7.9</v>
      </c>
      <c r="H15" s="209">
        <v>96.769599999999997</v>
      </c>
      <c r="I15" s="209">
        <v>65.498400000000004</v>
      </c>
      <c r="J15" s="209">
        <v>19.078499999999998</v>
      </c>
    </row>
    <row r="16" spans="1:10" x14ac:dyDescent="0.25">
      <c r="A16" s="290" t="s">
        <v>89</v>
      </c>
      <c r="B16" s="268" t="s">
        <v>63</v>
      </c>
      <c r="C16" s="209">
        <v>9.3800000000000008</v>
      </c>
      <c r="D16" s="209">
        <v>38.6083</v>
      </c>
      <c r="E16" s="209">
        <v>68.90960482976395</v>
      </c>
      <c r="F16" s="209">
        <v>54.921675774134791</v>
      </c>
      <c r="G16" s="209">
        <v>7.8</v>
      </c>
      <c r="H16" s="209">
        <v>93.020600000000002</v>
      </c>
      <c r="I16" s="209">
        <v>67.679199999999994</v>
      </c>
      <c r="J16" s="209">
        <v>19.445</v>
      </c>
    </row>
    <row r="17" spans="1:10" x14ac:dyDescent="0.25">
      <c r="A17" s="290" t="s">
        <v>90</v>
      </c>
      <c r="B17" s="268" t="s">
        <v>63</v>
      </c>
      <c r="C17" s="209">
        <v>9.07</v>
      </c>
      <c r="D17" s="209">
        <v>21.572700000000001</v>
      </c>
      <c r="E17" s="209">
        <v>70.293001109604589</v>
      </c>
      <c r="F17" s="209">
        <v>57.429950298926748</v>
      </c>
      <c r="G17" s="209">
        <v>7.29</v>
      </c>
      <c r="H17" s="209">
        <v>113.288</v>
      </c>
      <c r="I17" s="209">
        <v>71.015100000000004</v>
      </c>
      <c r="J17" s="209">
        <v>19.269300000000001</v>
      </c>
    </row>
    <row r="18" spans="1:10" x14ac:dyDescent="0.25">
      <c r="A18" s="290" t="s">
        <v>91</v>
      </c>
      <c r="B18" s="268" t="s">
        <v>63</v>
      </c>
      <c r="C18" s="209">
        <v>10.08</v>
      </c>
      <c r="D18" s="209">
        <v>20.667200000000001</v>
      </c>
      <c r="E18" s="209">
        <v>68.61982306601908</v>
      </c>
      <c r="F18" s="209">
        <v>58.548303644023953</v>
      </c>
      <c r="G18" s="209">
        <v>7.9</v>
      </c>
      <c r="H18" s="209">
        <v>108.60299999999999</v>
      </c>
      <c r="I18" s="209">
        <v>67.657799999999995</v>
      </c>
      <c r="J18" s="209">
        <v>19.753699999999998</v>
      </c>
    </row>
    <row r="19" spans="1:10" x14ac:dyDescent="0.25">
      <c r="A19" s="290" t="s">
        <v>92</v>
      </c>
      <c r="B19" s="268" t="s">
        <v>63</v>
      </c>
      <c r="C19" s="209" t="s">
        <v>60</v>
      </c>
      <c r="D19" s="209" t="s">
        <v>60</v>
      </c>
      <c r="E19" s="209" t="s">
        <v>60</v>
      </c>
      <c r="F19" s="209" t="s">
        <v>60</v>
      </c>
      <c r="G19" s="209" t="s">
        <v>60</v>
      </c>
      <c r="H19" s="209" t="s">
        <v>60</v>
      </c>
      <c r="I19" s="209" t="s">
        <v>60</v>
      </c>
      <c r="J19" s="209" t="s">
        <v>60</v>
      </c>
    </row>
    <row r="20" spans="1:10" x14ac:dyDescent="0.25">
      <c r="A20" s="290" t="s">
        <v>93</v>
      </c>
      <c r="B20" s="268" t="s">
        <v>63</v>
      </c>
      <c r="C20" s="209" t="s">
        <v>60</v>
      </c>
      <c r="D20" s="209" t="s">
        <v>60</v>
      </c>
      <c r="E20" s="209" t="s">
        <v>60</v>
      </c>
      <c r="F20" s="209" t="s">
        <v>60</v>
      </c>
      <c r="G20" s="209" t="s">
        <v>60</v>
      </c>
      <c r="H20" s="209" t="s">
        <v>60</v>
      </c>
      <c r="I20" s="209" t="s">
        <v>60</v>
      </c>
      <c r="J20" s="209" t="s">
        <v>60</v>
      </c>
    </row>
    <row r="21" spans="1:10" x14ac:dyDescent="0.25">
      <c r="A21" s="290" t="s">
        <v>97</v>
      </c>
      <c r="B21" s="268" t="s">
        <v>63</v>
      </c>
      <c r="C21" s="209">
        <v>9.31</v>
      </c>
      <c r="D21" s="209">
        <v>26.2026</v>
      </c>
      <c r="E21" s="209">
        <v>67.395516303471211</v>
      </c>
      <c r="F21" s="209">
        <v>58.22784810126582</v>
      </c>
      <c r="G21" s="209">
        <v>7.32</v>
      </c>
      <c r="H21" s="209">
        <v>86.740200000000002</v>
      </c>
      <c r="I21" s="209">
        <v>70.271299999999997</v>
      </c>
      <c r="J21" s="209">
        <v>19.415500000000002</v>
      </c>
    </row>
    <row r="22" spans="1:10" x14ac:dyDescent="0.25">
      <c r="A22" s="290" t="s">
        <v>94</v>
      </c>
      <c r="B22" s="268" t="s">
        <v>57</v>
      </c>
      <c r="C22" s="209">
        <v>10.01</v>
      </c>
      <c r="D22" s="209">
        <v>29.441099999999999</v>
      </c>
      <c r="E22" s="209">
        <v>67.791759596025031</v>
      </c>
      <c r="F22" s="209">
        <v>51.589170100058858</v>
      </c>
      <c r="G22" s="209">
        <v>8.3000000000000007</v>
      </c>
      <c r="H22" s="209">
        <v>87.501800000000003</v>
      </c>
      <c r="I22" s="209">
        <v>71.231800000000007</v>
      </c>
      <c r="J22" s="209">
        <v>18.347200000000001</v>
      </c>
    </row>
    <row r="23" spans="1:10" x14ac:dyDescent="0.25">
      <c r="A23" s="290" t="s">
        <v>95</v>
      </c>
      <c r="B23" s="268" t="s">
        <v>57</v>
      </c>
      <c r="C23" s="209" t="s">
        <v>60</v>
      </c>
      <c r="D23" s="209" t="s">
        <v>60</v>
      </c>
      <c r="E23" s="209" t="s">
        <v>60</v>
      </c>
      <c r="F23" s="209" t="s">
        <v>60</v>
      </c>
      <c r="G23" s="209" t="s">
        <v>60</v>
      </c>
      <c r="H23" s="209" t="s">
        <v>60</v>
      </c>
      <c r="I23" s="209" t="s">
        <v>60</v>
      </c>
      <c r="J23" s="209" t="s">
        <v>60</v>
      </c>
    </row>
    <row r="24" spans="1:10" x14ac:dyDescent="0.25">
      <c r="A24" s="290" t="s">
        <v>96</v>
      </c>
      <c r="B24" s="268" t="s">
        <v>57</v>
      </c>
      <c r="C24" s="209" t="s">
        <v>60</v>
      </c>
      <c r="D24" s="209" t="s">
        <v>60</v>
      </c>
      <c r="E24" s="209" t="s">
        <v>60</v>
      </c>
      <c r="F24" s="209" t="s">
        <v>60</v>
      </c>
      <c r="G24" s="209" t="s">
        <v>60</v>
      </c>
      <c r="H24" s="209" t="s">
        <v>60</v>
      </c>
      <c r="I24" s="209" t="s">
        <v>60</v>
      </c>
      <c r="J24" s="209" t="s">
        <v>60</v>
      </c>
    </row>
    <row r="25" spans="1:10" x14ac:dyDescent="0.25">
      <c r="A25" s="290" t="s">
        <v>98</v>
      </c>
      <c r="B25" s="268" t="s">
        <v>63</v>
      </c>
      <c r="C25" s="209" t="s">
        <v>60</v>
      </c>
      <c r="D25" s="209" t="s">
        <v>60</v>
      </c>
      <c r="E25" s="209" t="s">
        <v>60</v>
      </c>
      <c r="F25" s="209" t="s">
        <v>60</v>
      </c>
      <c r="G25" s="209" t="s">
        <v>60</v>
      </c>
      <c r="H25" s="209" t="s">
        <v>60</v>
      </c>
      <c r="I25" s="209" t="s">
        <v>60</v>
      </c>
      <c r="J25" s="209" t="s">
        <v>60</v>
      </c>
    </row>
    <row r="26" spans="1:10" x14ac:dyDescent="0.25">
      <c r="A26" s="290" t="s">
        <v>99</v>
      </c>
      <c r="B26" s="268" t="s">
        <v>63</v>
      </c>
      <c r="C26" s="209" t="s">
        <v>60</v>
      </c>
      <c r="D26" s="209" t="s">
        <v>60</v>
      </c>
      <c r="E26" s="209" t="s">
        <v>60</v>
      </c>
      <c r="F26" s="209" t="s">
        <v>60</v>
      </c>
      <c r="G26" s="209" t="s">
        <v>60</v>
      </c>
      <c r="H26" s="209" t="s">
        <v>60</v>
      </c>
      <c r="I26" s="209" t="s">
        <v>60</v>
      </c>
      <c r="J26" s="209" t="s">
        <v>60</v>
      </c>
    </row>
    <row r="27" spans="1:10" x14ac:dyDescent="0.25">
      <c r="A27" s="290" t="s">
        <v>100</v>
      </c>
      <c r="B27" s="268" t="s">
        <v>63</v>
      </c>
      <c r="C27" s="209" t="s">
        <v>60</v>
      </c>
      <c r="D27" s="209" t="s">
        <v>60</v>
      </c>
      <c r="E27" s="209" t="s">
        <v>60</v>
      </c>
      <c r="F27" s="209" t="s">
        <v>60</v>
      </c>
      <c r="G27" s="209" t="s">
        <v>60</v>
      </c>
      <c r="H27" s="209" t="s">
        <v>60</v>
      </c>
      <c r="I27" s="209" t="s">
        <v>60</v>
      </c>
      <c r="J27" s="209" t="s">
        <v>60</v>
      </c>
    </row>
    <row r="28" spans="1:10" x14ac:dyDescent="0.25">
      <c r="A28" s="290" t="s">
        <v>101</v>
      </c>
      <c r="B28" s="268" t="s">
        <v>63</v>
      </c>
      <c r="C28" s="209" t="s">
        <v>60</v>
      </c>
      <c r="D28" s="209" t="s">
        <v>60</v>
      </c>
      <c r="E28" s="209" t="s">
        <v>60</v>
      </c>
      <c r="F28" s="209" t="s">
        <v>60</v>
      </c>
      <c r="G28" s="209" t="s">
        <v>60</v>
      </c>
      <c r="H28" s="209" t="s">
        <v>60</v>
      </c>
      <c r="I28" s="209" t="s">
        <v>60</v>
      </c>
      <c r="J28" s="209" t="s">
        <v>60</v>
      </c>
    </row>
    <row r="29" spans="1:10" x14ac:dyDescent="0.25">
      <c r="A29" s="290" t="s">
        <v>102</v>
      </c>
      <c r="B29" s="268" t="s">
        <v>63</v>
      </c>
      <c r="C29" s="209">
        <v>9.16</v>
      </c>
      <c r="D29" s="209">
        <v>8.6455900000000003</v>
      </c>
      <c r="E29" s="209">
        <v>68.034963174683739</v>
      </c>
      <c r="F29" s="209">
        <v>61.421206007621613</v>
      </c>
      <c r="G29" s="209">
        <v>6.96</v>
      </c>
      <c r="H29" s="209">
        <v>101.041</v>
      </c>
      <c r="I29" s="209">
        <v>64.691199999999995</v>
      </c>
      <c r="J29" s="209">
        <v>18.9405</v>
      </c>
    </row>
    <row r="30" spans="1:10" x14ac:dyDescent="0.25">
      <c r="A30" s="290" t="s">
        <v>105</v>
      </c>
      <c r="B30" s="268" t="s">
        <v>63</v>
      </c>
      <c r="C30" s="209">
        <v>9.14</v>
      </c>
      <c r="D30" s="209">
        <v>28.223500000000001</v>
      </c>
      <c r="E30" s="209">
        <v>66.657740683476021</v>
      </c>
      <c r="F30" s="209">
        <v>57.723086214706321</v>
      </c>
      <c r="G30" s="209">
        <v>7.39</v>
      </c>
      <c r="H30" s="209">
        <v>114.494</v>
      </c>
      <c r="I30" s="209">
        <v>67.137699999999995</v>
      </c>
      <c r="J30" s="209">
        <v>19.2393</v>
      </c>
    </row>
    <row r="31" spans="1:10" x14ac:dyDescent="0.25">
      <c r="A31" s="290" t="s">
        <v>110</v>
      </c>
      <c r="B31" s="268" t="s">
        <v>57</v>
      </c>
      <c r="C31" s="209">
        <v>10.19</v>
      </c>
      <c r="D31" s="209">
        <v>45.898299999999999</v>
      </c>
      <c r="E31" s="209">
        <v>66.640620256072808</v>
      </c>
      <c r="F31" s="209">
        <v>52.973617528692813</v>
      </c>
      <c r="G31" s="209">
        <v>8.3699999999999992</v>
      </c>
      <c r="H31" s="209">
        <v>99.205699999999993</v>
      </c>
      <c r="I31" s="209">
        <v>71.348100000000002</v>
      </c>
      <c r="J31" s="209">
        <v>17.874300000000002</v>
      </c>
    </row>
    <row r="32" spans="1:10" x14ac:dyDescent="0.25">
      <c r="A32" s="290" t="s">
        <v>106</v>
      </c>
      <c r="B32" s="268" t="s">
        <v>63</v>
      </c>
      <c r="C32" s="209" t="s">
        <v>60</v>
      </c>
      <c r="D32" s="209" t="s">
        <v>60</v>
      </c>
      <c r="E32" s="209" t="s">
        <v>60</v>
      </c>
      <c r="F32" s="209" t="s">
        <v>60</v>
      </c>
      <c r="G32" s="209" t="s">
        <v>60</v>
      </c>
      <c r="H32" s="209" t="s">
        <v>60</v>
      </c>
      <c r="I32" s="209" t="s">
        <v>60</v>
      </c>
      <c r="J32" s="209" t="s">
        <v>60</v>
      </c>
    </row>
    <row r="33" spans="1:10" x14ac:dyDescent="0.25">
      <c r="A33" s="290" t="s">
        <v>107</v>
      </c>
      <c r="B33" s="268" t="s">
        <v>63</v>
      </c>
      <c r="C33" s="209">
        <v>9.83</v>
      </c>
      <c r="D33" s="209">
        <v>23.963799999999999</v>
      </c>
      <c r="E33" s="209">
        <v>64.422728412272662</v>
      </c>
      <c r="F33" s="209">
        <v>58.345064914750502</v>
      </c>
      <c r="G33" s="209">
        <v>8.1300000000000008</v>
      </c>
      <c r="H33" s="209">
        <v>139.363</v>
      </c>
      <c r="I33" s="209">
        <v>76.246499999999997</v>
      </c>
      <c r="J33" s="209">
        <v>18.1585</v>
      </c>
    </row>
    <row r="34" spans="1:10" x14ac:dyDescent="0.25">
      <c r="A34" s="290" t="s">
        <v>108</v>
      </c>
      <c r="B34" s="268" t="s">
        <v>63</v>
      </c>
      <c r="C34" s="209">
        <v>9.91</v>
      </c>
      <c r="D34" s="209">
        <v>20.601600000000001</v>
      </c>
      <c r="E34" s="209">
        <v>68.485805423750861</v>
      </c>
      <c r="F34" s="209">
        <v>59.704579025110782</v>
      </c>
      <c r="G34" s="209">
        <v>7.71</v>
      </c>
      <c r="H34" s="209">
        <v>110.13200000000001</v>
      </c>
      <c r="I34" s="209">
        <v>67.171300000000002</v>
      </c>
      <c r="J34" s="209">
        <v>19.065300000000001</v>
      </c>
    </row>
    <row r="35" spans="1:10" x14ac:dyDescent="0.25">
      <c r="A35" s="290" t="s">
        <v>109</v>
      </c>
      <c r="B35" s="268" t="s">
        <v>63</v>
      </c>
      <c r="C35" s="209">
        <v>9.92</v>
      </c>
      <c r="D35" s="209">
        <v>32.263300000000001</v>
      </c>
      <c r="E35" s="209">
        <v>67.961592599392191</v>
      </c>
      <c r="F35" s="209">
        <v>53.706959706959708</v>
      </c>
      <c r="G35" s="209">
        <v>8.09</v>
      </c>
      <c r="H35" s="209">
        <v>106.511</v>
      </c>
      <c r="I35" s="209">
        <v>67.653899999999993</v>
      </c>
      <c r="J35" s="209">
        <v>18.683299999999999</v>
      </c>
    </row>
    <row r="36" spans="1:10" x14ac:dyDescent="0.25">
      <c r="A36" s="290" t="s">
        <v>114</v>
      </c>
      <c r="B36" s="268" t="s">
        <v>57</v>
      </c>
      <c r="C36" s="209">
        <v>9.4499999999999993</v>
      </c>
      <c r="D36" s="209">
        <v>28.623699999999999</v>
      </c>
      <c r="E36" s="209">
        <v>67.152454010534967</v>
      </c>
      <c r="F36" s="209">
        <v>57.68913548774087</v>
      </c>
      <c r="G36" s="209">
        <v>7.5</v>
      </c>
      <c r="H36" s="209">
        <v>102.53700000000001</v>
      </c>
      <c r="I36" s="209">
        <v>66.768799999999999</v>
      </c>
      <c r="J36" s="209">
        <v>19.2728</v>
      </c>
    </row>
    <row r="37" spans="1:10" x14ac:dyDescent="0.25">
      <c r="A37" s="290" t="s">
        <v>115</v>
      </c>
      <c r="B37" s="268" t="s">
        <v>57</v>
      </c>
      <c r="C37" s="209" t="s">
        <v>60</v>
      </c>
      <c r="D37" s="209" t="s">
        <v>60</v>
      </c>
      <c r="E37" s="209" t="s">
        <v>60</v>
      </c>
      <c r="F37" s="209" t="s">
        <v>60</v>
      </c>
      <c r="G37" s="209" t="s">
        <v>60</v>
      </c>
      <c r="H37" s="209" t="s">
        <v>60</v>
      </c>
      <c r="I37" s="209" t="s">
        <v>60</v>
      </c>
      <c r="J37" s="209" t="s">
        <v>60</v>
      </c>
    </row>
    <row r="38" spans="1:10" x14ac:dyDescent="0.25">
      <c r="A38" s="290" t="s">
        <v>116</v>
      </c>
      <c r="B38" s="268" t="s">
        <v>63</v>
      </c>
      <c r="C38" s="209" t="s">
        <v>60</v>
      </c>
      <c r="D38" s="209" t="s">
        <v>60</v>
      </c>
      <c r="E38" s="209" t="s">
        <v>60</v>
      </c>
      <c r="F38" s="209" t="s">
        <v>60</v>
      </c>
      <c r="G38" s="209" t="s">
        <v>60</v>
      </c>
      <c r="H38" s="209" t="s">
        <v>60</v>
      </c>
      <c r="I38" s="209" t="s">
        <v>60</v>
      </c>
      <c r="J38" s="209" t="s">
        <v>60</v>
      </c>
    </row>
    <row r="39" spans="1:10" x14ac:dyDescent="0.25">
      <c r="A39" s="290" t="s">
        <v>117</v>
      </c>
      <c r="B39" s="268" t="s">
        <v>63</v>
      </c>
      <c r="C39" s="209" t="s">
        <v>60</v>
      </c>
      <c r="D39" s="209" t="s">
        <v>60</v>
      </c>
      <c r="E39" s="209" t="s">
        <v>60</v>
      </c>
      <c r="F39" s="209" t="s">
        <v>60</v>
      </c>
      <c r="G39" s="209" t="s">
        <v>60</v>
      </c>
      <c r="H39" s="209" t="s">
        <v>60</v>
      </c>
      <c r="I39" s="209" t="s">
        <v>60</v>
      </c>
      <c r="J39" s="209" t="s">
        <v>60</v>
      </c>
    </row>
    <row r="40" spans="1:10" x14ac:dyDescent="0.25">
      <c r="A40" s="290" t="s">
        <v>118</v>
      </c>
      <c r="B40" s="268" t="s">
        <v>57</v>
      </c>
      <c r="C40" s="209" t="s">
        <v>60</v>
      </c>
      <c r="D40" s="209" t="s">
        <v>60</v>
      </c>
      <c r="E40" s="209" t="s">
        <v>60</v>
      </c>
      <c r="F40" s="209" t="s">
        <v>60</v>
      </c>
      <c r="G40" s="209" t="s">
        <v>60</v>
      </c>
      <c r="H40" s="209" t="s">
        <v>60</v>
      </c>
      <c r="I40" s="209" t="s">
        <v>60</v>
      </c>
      <c r="J40" s="209" t="s">
        <v>60</v>
      </c>
    </row>
    <row r="41" spans="1:10" x14ac:dyDescent="0.25">
      <c r="A41" s="290" t="s">
        <v>78</v>
      </c>
      <c r="B41" s="268" t="s">
        <v>63</v>
      </c>
      <c r="C41" s="209">
        <v>9.25</v>
      </c>
      <c r="D41" s="209">
        <v>20.892299999999999</v>
      </c>
      <c r="E41" s="209">
        <v>68.555130970166687</v>
      </c>
      <c r="F41" s="209">
        <v>59.949528687003628</v>
      </c>
      <c r="G41" s="209">
        <v>7.18</v>
      </c>
      <c r="H41" s="209">
        <v>93.867599999999996</v>
      </c>
      <c r="I41" s="209">
        <v>69.209699999999998</v>
      </c>
      <c r="J41" s="209">
        <v>19.535499999999999</v>
      </c>
    </row>
    <row r="42" spans="1:10" x14ac:dyDescent="0.25">
      <c r="A42" s="290" t="s">
        <v>150</v>
      </c>
      <c r="B42" s="268" t="s">
        <v>63</v>
      </c>
      <c r="C42" s="209">
        <v>10.65</v>
      </c>
      <c r="D42" s="209">
        <v>23.2347</v>
      </c>
      <c r="E42" s="209">
        <v>69.566328496448023</v>
      </c>
      <c r="F42" s="209">
        <v>50.049379232505643</v>
      </c>
      <c r="G42" s="209">
        <v>8.61</v>
      </c>
      <c r="H42" s="209">
        <v>103.70699999999999</v>
      </c>
      <c r="I42" s="209">
        <v>68.136300000000006</v>
      </c>
      <c r="J42" s="209">
        <v>19.5212</v>
      </c>
    </row>
    <row r="43" spans="1:10" x14ac:dyDescent="0.25">
      <c r="A43" s="290" t="s">
        <v>188</v>
      </c>
      <c r="B43" s="268" t="s">
        <v>63</v>
      </c>
      <c r="C43" s="209" t="s">
        <v>60</v>
      </c>
      <c r="D43" s="209" t="s">
        <v>60</v>
      </c>
      <c r="E43" s="209" t="s">
        <v>60</v>
      </c>
      <c r="F43" s="209" t="s">
        <v>60</v>
      </c>
      <c r="G43" s="209" t="s">
        <v>60</v>
      </c>
      <c r="H43" s="209" t="s">
        <v>60</v>
      </c>
      <c r="I43" s="209" t="s">
        <v>60</v>
      </c>
      <c r="J43" s="209" t="s">
        <v>60</v>
      </c>
    </row>
    <row r="44" spans="1:10" x14ac:dyDescent="0.25">
      <c r="A44" s="290" t="s">
        <v>119</v>
      </c>
      <c r="B44" s="268" t="s">
        <v>63</v>
      </c>
      <c r="C44" s="209">
        <v>9.4600000000000009</v>
      </c>
      <c r="D44" s="209">
        <v>29.1983</v>
      </c>
      <c r="E44" s="209">
        <v>69.546136344115837</v>
      </c>
      <c r="F44" s="209">
        <v>57.12223986145186</v>
      </c>
      <c r="G44" s="209">
        <v>7.41</v>
      </c>
      <c r="H44" s="209">
        <v>107.372</v>
      </c>
      <c r="I44" s="209">
        <v>69.263900000000007</v>
      </c>
      <c r="J44" s="209">
        <v>19.424499999999998</v>
      </c>
    </row>
    <row r="45" spans="1:10" x14ac:dyDescent="0.25">
      <c r="A45" s="290" t="s">
        <v>127</v>
      </c>
      <c r="B45" s="268" t="s">
        <v>57</v>
      </c>
      <c r="C45" s="209" t="s">
        <v>60</v>
      </c>
      <c r="D45" s="209" t="s">
        <v>60</v>
      </c>
      <c r="E45" s="209" t="s">
        <v>60</v>
      </c>
      <c r="F45" s="209" t="s">
        <v>60</v>
      </c>
      <c r="G45" s="209" t="s">
        <v>60</v>
      </c>
      <c r="H45" s="209" t="s">
        <v>60</v>
      </c>
      <c r="I45" s="209" t="s">
        <v>60</v>
      </c>
      <c r="J45" s="209" t="s">
        <v>60</v>
      </c>
    </row>
    <row r="46" spans="1:10" x14ac:dyDescent="0.25">
      <c r="A46" s="290" t="s">
        <v>129</v>
      </c>
      <c r="B46" s="268" t="s">
        <v>57</v>
      </c>
      <c r="C46" s="209" t="s">
        <v>60</v>
      </c>
      <c r="D46" s="209" t="s">
        <v>60</v>
      </c>
      <c r="E46" s="209" t="s">
        <v>60</v>
      </c>
      <c r="F46" s="209" t="s">
        <v>60</v>
      </c>
      <c r="G46" s="209" t="s">
        <v>60</v>
      </c>
      <c r="H46" s="209" t="s">
        <v>60</v>
      </c>
      <c r="I46" s="209" t="s">
        <v>60</v>
      </c>
      <c r="J46" s="209" t="s">
        <v>60</v>
      </c>
    </row>
    <row r="47" spans="1:10" x14ac:dyDescent="0.25">
      <c r="A47" s="290" t="s">
        <v>122</v>
      </c>
      <c r="B47" s="268" t="s">
        <v>63</v>
      </c>
      <c r="C47" s="209" t="s">
        <v>60</v>
      </c>
      <c r="D47" s="209" t="s">
        <v>60</v>
      </c>
      <c r="E47" s="209" t="s">
        <v>60</v>
      </c>
      <c r="F47" s="209" t="s">
        <v>60</v>
      </c>
      <c r="G47" s="209" t="s">
        <v>60</v>
      </c>
      <c r="H47" s="209" t="s">
        <v>60</v>
      </c>
      <c r="I47" s="209" t="s">
        <v>60</v>
      </c>
      <c r="J47" s="209" t="s">
        <v>60</v>
      </c>
    </row>
    <row r="48" spans="1:10" x14ac:dyDescent="0.25">
      <c r="A48" s="290" t="s">
        <v>151</v>
      </c>
      <c r="B48" s="268" t="s">
        <v>57</v>
      </c>
      <c r="C48" s="209">
        <v>9.2200000000000006</v>
      </c>
      <c r="D48" s="209">
        <v>18.7315</v>
      </c>
      <c r="E48" s="209">
        <v>70.013000427042698</v>
      </c>
      <c r="F48" s="209">
        <v>59.670250896057347</v>
      </c>
      <c r="G48" s="209">
        <v>7.02</v>
      </c>
      <c r="H48" s="209">
        <v>91.231499999999997</v>
      </c>
      <c r="I48" s="209">
        <v>68.404600000000002</v>
      </c>
      <c r="J48" s="209">
        <v>18.886500000000002</v>
      </c>
    </row>
    <row r="49" spans="1:10" x14ac:dyDescent="0.25">
      <c r="A49" s="290" t="s">
        <v>130</v>
      </c>
      <c r="B49" s="268" t="s">
        <v>57</v>
      </c>
      <c r="C49" s="209" t="s">
        <v>60</v>
      </c>
      <c r="D49" s="209" t="s">
        <v>60</v>
      </c>
      <c r="E49" s="209" t="s">
        <v>60</v>
      </c>
      <c r="F49" s="209" t="s">
        <v>60</v>
      </c>
      <c r="G49" s="209" t="s">
        <v>60</v>
      </c>
      <c r="H49" s="209" t="s">
        <v>60</v>
      </c>
      <c r="I49" s="209" t="s">
        <v>60</v>
      </c>
      <c r="J49" s="209" t="s">
        <v>60</v>
      </c>
    </row>
    <row r="50" spans="1:10" x14ac:dyDescent="0.25">
      <c r="A50" s="290" t="s">
        <v>133</v>
      </c>
      <c r="B50" s="268" t="s">
        <v>57</v>
      </c>
      <c r="C50" s="209" t="s">
        <v>60</v>
      </c>
      <c r="D50" s="209" t="s">
        <v>60</v>
      </c>
      <c r="E50" s="209" t="s">
        <v>60</v>
      </c>
      <c r="F50" s="209" t="s">
        <v>60</v>
      </c>
      <c r="G50" s="209" t="s">
        <v>60</v>
      </c>
      <c r="H50" s="209" t="s">
        <v>60</v>
      </c>
      <c r="I50" s="209" t="s">
        <v>60</v>
      </c>
      <c r="J50" s="209" t="s">
        <v>60</v>
      </c>
    </row>
    <row r="51" spans="1:10" x14ac:dyDescent="0.25">
      <c r="A51" s="290" t="s">
        <v>134</v>
      </c>
      <c r="B51" s="268" t="s">
        <v>57</v>
      </c>
      <c r="C51" s="209">
        <v>8.8699999999999992</v>
      </c>
      <c r="D51" s="209">
        <v>21.812799999999999</v>
      </c>
      <c r="E51" s="209">
        <v>68.514037143456434</v>
      </c>
      <c r="F51" s="209">
        <v>55.512011031279478</v>
      </c>
      <c r="G51" s="209">
        <v>7.3</v>
      </c>
      <c r="H51" s="209">
        <v>102.38200000000001</v>
      </c>
      <c r="I51" s="209">
        <v>67.3459</v>
      </c>
      <c r="J51" s="209">
        <v>19.142299999999999</v>
      </c>
    </row>
    <row r="52" spans="1:10" x14ac:dyDescent="0.25">
      <c r="A52" s="290" t="s">
        <v>135</v>
      </c>
      <c r="B52" s="268" t="s">
        <v>57</v>
      </c>
      <c r="C52" s="209" t="s">
        <v>60</v>
      </c>
      <c r="D52" s="209" t="s">
        <v>60</v>
      </c>
      <c r="E52" s="209" t="s">
        <v>60</v>
      </c>
      <c r="F52" s="209" t="s">
        <v>60</v>
      </c>
      <c r="G52" s="209" t="s">
        <v>60</v>
      </c>
      <c r="H52" s="209" t="s">
        <v>60</v>
      </c>
      <c r="I52" s="209" t="s">
        <v>60</v>
      </c>
      <c r="J52" s="209" t="s">
        <v>60</v>
      </c>
    </row>
    <row r="53" spans="1:10" x14ac:dyDescent="0.25">
      <c r="A53" s="290" t="s">
        <v>136</v>
      </c>
      <c r="B53" s="268" t="s">
        <v>57</v>
      </c>
      <c r="C53" s="209" t="s">
        <v>60</v>
      </c>
      <c r="D53" s="209" t="s">
        <v>60</v>
      </c>
      <c r="E53" s="209" t="s">
        <v>60</v>
      </c>
      <c r="F53" s="209" t="s">
        <v>60</v>
      </c>
      <c r="G53" s="209" t="s">
        <v>60</v>
      </c>
      <c r="H53" s="209" t="s">
        <v>60</v>
      </c>
      <c r="I53" s="209" t="s">
        <v>60</v>
      </c>
      <c r="J53" s="209" t="s">
        <v>60</v>
      </c>
    </row>
    <row r="54" spans="1:10" x14ac:dyDescent="0.25">
      <c r="A54" s="290" t="s">
        <v>137</v>
      </c>
      <c r="B54" s="268" t="s">
        <v>57</v>
      </c>
      <c r="C54" s="209" t="s">
        <v>60</v>
      </c>
      <c r="D54" s="209" t="s">
        <v>60</v>
      </c>
      <c r="E54" s="209" t="s">
        <v>60</v>
      </c>
      <c r="F54" s="209" t="s">
        <v>60</v>
      </c>
      <c r="G54" s="209" t="s">
        <v>60</v>
      </c>
      <c r="H54" s="209" t="s">
        <v>60</v>
      </c>
      <c r="I54" s="209" t="s">
        <v>60</v>
      </c>
      <c r="J54" s="209" t="s">
        <v>60</v>
      </c>
    </row>
    <row r="55" spans="1:10" x14ac:dyDescent="0.25">
      <c r="A55" s="290" t="s">
        <v>138</v>
      </c>
      <c r="B55" s="268" t="s">
        <v>63</v>
      </c>
      <c r="C55" s="209" t="s">
        <v>60</v>
      </c>
      <c r="D55" s="209" t="s">
        <v>60</v>
      </c>
      <c r="E55" s="209" t="s">
        <v>60</v>
      </c>
      <c r="F55" s="209" t="s">
        <v>60</v>
      </c>
      <c r="G55" s="209" t="s">
        <v>60</v>
      </c>
      <c r="H55" s="209" t="s">
        <v>60</v>
      </c>
      <c r="I55" s="209" t="s">
        <v>60</v>
      </c>
      <c r="J55" s="209" t="s">
        <v>60</v>
      </c>
    </row>
    <row r="56" spans="1:10" x14ac:dyDescent="0.25">
      <c r="A56" s="290" t="s">
        <v>139</v>
      </c>
      <c r="B56" s="268" t="s">
        <v>63</v>
      </c>
      <c r="C56" s="209" t="s">
        <v>60</v>
      </c>
      <c r="D56" s="209" t="s">
        <v>60</v>
      </c>
      <c r="E56" s="209" t="s">
        <v>60</v>
      </c>
      <c r="F56" s="209" t="s">
        <v>60</v>
      </c>
      <c r="G56" s="209" t="s">
        <v>60</v>
      </c>
      <c r="H56" s="209" t="s">
        <v>60</v>
      </c>
      <c r="I56" s="209" t="s">
        <v>60</v>
      </c>
      <c r="J56" s="209" t="s">
        <v>60</v>
      </c>
    </row>
    <row r="57" spans="1:10" x14ac:dyDescent="0.25">
      <c r="A57" s="290" t="s">
        <v>141</v>
      </c>
      <c r="B57" s="268" t="s">
        <v>63</v>
      </c>
      <c r="C57" s="209" t="s">
        <v>60</v>
      </c>
      <c r="D57" s="209" t="s">
        <v>60</v>
      </c>
      <c r="E57" s="209" t="s">
        <v>60</v>
      </c>
      <c r="F57" s="209" t="s">
        <v>60</v>
      </c>
      <c r="G57" s="209" t="s">
        <v>60</v>
      </c>
      <c r="H57" s="209" t="s">
        <v>60</v>
      </c>
      <c r="I57" s="209" t="s">
        <v>60</v>
      </c>
      <c r="J57" s="209" t="s">
        <v>60</v>
      </c>
    </row>
    <row r="58" spans="1:10" x14ac:dyDescent="0.25">
      <c r="A58" s="290" t="s">
        <v>142</v>
      </c>
      <c r="B58" s="268" t="s">
        <v>63</v>
      </c>
      <c r="C58" s="209" t="s">
        <v>60</v>
      </c>
      <c r="D58" s="209" t="s">
        <v>60</v>
      </c>
      <c r="E58" s="209" t="s">
        <v>60</v>
      </c>
      <c r="F58" s="209" t="s">
        <v>60</v>
      </c>
      <c r="G58" s="209" t="s">
        <v>60</v>
      </c>
      <c r="H58" s="209" t="s">
        <v>60</v>
      </c>
      <c r="I58" s="209" t="s">
        <v>60</v>
      </c>
      <c r="J58" s="209" t="s">
        <v>60</v>
      </c>
    </row>
    <row r="59" spans="1:10" ht="15.75" thickBot="1" x14ac:dyDescent="0.3">
      <c r="A59" s="291" t="s">
        <v>85</v>
      </c>
      <c r="B59" s="269" t="s">
        <v>63</v>
      </c>
      <c r="C59" s="245">
        <v>9.0399999999999991</v>
      </c>
      <c r="D59" s="245">
        <v>21.700800000000001</v>
      </c>
      <c r="E59" s="245">
        <v>68.62708601391644</v>
      </c>
      <c r="F59" s="245">
        <v>58.939808987932167</v>
      </c>
      <c r="G59" s="245">
        <v>7.11</v>
      </c>
      <c r="H59" s="245">
        <v>96.111599999999996</v>
      </c>
      <c r="I59" s="245">
        <v>69.633600000000001</v>
      </c>
      <c r="J59" s="245">
        <v>19.981999999999999</v>
      </c>
    </row>
    <row r="60" spans="1:10" x14ac:dyDescent="0.25">
      <c r="A60" s="292" t="s">
        <v>143</v>
      </c>
      <c r="B60" s="293" t="s">
        <v>63</v>
      </c>
      <c r="C60" s="246">
        <v>9.0500000000000007</v>
      </c>
      <c r="D60" s="246">
        <v>19.9373</v>
      </c>
      <c r="E60" s="246">
        <v>69.979768233219431</v>
      </c>
      <c r="F60" s="246">
        <v>60.13824884792627</v>
      </c>
      <c r="G60" s="246">
        <v>6.92</v>
      </c>
      <c r="H60" s="246">
        <v>90.738500000000002</v>
      </c>
      <c r="I60" s="246">
        <v>69.5304</v>
      </c>
      <c r="J60" s="246">
        <v>19.107700000000001</v>
      </c>
    </row>
    <row r="61" spans="1:10" x14ac:dyDescent="0.25">
      <c r="A61" s="290" t="s">
        <v>146</v>
      </c>
      <c r="B61" s="268" t="s">
        <v>63</v>
      </c>
      <c r="C61" s="209" t="s">
        <v>60</v>
      </c>
      <c r="D61" s="209" t="s">
        <v>60</v>
      </c>
      <c r="E61" s="209" t="s">
        <v>60</v>
      </c>
      <c r="F61" s="209" t="s">
        <v>60</v>
      </c>
      <c r="G61" s="209" t="s">
        <v>60</v>
      </c>
      <c r="H61" s="209" t="s">
        <v>60</v>
      </c>
      <c r="I61" s="209" t="s">
        <v>60</v>
      </c>
      <c r="J61" s="209" t="s">
        <v>60</v>
      </c>
    </row>
    <row r="62" spans="1:10" x14ac:dyDescent="0.25">
      <c r="A62" s="290" t="s">
        <v>147</v>
      </c>
      <c r="B62" s="268" t="s">
        <v>63</v>
      </c>
      <c r="C62" s="209" t="s">
        <v>60</v>
      </c>
      <c r="D62" s="209" t="s">
        <v>60</v>
      </c>
      <c r="E62" s="209" t="s">
        <v>60</v>
      </c>
      <c r="F62" s="209" t="s">
        <v>60</v>
      </c>
      <c r="G62" s="209" t="s">
        <v>60</v>
      </c>
      <c r="H62" s="209" t="s">
        <v>60</v>
      </c>
      <c r="I62" s="209" t="s">
        <v>60</v>
      </c>
      <c r="J62" s="209" t="s">
        <v>60</v>
      </c>
    </row>
    <row r="63" spans="1:10" x14ac:dyDescent="0.25">
      <c r="A63" s="290" t="s">
        <v>148</v>
      </c>
      <c r="B63" s="268" t="s">
        <v>63</v>
      </c>
      <c r="C63" s="209" t="s">
        <v>60</v>
      </c>
      <c r="D63" s="209" t="s">
        <v>60</v>
      </c>
      <c r="E63" s="209" t="s">
        <v>60</v>
      </c>
      <c r="F63" s="209" t="s">
        <v>60</v>
      </c>
      <c r="G63" s="209" t="s">
        <v>60</v>
      </c>
      <c r="H63" s="209" t="s">
        <v>60</v>
      </c>
      <c r="I63" s="209" t="s">
        <v>60</v>
      </c>
      <c r="J63" s="209" t="s">
        <v>60</v>
      </c>
    </row>
    <row r="64" spans="1:10" x14ac:dyDescent="0.25">
      <c r="A64" s="290" t="s">
        <v>154</v>
      </c>
      <c r="B64" s="268" t="s">
        <v>63</v>
      </c>
      <c r="C64" s="209">
        <v>9.35</v>
      </c>
      <c r="D64" s="209">
        <v>31.183399999999999</v>
      </c>
      <c r="E64" s="209">
        <v>71.24143928501266</v>
      </c>
      <c r="F64" s="209">
        <v>54.96295260729763</v>
      </c>
      <c r="G64" s="209">
        <v>7.21</v>
      </c>
      <c r="H64" s="209">
        <v>89.666499999999999</v>
      </c>
      <c r="I64" s="209">
        <v>68.239099999999993</v>
      </c>
      <c r="J64" s="209">
        <v>18.87</v>
      </c>
    </row>
    <row r="65" spans="1:10" x14ac:dyDescent="0.25">
      <c r="A65" s="290" t="s">
        <v>155</v>
      </c>
      <c r="B65" s="268" t="s">
        <v>63</v>
      </c>
      <c r="C65" s="209">
        <v>9.16</v>
      </c>
      <c r="D65" s="209">
        <v>14.4999</v>
      </c>
      <c r="E65" s="209">
        <v>69.620734397416101</v>
      </c>
      <c r="F65" s="209">
        <v>62.708394267329624</v>
      </c>
      <c r="G65" s="209">
        <v>7.01</v>
      </c>
      <c r="H65" s="209">
        <v>102.261</v>
      </c>
      <c r="I65" s="209">
        <v>67.437299999999993</v>
      </c>
      <c r="J65" s="209">
        <v>19.327999999999999</v>
      </c>
    </row>
    <row r="66" spans="1:10" x14ac:dyDescent="0.25">
      <c r="A66" s="290" t="s">
        <v>153</v>
      </c>
      <c r="B66" s="268" t="s">
        <v>63</v>
      </c>
      <c r="C66" s="209">
        <v>9.8800000000000008</v>
      </c>
      <c r="D66" s="209">
        <v>28.780799999999999</v>
      </c>
      <c r="E66" s="209">
        <v>68.766542951129566</v>
      </c>
      <c r="F66" s="209">
        <v>55.856966707768187</v>
      </c>
      <c r="G66" s="209">
        <v>7.61</v>
      </c>
      <c r="H66" s="209">
        <v>101.488</v>
      </c>
      <c r="I66" s="209">
        <v>70.506200000000007</v>
      </c>
      <c r="J66" s="209">
        <v>19.0825</v>
      </c>
    </row>
    <row r="67" spans="1:10" x14ac:dyDescent="0.25">
      <c r="A67" s="290" t="s">
        <v>157</v>
      </c>
      <c r="B67" s="268" t="s">
        <v>63</v>
      </c>
      <c r="C67" s="209">
        <v>10.01</v>
      </c>
      <c r="D67" s="209">
        <v>19.2392</v>
      </c>
      <c r="E67" s="209">
        <v>69.114334575369071</v>
      </c>
      <c r="F67" s="209">
        <v>56.964221178171307</v>
      </c>
      <c r="G67" s="209">
        <v>7.84</v>
      </c>
      <c r="H67" s="209">
        <v>116.373</v>
      </c>
      <c r="I67" s="209">
        <v>68.800399999999996</v>
      </c>
      <c r="J67" s="209">
        <v>18.772200000000002</v>
      </c>
    </row>
    <row r="68" spans="1:10" x14ac:dyDescent="0.25">
      <c r="A68" s="290" t="s">
        <v>158</v>
      </c>
      <c r="B68" s="268" t="s">
        <v>63</v>
      </c>
      <c r="C68" s="209">
        <v>9.8699999999999992</v>
      </c>
      <c r="D68" s="209">
        <v>29.766200000000001</v>
      </c>
      <c r="E68" s="209">
        <v>67.294666782781121</v>
      </c>
      <c r="F68" s="209">
        <v>54.782351199289323</v>
      </c>
      <c r="G68" s="209">
        <v>7.74</v>
      </c>
      <c r="H68" s="209">
        <v>98.418300000000002</v>
      </c>
      <c r="I68" s="209">
        <v>71.604200000000006</v>
      </c>
      <c r="J68" s="209">
        <v>18.996300000000002</v>
      </c>
    </row>
    <row r="69" spans="1:10" x14ac:dyDescent="0.25">
      <c r="A69" s="290" t="s">
        <v>159</v>
      </c>
      <c r="B69" s="268" t="s">
        <v>63</v>
      </c>
      <c r="C69" s="209">
        <v>9.73</v>
      </c>
      <c r="D69" s="209">
        <v>18.8825</v>
      </c>
      <c r="E69" s="209">
        <v>67.353664157826515</v>
      </c>
      <c r="F69" s="209">
        <v>54.811313787755701</v>
      </c>
      <c r="G69" s="209">
        <v>7.52</v>
      </c>
      <c r="H69" s="209">
        <v>86.272400000000005</v>
      </c>
      <c r="I69" s="209">
        <v>66.475399999999993</v>
      </c>
      <c r="J69" s="209">
        <v>18.844200000000001</v>
      </c>
    </row>
    <row r="70" spans="1:10" x14ac:dyDescent="0.25">
      <c r="A70" s="290" t="s">
        <v>165</v>
      </c>
      <c r="B70" s="268" t="s">
        <v>57</v>
      </c>
      <c r="C70" s="209" t="s">
        <v>60</v>
      </c>
      <c r="D70" s="209" t="s">
        <v>60</v>
      </c>
      <c r="E70" s="209" t="s">
        <v>60</v>
      </c>
      <c r="F70" s="209" t="s">
        <v>60</v>
      </c>
      <c r="G70" s="209" t="s">
        <v>60</v>
      </c>
      <c r="H70" s="209" t="s">
        <v>60</v>
      </c>
      <c r="I70" s="209" t="s">
        <v>60</v>
      </c>
      <c r="J70" s="209" t="s">
        <v>60</v>
      </c>
    </row>
    <row r="71" spans="1:10" x14ac:dyDescent="0.25">
      <c r="A71" s="290" t="s">
        <v>166</v>
      </c>
      <c r="B71" s="268" t="s">
        <v>63</v>
      </c>
      <c r="C71" s="209" t="s">
        <v>60</v>
      </c>
      <c r="D71" s="209" t="s">
        <v>60</v>
      </c>
      <c r="E71" s="209" t="s">
        <v>60</v>
      </c>
      <c r="F71" s="209" t="s">
        <v>60</v>
      </c>
      <c r="G71" s="209" t="s">
        <v>60</v>
      </c>
      <c r="H71" s="209" t="s">
        <v>60</v>
      </c>
      <c r="I71" s="209" t="s">
        <v>60</v>
      </c>
      <c r="J71" s="209" t="s">
        <v>60</v>
      </c>
    </row>
    <row r="72" spans="1:10" x14ac:dyDescent="0.25">
      <c r="A72" s="290" t="s">
        <v>167</v>
      </c>
      <c r="B72" s="268" t="s">
        <v>63</v>
      </c>
      <c r="C72" s="209" t="s">
        <v>60</v>
      </c>
      <c r="D72" s="209" t="s">
        <v>60</v>
      </c>
      <c r="E72" s="209" t="s">
        <v>60</v>
      </c>
      <c r="F72" s="209" t="s">
        <v>60</v>
      </c>
      <c r="G72" s="209" t="s">
        <v>60</v>
      </c>
      <c r="H72" s="209" t="s">
        <v>60</v>
      </c>
      <c r="I72" s="209" t="s">
        <v>60</v>
      </c>
      <c r="J72" s="209" t="s">
        <v>60</v>
      </c>
    </row>
    <row r="73" spans="1:10" x14ac:dyDescent="0.25">
      <c r="A73" s="290" t="s">
        <v>168</v>
      </c>
      <c r="B73" s="268" t="s">
        <v>63</v>
      </c>
      <c r="C73" s="209" t="s">
        <v>60</v>
      </c>
      <c r="D73" s="209" t="s">
        <v>60</v>
      </c>
      <c r="E73" s="209" t="s">
        <v>60</v>
      </c>
      <c r="F73" s="209" t="s">
        <v>60</v>
      </c>
      <c r="G73" s="209" t="s">
        <v>60</v>
      </c>
      <c r="H73" s="209" t="s">
        <v>60</v>
      </c>
      <c r="I73" s="209" t="s">
        <v>60</v>
      </c>
      <c r="J73" s="209" t="s">
        <v>60</v>
      </c>
    </row>
    <row r="74" spans="1:10" x14ac:dyDescent="0.25">
      <c r="A74" s="290" t="s">
        <v>169</v>
      </c>
      <c r="B74" s="268" t="s">
        <v>57</v>
      </c>
      <c r="C74" s="209" t="s">
        <v>60</v>
      </c>
      <c r="D74" s="209" t="s">
        <v>60</v>
      </c>
      <c r="E74" s="209" t="s">
        <v>60</v>
      </c>
      <c r="F74" s="209" t="s">
        <v>60</v>
      </c>
      <c r="G74" s="209" t="s">
        <v>60</v>
      </c>
      <c r="H74" s="209" t="s">
        <v>60</v>
      </c>
      <c r="I74" s="209" t="s">
        <v>60</v>
      </c>
      <c r="J74" s="209" t="s">
        <v>60</v>
      </c>
    </row>
    <row r="75" spans="1:10" x14ac:dyDescent="0.25">
      <c r="A75" s="290" t="s">
        <v>170</v>
      </c>
      <c r="B75" s="268" t="s">
        <v>57</v>
      </c>
      <c r="C75" s="209" t="s">
        <v>60</v>
      </c>
      <c r="D75" s="209" t="s">
        <v>60</v>
      </c>
      <c r="E75" s="209" t="s">
        <v>60</v>
      </c>
      <c r="F75" s="209" t="s">
        <v>60</v>
      </c>
      <c r="G75" s="209" t="s">
        <v>60</v>
      </c>
      <c r="H75" s="209" t="s">
        <v>60</v>
      </c>
      <c r="I75" s="209" t="s">
        <v>60</v>
      </c>
      <c r="J75" s="209" t="s">
        <v>60</v>
      </c>
    </row>
    <row r="76" spans="1:10" x14ac:dyDescent="0.25">
      <c r="A76" s="290" t="s">
        <v>171</v>
      </c>
      <c r="B76" s="268" t="s">
        <v>63</v>
      </c>
      <c r="C76" s="209" t="s">
        <v>60</v>
      </c>
      <c r="D76" s="209" t="s">
        <v>60</v>
      </c>
      <c r="E76" s="209" t="s">
        <v>60</v>
      </c>
      <c r="F76" s="209" t="s">
        <v>60</v>
      </c>
      <c r="G76" s="209" t="s">
        <v>60</v>
      </c>
      <c r="H76" s="209" t="s">
        <v>60</v>
      </c>
      <c r="I76" s="209" t="s">
        <v>60</v>
      </c>
      <c r="J76" s="209" t="s">
        <v>60</v>
      </c>
    </row>
    <row r="77" spans="1:10" x14ac:dyDescent="0.25">
      <c r="A77" s="290" t="s">
        <v>172</v>
      </c>
      <c r="B77" s="268" t="s">
        <v>57</v>
      </c>
      <c r="C77" s="209" t="s">
        <v>60</v>
      </c>
      <c r="D77" s="209" t="s">
        <v>60</v>
      </c>
      <c r="E77" s="209" t="s">
        <v>60</v>
      </c>
      <c r="F77" s="209" t="s">
        <v>60</v>
      </c>
      <c r="G77" s="209" t="s">
        <v>60</v>
      </c>
      <c r="H77" s="209" t="s">
        <v>60</v>
      </c>
      <c r="I77" s="209" t="s">
        <v>60</v>
      </c>
      <c r="J77" s="209" t="s">
        <v>60</v>
      </c>
    </row>
    <row r="78" spans="1:10" x14ac:dyDescent="0.25">
      <c r="A78" s="290" t="s">
        <v>173</v>
      </c>
      <c r="B78" s="268" t="s">
        <v>57</v>
      </c>
      <c r="C78" s="209" t="s">
        <v>60</v>
      </c>
      <c r="D78" s="209" t="s">
        <v>60</v>
      </c>
      <c r="E78" s="209" t="s">
        <v>60</v>
      </c>
      <c r="F78" s="209" t="s">
        <v>60</v>
      </c>
      <c r="G78" s="209" t="s">
        <v>60</v>
      </c>
      <c r="H78" s="209" t="s">
        <v>60</v>
      </c>
      <c r="I78" s="209" t="s">
        <v>60</v>
      </c>
      <c r="J78" s="209" t="s">
        <v>60</v>
      </c>
    </row>
    <row r="79" spans="1:10" x14ac:dyDescent="0.25">
      <c r="A79" s="290" t="s">
        <v>175</v>
      </c>
      <c r="B79" s="268" t="s">
        <v>63</v>
      </c>
      <c r="C79" s="209" t="s">
        <v>60</v>
      </c>
      <c r="D79" s="209" t="s">
        <v>60</v>
      </c>
      <c r="E79" s="209" t="s">
        <v>60</v>
      </c>
      <c r="F79" s="209" t="s">
        <v>60</v>
      </c>
      <c r="G79" s="209" t="s">
        <v>60</v>
      </c>
      <c r="H79" s="209" t="s">
        <v>60</v>
      </c>
      <c r="I79" s="209" t="s">
        <v>60</v>
      </c>
      <c r="J79" s="209" t="s">
        <v>60</v>
      </c>
    </row>
    <row r="80" spans="1:10" x14ac:dyDescent="0.25">
      <c r="A80" s="290" t="s">
        <v>177</v>
      </c>
      <c r="B80" s="268" t="s">
        <v>57</v>
      </c>
      <c r="C80" s="209" t="s">
        <v>60</v>
      </c>
      <c r="D80" s="209" t="s">
        <v>60</v>
      </c>
      <c r="E80" s="209" t="s">
        <v>60</v>
      </c>
      <c r="F80" s="209" t="s">
        <v>60</v>
      </c>
      <c r="G80" s="209" t="s">
        <v>60</v>
      </c>
      <c r="H80" s="209" t="s">
        <v>60</v>
      </c>
      <c r="I80" s="209" t="s">
        <v>60</v>
      </c>
      <c r="J80" s="209" t="s">
        <v>60</v>
      </c>
    </row>
    <row r="81" spans="1:10" x14ac:dyDescent="0.25">
      <c r="A81" s="290" t="s">
        <v>178</v>
      </c>
      <c r="B81" s="268" t="s">
        <v>57</v>
      </c>
      <c r="C81" s="209" t="s">
        <v>60</v>
      </c>
      <c r="D81" s="209" t="s">
        <v>60</v>
      </c>
      <c r="E81" s="209" t="s">
        <v>60</v>
      </c>
      <c r="F81" s="209" t="s">
        <v>60</v>
      </c>
      <c r="G81" s="209" t="s">
        <v>60</v>
      </c>
      <c r="H81" s="209" t="s">
        <v>60</v>
      </c>
      <c r="I81" s="209" t="s">
        <v>60</v>
      </c>
      <c r="J81" s="209" t="s">
        <v>60</v>
      </c>
    </row>
    <row r="82" spans="1:10" x14ac:dyDescent="0.25">
      <c r="A82" s="290" t="s">
        <v>160</v>
      </c>
      <c r="B82" s="268" t="s">
        <v>57</v>
      </c>
      <c r="C82" s="209">
        <v>11.05</v>
      </c>
      <c r="D82" s="209">
        <v>28.5136</v>
      </c>
      <c r="E82" s="209">
        <v>68.748597823810755</v>
      </c>
      <c r="F82" s="209">
        <v>51.318618317328358</v>
      </c>
      <c r="G82" s="209">
        <v>9.0299999999999994</v>
      </c>
      <c r="H82" s="209">
        <v>108.34699999999999</v>
      </c>
      <c r="I82" s="209">
        <v>67.978099999999998</v>
      </c>
      <c r="J82" s="209">
        <v>18.762</v>
      </c>
    </row>
    <row r="83" spans="1:10" x14ac:dyDescent="0.25">
      <c r="A83" s="290" t="s">
        <v>191</v>
      </c>
      <c r="B83" s="268" t="s">
        <v>63</v>
      </c>
      <c r="C83" s="209" t="s">
        <v>60</v>
      </c>
      <c r="D83" s="209" t="s">
        <v>60</v>
      </c>
      <c r="E83" s="209" t="s">
        <v>60</v>
      </c>
      <c r="F83" s="209" t="s">
        <v>60</v>
      </c>
      <c r="G83" s="209" t="s">
        <v>60</v>
      </c>
      <c r="H83" s="209" t="s">
        <v>60</v>
      </c>
      <c r="I83" s="209" t="s">
        <v>60</v>
      </c>
      <c r="J83" s="209" t="s">
        <v>60</v>
      </c>
    </row>
    <row r="84" spans="1:10" x14ac:dyDescent="0.25">
      <c r="A84" s="290" t="s">
        <v>125</v>
      </c>
      <c r="B84" s="268" t="s">
        <v>63</v>
      </c>
      <c r="C84" s="209" t="s">
        <v>60</v>
      </c>
      <c r="D84" s="209" t="s">
        <v>60</v>
      </c>
      <c r="E84" s="209" t="s">
        <v>60</v>
      </c>
      <c r="F84" s="209" t="s">
        <v>60</v>
      </c>
      <c r="G84" s="209" t="s">
        <v>60</v>
      </c>
      <c r="H84" s="209" t="s">
        <v>60</v>
      </c>
      <c r="I84" s="209" t="s">
        <v>60</v>
      </c>
      <c r="J84" s="209" t="s">
        <v>60</v>
      </c>
    </row>
    <row r="85" spans="1:10" x14ac:dyDescent="0.25">
      <c r="A85" s="290" t="s">
        <v>181</v>
      </c>
      <c r="B85" s="268" t="s">
        <v>63</v>
      </c>
      <c r="C85" s="209">
        <v>9.9</v>
      </c>
      <c r="D85" s="209">
        <v>21.043700000000001</v>
      </c>
      <c r="E85" s="209">
        <v>69.870482026168617</v>
      </c>
      <c r="F85" s="209">
        <v>61.230969045385677</v>
      </c>
      <c r="G85" s="209">
        <v>7.77</v>
      </c>
      <c r="H85" s="209">
        <v>102.889</v>
      </c>
      <c r="I85" s="209">
        <v>66.547499999999999</v>
      </c>
      <c r="J85" s="209">
        <v>19.860800000000001</v>
      </c>
    </row>
    <row r="86" spans="1:10" x14ac:dyDescent="0.25">
      <c r="A86" s="290" t="s">
        <v>184</v>
      </c>
      <c r="B86" s="268" t="s">
        <v>63</v>
      </c>
      <c r="C86" s="209">
        <v>9.77</v>
      </c>
      <c r="D86" s="209">
        <v>32.086500000000001</v>
      </c>
      <c r="E86" s="209">
        <v>68.131294070073977</v>
      </c>
      <c r="F86" s="209">
        <v>53.524309351993587</v>
      </c>
      <c r="G86" s="209">
        <v>7.78</v>
      </c>
      <c r="H86" s="209">
        <v>105.911</v>
      </c>
      <c r="I86" s="209">
        <v>68.373400000000004</v>
      </c>
      <c r="J86" s="209">
        <v>19.456499999999998</v>
      </c>
    </row>
    <row r="87" spans="1:10" x14ac:dyDescent="0.25">
      <c r="A87" s="290" t="s">
        <v>185</v>
      </c>
      <c r="B87" s="268" t="s">
        <v>63</v>
      </c>
      <c r="C87" s="209">
        <v>10.210000000000001</v>
      </c>
      <c r="D87" s="209">
        <v>71.216300000000004</v>
      </c>
      <c r="E87" s="209">
        <v>70.757221102529783</v>
      </c>
      <c r="F87" s="209">
        <v>42.111699959233597</v>
      </c>
      <c r="G87" s="209">
        <v>8.94</v>
      </c>
      <c r="H87" s="209">
        <v>91.385599999999997</v>
      </c>
      <c r="I87" s="209">
        <v>84.580299999999994</v>
      </c>
      <c r="J87" s="209">
        <v>16.927499999999998</v>
      </c>
    </row>
    <row r="88" spans="1:10" x14ac:dyDescent="0.25">
      <c r="A88" s="290" t="s">
        <v>186</v>
      </c>
      <c r="B88" s="268" t="s">
        <v>63</v>
      </c>
      <c r="C88" s="209">
        <v>10.3</v>
      </c>
      <c r="D88" s="209">
        <v>26.4373</v>
      </c>
      <c r="E88" s="209">
        <v>68.543528917903728</v>
      </c>
      <c r="F88" s="209">
        <v>50.545741777969248</v>
      </c>
      <c r="G88" s="209">
        <v>8.19</v>
      </c>
      <c r="H88" s="209">
        <v>92.25</v>
      </c>
      <c r="I88" s="209">
        <v>66.468699999999998</v>
      </c>
      <c r="J88" s="209">
        <v>19.355699999999999</v>
      </c>
    </row>
    <row r="89" spans="1:10" x14ac:dyDescent="0.25">
      <c r="A89" s="290" t="s">
        <v>126</v>
      </c>
      <c r="B89" s="268" t="s">
        <v>63</v>
      </c>
      <c r="C89" s="209" t="s">
        <v>60</v>
      </c>
      <c r="D89" s="209" t="s">
        <v>60</v>
      </c>
      <c r="E89" s="209" t="s">
        <v>60</v>
      </c>
      <c r="F89" s="209" t="s">
        <v>60</v>
      </c>
      <c r="G89" s="209" t="s">
        <v>60</v>
      </c>
      <c r="H89" s="209" t="s">
        <v>60</v>
      </c>
      <c r="I89" s="209" t="s">
        <v>60</v>
      </c>
      <c r="J89" s="209" t="s">
        <v>60</v>
      </c>
    </row>
    <row r="90" spans="1:10" x14ac:dyDescent="0.25">
      <c r="A90" s="290" t="s">
        <v>161</v>
      </c>
      <c r="B90" s="268" t="s">
        <v>63</v>
      </c>
      <c r="C90" s="209">
        <v>10.039999999999999</v>
      </c>
      <c r="D90" s="209">
        <v>49.672699999999999</v>
      </c>
      <c r="E90" s="209">
        <v>64.191624238157743</v>
      </c>
      <c r="F90" s="209">
        <v>49.08924624647512</v>
      </c>
      <c r="G90" s="209">
        <v>8.27</v>
      </c>
      <c r="H90" s="209">
        <v>98.251000000000005</v>
      </c>
      <c r="I90" s="209">
        <v>75.385400000000004</v>
      </c>
      <c r="J90" s="209">
        <v>18.0198</v>
      </c>
    </row>
    <row r="91" spans="1:10" x14ac:dyDescent="0.25">
      <c r="A91" s="290" t="s">
        <v>72</v>
      </c>
      <c r="B91" s="268" t="s">
        <v>63</v>
      </c>
      <c r="C91" s="209">
        <v>9.09</v>
      </c>
      <c r="D91" s="209">
        <v>18.994399999999999</v>
      </c>
      <c r="E91" s="209">
        <v>68.362030691469499</v>
      </c>
      <c r="F91" s="209">
        <v>59.256500037249502</v>
      </c>
      <c r="G91" s="209">
        <v>7.19</v>
      </c>
      <c r="H91" s="209">
        <v>97.972700000000003</v>
      </c>
      <c r="I91" s="209">
        <v>67.710400000000007</v>
      </c>
      <c r="J91" s="209">
        <v>19.577500000000001</v>
      </c>
    </row>
    <row r="92" spans="1:10" x14ac:dyDescent="0.25">
      <c r="A92" s="290" t="s">
        <v>75</v>
      </c>
      <c r="B92" s="268" t="s">
        <v>63</v>
      </c>
      <c r="C92" s="209">
        <v>9.6300000000000008</v>
      </c>
      <c r="D92" s="209">
        <v>40.412100000000002</v>
      </c>
      <c r="E92" s="209">
        <v>66.176147360209015</v>
      </c>
      <c r="F92" s="209">
        <v>52.209591206805698</v>
      </c>
      <c r="G92" s="209">
        <v>7.84</v>
      </c>
      <c r="H92" s="209">
        <v>94.010999999999996</v>
      </c>
      <c r="I92" s="209">
        <v>72.293099999999995</v>
      </c>
      <c r="J92" s="209">
        <v>18.611699999999999</v>
      </c>
    </row>
    <row r="93" spans="1:10" x14ac:dyDescent="0.25">
      <c r="A93" s="290" t="s">
        <v>76</v>
      </c>
      <c r="B93" s="268" t="s">
        <v>63</v>
      </c>
      <c r="C93" s="209">
        <v>9.93</v>
      </c>
      <c r="D93" s="209">
        <v>36.407200000000003</v>
      </c>
      <c r="E93" s="209">
        <v>64.87496280818327</v>
      </c>
      <c r="F93" s="209">
        <v>56.505171475231357</v>
      </c>
      <c r="G93" s="209">
        <v>8.3000000000000007</v>
      </c>
      <c r="H93" s="209">
        <v>98.5745</v>
      </c>
      <c r="I93" s="209">
        <v>75.450500000000005</v>
      </c>
      <c r="J93" s="209">
        <v>18.696300000000001</v>
      </c>
    </row>
    <row r="94" spans="1:10" x14ac:dyDescent="0.25">
      <c r="A94" s="290" t="s">
        <v>77</v>
      </c>
      <c r="B94" s="268" t="s">
        <v>63</v>
      </c>
      <c r="C94" s="209">
        <v>10.33</v>
      </c>
      <c r="D94" s="209">
        <v>23.323399999999999</v>
      </c>
      <c r="E94" s="209">
        <v>66.0491136726761</v>
      </c>
      <c r="F94" s="209">
        <v>55.00609570252972</v>
      </c>
      <c r="G94" s="209">
        <v>8.3000000000000007</v>
      </c>
      <c r="H94" s="209">
        <v>106.70699999999999</v>
      </c>
      <c r="I94" s="209">
        <v>78.738299999999995</v>
      </c>
      <c r="J94" s="209">
        <v>18.512</v>
      </c>
    </row>
    <row r="95" spans="1:10" x14ac:dyDescent="0.25">
      <c r="A95" s="290" t="s">
        <v>192</v>
      </c>
      <c r="B95" s="268" t="s">
        <v>63</v>
      </c>
      <c r="C95" s="209" t="s">
        <v>60</v>
      </c>
      <c r="D95" s="209" t="s">
        <v>60</v>
      </c>
      <c r="E95" s="209" t="s">
        <v>60</v>
      </c>
      <c r="F95" s="209" t="s">
        <v>60</v>
      </c>
      <c r="G95" s="209" t="s">
        <v>60</v>
      </c>
      <c r="H95" s="209" t="s">
        <v>60</v>
      </c>
      <c r="I95" s="209" t="s">
        <v>60</v>
      </c>
      <c r="J95" s="209" t="s">
        <v>60</v>
      </c>
    </row>
    <row r="96" spans="1:10" x14ac:dyDescent="0.25">
      <c r="A96" s="290" t="s">
        <v>197</v>
      </c>
      <c r="B96" s="268" t="s">
        <v>63</v>
      </c>
      <c r="C96" s="209" t="s">
        <v>60</v>
      </c>
      <c r="D96" s="209" t="s">
        <v>60</v>
      </c>
      <c r="E96" s="209" t="s">
        <v>60</v>
      </c>
      <c r="F96" s="209" t="s">
        <v>60</v>
      </c>
      <c r="G96" s="209" t="s">
        <v>60</v>
      </c>
      <c r="H96" s="209" t="s">
        <v>60</v>
      </c>
      <c r="I96" s="209" t="s">
        <v>60</v>
      </c>
      <c r="J96" s="209" t="s">
        <v>60</v>
      </c>
    </row>
    <row r="97" spans="1:10" x14ac:dyDescent="0.25">
      <c r="A97" s="290" t="s">
        <v>200</v>
      </c>
      <c r="B97" s="268" t="s">
        <v>63</v>
      </c>
      <c r="C97" s="209">
        <v>9.32</v>
      </c>
      <c r="D97" s="209">
        <v>19.262699999999999</v>
      </c>
      <c r="E97" s="209">
        <v>70.282577213884792</v>
      </c>
      <c r="F97" s="209">
        <v>62.752333405687011</v>
      </c>
      <c r="G97" s="209">
        <v>7.27</v>
      </c>
      <c r="H97" s="209">
        <v>93.250900000000001</v>
      </c>
      <c r="I97" s="209">
        <v>67.210999999999999</v>
      </c>
      <c r="J97" s="209">
        <v>20.159500000000001</v>
      </c>
    </row>
    <row r="98" spans="1:10" x14ac:dyDescent="0.25">
      <c r="A98" s="290" t="s">
        <v>201</v>
      </c>
      <c r="B98" s="268" t="s">
        <v>63</v>
      </c>
      <c r="C98" s="209">
        <v>10.199999999999999</v>
      </c>
      <c r="D98" s="209">
        <v>71.047200000000004</v>
      </c>
      <c r="E98" s="209">
        <v>71.036772215020079</v>
      </c>
      <c r="F98" s="209">
        <v>40.908474576271189</v>
      </c>
      <c r="G98" s="209">
        <v>9.09</v>
      </c>
      <c r="H98" s="209">
        <v>91.166499999999999</v>
      </c>
      <c r="I98" s="209">
        <v>83.439300000000003</v>
      </c>
      <c r="J98" s="209">
        <v>17.343800000000002</v>
      </c>
    </row>
    <row r="99" spans="1:10" x14ac:dyDescent="0.25">
      <c r="A99" s="290" t="s">
        <v>202</v>
      </c>
      <c r="B99" s="268" t="s">
        <v>63</v>
      </c>
      <c r="C99" s="209">
        <v>9.9700000000000006</v>
      </c>
      <c r="D99" s="209">
        <v>12.516</v>
      </c>
      <c r="E99" s="209">
        <v>68.260634732259987</v>
      </c>
      <c r="F99" s="209">
        <v>51.893610870193697</v>
      </c>
      <c r="G99" s="209">
        <v>7.74</v>
      </c>
      <c r="H99" s="209">
        <v>89.843000000000004</v>
      </c>
      <c r="I99" s="209">
        <v>67.153499999999994</v>
      </c>
      <c r="J99" s="209">
        <v>19.084</v>
      </c>
    </row>
    <row r="100" spans="1:10" x14ac:dyDescent="0.25">
      <c r="A100" s="290" t="s">
        <v>203</v>
      </c>
      <c r="B100" s="268" t="s">
        <v>63</v>
      </c>
      <c r="C100" s="209">
        <v>10.43</v>
      </c>
      <c r="D100" s="209">
        <v>33.240200000000002</v>
      </c>
      <c r="E100" s="209">
        <v>67.66506557618645</v>
      </c>
      <c r="F100" s="209">
        <v>53.365384615384627</v>
      </c>
      <c r="G100" s="209">
        <v>8.5399999999999991</v>
      </c>
      <c r="H100" s="209">
        <v>108.15600000000001</v>
      </c>
      <c r="I100" s="209">
        <v>68.556299999999993</v>
      </c>
      <c r="J100" s="209">
        <v>18.707799999999999</v>
      </c>
    </row>
    <row r="101" spans="1:10" x14ac:dyDescent="0.25">
      <c r="A101" s="290" t="s">
        <v>205</v>
      </c>
      <c r="B101" s="268" t="s">
        <v>63</v>
      </c>
      <c r="C101" s="209" t="s">
        <v>60</v>
      </c>
      <c r="D101" s="209" t="s">
        <v>60</v>
      </c>
      <c r="E101" s="209" t="s">
        <v>60</v>
      </c>
      <c r="F101" s="209" t="s">
        <v>60</v>
      </c>
      <c r="G101" s="209" t="s">
        <v>60</v>
      </c>
      <c r="H101" s="209" t="s">
        <v>60</v>
      </c>
      <c r="I101" s="209" t="s">
        <v>60</v>
      </c>
      <c r="J101" s="209" t="s">
        <v>60</v>
      </c>
    </row>
    <row r="102" spans="1:10" x14ac:dyDescent="0.25">
      <c r="A102" s="290" t="s">
        <v>206</v>
      </c>
      <c r="B102" s="268" t="s">
        <v>63</v>
      </c>
      <c r="C102" s="209" t="s">
        <v>60</v>
      </c>
      <c r="D102" s="209" t="s">
        <v>60</v>
      </c>
      <c r="E102" s="209" t="s">
        <v>60</v>
      </c>
      <c r="F102" s="209" t="s">
        <v>60</v>
      </c>
      <c r="G102" s="209" t="s">
        <v>60</v>
      </c>
      <c r="H102" s="209" t="s">
        <v>60</v>
      </c>
      <c r="I102" s="209" t="s">
        <v>60</v>
      </c>
      <c r="J102" s="209" t="s">
        <v>60</v>
      </c>
    </row>
    <row r="103" spans="1:10" ht="15.75" thickBot="1" x14ac:dyDescent="0.3">
      <c r="A103" s="291" t="s">
        <v>81</v>
      </c>
      <c r="B103" s="269" t="s">
        <v>57</v>
      </c>
      <c r="C103" s="245" t="s">
        <v>60</v>
      </c>
      <c r="D103" s="245" t="s">
        <v>60</v>
      </c>
      <c r="E103" s="245" t="s">
        <v>60</v>
      </c>
      <c r="F103" s="245" t="s">
        <v>60</v>
      </c>
      <c r="G103" s="245" t="s">
        <v>60</v>
      </c>
      <c r="H103" s="245" t="s">
        <v>60</v>
      </c>
      <c r="I103" s="245" t="s">
        <v>60</v>
      </c>
      <c r="J103" s="245" t="s">
        <v>60</v>
      </c>
    </row>
  </sheetData>
  <mergeCells count="1">
    <mergeCell ref="A1:J1"/>
  </mergeCells>
  <conditionalFormatting sqref="B1:B1048576">
    <cfRule type="cellIs" dxfId="0" priority="1" operator="equal">
      <formula>"R"</formula>
    </cfRule>
  </conditionalFormatting>
  <pageMargins left="0.25" right="0.25" top="0.75" bottom="0.75" header="0.3" footer="0.3"/>
  <pageSetup scale="7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16"/>
  <sheetViews>
    <sheetView workbookViewId="0">
      <selection activeCell="D6" sqref="D6"/>
    </sheetView>
  </sheetViews>
  <sheetFormatPr defaultRowHeight="15" x14ac:dyDescent="0.25"/>
  <cols>
    <col min="1" max="2" width="19.28515625" bestFit="1" customWidth="1"/>
    <col min="3" max="3" width="14.7109375" bestFit="1" customWidth="1"/>
    <col min="4" max="4" width="10.5703125" bestFit="1" customWidth="1"/>
    <col min="5" max="5" width="15.7109375" bestFit="1" customWidth="1"/>
    <col min="6" max="6" width="19.28515625" bestFit="1" customWidth="1"/>
    <col min="7" max="7" width="6.85546875" bestFit="1" customWidth="1"/>
    <col min="8" max="8" width="6.140625" bestFit="1" customWidth="1"/>
    <col min="9" max="9" width="15.140625" bestFit="1" customWidth="1"/>
    <col min="10" max="10" width="6.7109375" bestFit="1" customWidth="1"/>
    <col min="11" max="11" width="5.7109375" bestFit="1" customWidth="1"/>
    <col min="12" max="12" width="12" bestFit="1" customWidth="1"/>
    <col min="13" max="13" width="4.28515625" bestFit="1" customWidth="1"/>
    <col min="14" max="14" width="9.28515625" bestFit="1" customWidth="1"/>
    <col min="15" max="15" width="8.7109375" bestFit="1" customWidth="1"/>
  </cols>
  <sheetData>
    <row r="1" spans="1:15" x14ac:dyDescent="0.25">
      <c r="A1" s="15" t="s">
        <v>356</v>
      </c>
      <c r="B1" s="15" t="s">
        <v>357</v>
      </c>
      <c r="C1" s="251" t="s">
        <v>358</v>
      </c>
      <c r="D1" s="251" t="s">
        <v>359</v>
      </c>
      <c r="E1" s="251" t="s">
        <v>360</v>
      </c>
      <c r="F1" s="251" t="s">
        <v>18</v>
      </c>
      <c r="G1" s="251" t="s">
        <v>17</v>
      </c>
      <c r="H1" s="251" t="s">
        <v>361</v>
      </c>
      <c r="I1" s="251" t="s">
        <v>362</v>
      </c>
      <c r="J1" s="251" t="s">
        <v>363</v>
      </c>
      <c r="K1" s="251" t="s">
        <v>364</v>
      </c>
      <c r="L1" s="251" t="s">
        <v>365</v>
      </c>
      <c r="M1" s="15" t="s">
        <v>366</v>
      </c>
      <c r="N1" s="15" t="s">
        <v>367</v>
      </c>
      <c r="O1" s="15" t="s">
        <v>368</v>
      </c>
    </row>
    <row r="2" spans="1:15" x14ac:dyDescent="0.25">
      <c r="A2" s="19" t="s">
        <v>369</v>
      </c>
      <c r="B2" s="19"/>
      <c r="C2" s="20" t="s">
        <v>370</v>
      </c>
      <c r="D2" s="20">
        <v>29.7</v>
      </c>
      <c r="E2" s="20" t="s">
        <v>371</v>
      </c>
      <c r="F2" s="20" t="s">
        <v>369</v>
      </c>
      <c r="G2" s="20">
        <v>1</v>
      </c>
      <c r="H2" s="19"/>
      <c r="I2" s="19"/>
      <c r="J2" s="19"/>
      <c r="K2" s="19"/>
      <c r="L2" s="20" t="s">
        <v>372</v>
      </c>
      <c r="M2" s="19"/>
      <c r="N2" s="19"/>
      <c r="O2" s="19"/>
    </row>
    <row r="3" spans="1:15" x14ac:dyDescent="0.25">
      <c r="A3" s="19" t="s">
        <v>373</v>
      </c>
      <c r="B3" s="19"/>
      <c r="C3" s="20" t="s">
        <v>374</v>
      </c>
      <c r="D3" s="20">
        <v>18.2</v>
      </c>
      <c r="E3" s="20" t="s">
        <v>371</v>
      </c>
      <c r="F3" s="20" t="s">
        <v>373</v>
      </c>
      <c r="G3" s="20">
        <v>2</v>
      </c>
      <c r="H3" s="19"/>
      <c r="I3" s="19"/>
      <c r="J3" s="19"/>
      <c r="K3" s="19"/>
      <c r="L3" s="20" t="s">
        <v>372</v>
      </c>
      <c r="M3" s="19"/>
      <c r="N3" s="19"/>
      <c r="O3" s="19"/>
    </row>
    <row r="4" spans="1:15" x14ac:dyDescent="0.25">
      <c r="A4" s="19" t="s">
        <v>375</v>
      </c>
      <c r="B4" s="19"/>
      <c r="C4" s="20" t="s">
        <v>376</v>
      </c>
      <c r="D4" s="18">
        <v>13</v>
      </c>
      <c r="E4" s="20" t="s">
        <v>371</v>
      </c>
      <c r="F4" s="20" t="s">
        <v>375</v>
      </c>
      <c r="G4" s="20">
        <v>3</v>
      </c>
      <c r="H4" s="19"/>
      <c r="I4" s="19"/>
      <c r="J4" s="19"/>
      <c r="K4" s="19"/>
      <c r="L4" s="20" t="s">
        <v>372</v>
      </c>
      <c r="M4" s="19"/>
      <c r="N4" s="19"/>
      <c r="O4" s="19"/>
    </row>
    <row r="5" spans="1:15" x14ac:dyDescent="0.25">
      <c r="A5" s="19" t="s">
        <v>377</v>
      </c>
      <c r="B5" s="19"/>
      <c r="C5" s="20" t="s">
        <v>378</v>
      </c>
      <c r="D5" s="20">
        <v>36.5</v>
      </c>
      <c r="E5" s="20" t="s">
        <v>371</v>
      </c>
      <c r="F5" s="20" t="s">
        <v>377</v>
      </c>
      <c r="G5" s="20">
        <v>4</v>
      </c>
      <c r="H5" s="19"/>
      <c r="I5" s="19"/>
      <c r="J5" s="19"/>
      <c r="K5" s="19"/>
      <c r="L5" s="20" t="s">
        <v>372</v>
      </c>
      <c r="M5" s="19"/>
      <c r="N5" s="19"/>
      <c r="O5" s="19"/>
    </row>
    <row r="6" spans="1:15" x14ac:dyDescent="0.25">
      <c r="A6" s="19" t="s">
        <v>62</v>
      </c>
      <c r="B6" s="19"/>
      <c r="C6" s="20" t="s">
        <v>379</v>
      </c>
      <c r="D6" s="20">
        <v>25.9</v>
      </c>
      <c r="E6" s="20" t="s">
        <v>371</v>
      </c>
      <c r="F6" s="20" t="s">
        <v>62</v>
      </c>
      <c r="G6" s="20">
        <v>5</v>
      </c>
      <c r="H6" s="19"/>
      <c r="I6" s="19"/>
      <c r="J6" s="19"/>
      <c r="K6" s="19"/>
      <c r="L6" s="20" t="s">
        <v>372</v>
      </c>
      <c r="M6" s="19"/>
      <c r="N6" s="19"/>
      <c r="O6" s="19"/>
    </row>
    <row r="7" spans="1:15" x14ac:dyDescent="0.25">
      <c r="A7" s="19" t="s">
        <v>66</v>
      </c>
      <c r="B7" s="19"/>
      <c r="C7" s="20" t="s">
        <v>380</v>
      </c>
      <c r="D7" s="20">
        <v>11.9</v>
      </c>
      <c r="E7" s="20" t="s">
        <v>371</v>
      </c>
      <c r="F7" s="20" t="s">
        <v>66</v>
      </c>
      <c r="G7" s="20">
        <v>6</v>
      </c>
      <c r="H7" s="19"/>
      <c r="I7" s="19"/>
      <c r="J7" s="19"/>
      <c r="K7" s="19"/>
      <c r="L7" s="20" t="s">
        <v>372</v>
      </c>
      <c r="M7" s="19"/>
      <c r="N7" s="19"/>
      <c r="O7" s="19"/>
    </row>
    <row r="8" spans="1:15" x14ac:dyDescent="0.25">
      <c r="A8" s="19" t="s">
        <v>68</v>
      </c>
      <c r="B8" s="19"/>
      <c r="C8" s="20" t="s">
        <v>381</v>
      </c>
      <c r="D8" s="18">
        <v>13</v>
      </c>
      <c r="E8" s="20" t="s">
        <v>371</v>
      </c>
      <c r="F8" s="20" t="s">
        <v>68</v>
      </c>
      <c r="G8" s="20">
        <v>7</v>
      </c>
      <c r="H8" s="19"/>
      <c r="I8" s="19"/>
      <c r="J8" s="19"/>
      <c r="K8" s="19"/>
      <c r="L8" s="20" t="s">
        <v>372</v>
      </c>
      <c r="M8" s="19"/>
      <c r="N8" s="19"/>
      <c r="O8" s="19"/>
    </row>
    <row r="9" spans="1:15" x14ac:dyDescent="0.25">
      <c r="A9" s="19" t="s">
        <v>382</v>
      </c>
      <c r="B9" s="19"/>
      <c r="C9" s="20" t="s">
        <v>383</v>
      </c>
      <c r="D9" s="20">
        <v>27.2</v>
      </c>
      <c r="E9" s="20" t="s">
        <v>371</v>
      </c>
      <c r="F9" s="20" t="s">
        <v>382</v>
      </c>
      <c r="G9" s="20">
        <v>8</v>
      </c>
      <c r="H9" s="19"/>
      <c r="I9" s="19"/>
      <c r="J9" s="19"/>
      <c r="K9" s="19"/>
      <c r="L9" s="20" t="s">
        <v>372</v>
      </c>
      <c r="M9" s="19"/>
      <c r="N9" s="19"/>
      <c r="O9" s="19"/>
    </row>
    <row r="10" spans="1:15" x14ac:dyDescent="0.25">
      <c r="A10" s="19" t="s">
        <v>61</v>
      </c>
      <c r="B10" s="19"/>
      <c r="C10" s="20" t="s">
        <v>384</v>
      </c>
      <c r="D10" s="20">
        <v>38.5</v>
      </c>
      <c r="E10" s="20" t="s">
        <v>371</v>
      </c>
      <c r="F10" s="20" t="s">
        <v>61</v>
      </c>
      <c r="G10" s="20">
        <v>9</v>
      </c>
      <c r="H10" s="19"/>
      <c r="I10" s="19"/>
      <c r="J10" s="19"/>
      <c r="K10" s="19"/>
      <c r="L10" s="20" t="s">
        <v>372</v>
      </c>
      <c r="M10" s="19"/>
      <c r="N10" s="19"/>
      <c r="O10" s="19"/>
    </row>
    <row r="11" spans="1:15" x14ac:dyDescent="0.25">
      <c r="A11" s="19" t="s">
        <v>72</v>
      </c>
      <c r="B11" s="19"/>
      <c r="C11" s="20" t="s">
        <v>385</v>
      </c>
      <c r="D11" s="20">
        <v>27.7</v>
      </c>
      <c r="E11" s="20" t="s">
        <v>371</v>
      </c>
      <c r="F11" s="20" t="s">
        <v>72</v>
      </c>
      <c r="G11" s="20">
        <v>10</v>
      </c>
      <c r="H11" s="19"/>
      <c r="I11" s="19"/>
      <c r="J11" s="19"/>
      <c r="K11" s="19"/>
      <c r="L11" s="20" t="s">
        <v>372</v>
      </c>
      <c r="M11" s="19"/>
      <c r="N11" s="19"/>
      <c r="O11" s="19"/>
    </row>
    <row r="12" spans="1:15" x14ac:dyDescent="0.25">
      <c r="A12" s="19" t="s">
        <v>75</v>
      </c>
      <c r="B12" s="19"/>
      <c r="C12" s="20" t="s">
        <v>386</v>
      </c>
      <c r="D12" s="20">
        <v>33.799999999999997</v>
      </c>
      <c r="E12" s="20" t="s">
        <v>371</v>
      </c>
      <c r="F12" s="20" t="s">
        <v>75</v>
      </c>
      <c r="G12" s="20">
        <v>11</v>
      </c>
      <c r="H12" s="19"/>
      <c r="I12" s="19"/>
      <c r="J12" s="19"/>
      <c r="K12" s="19"/>
      <c r="L12" s="20" t="s">
        <v>372</v>
      </c>
      <c r="M12" s="19"/>
      <c r="N12" s="19"/>
      <c r="O12" s="19"/>
    </row>
    <row r="13" spans="1:15" x14ac:dyDescent="0.25">
      <c r="A13" s="19" t="s">
        <v>76</v>
      </c>
      <c r="B13" s="19"/>
      <c r="C13" s="20" t="s">
        <v>387</v>
      </c>
      <c r="D13" s="20">
        <v>15.4</v>
      </c>
      <c r="E13" s="20" t="s">
        <v>371</v>
      </c>
      <c r="F13" s="20" t="s">
        <v>76</v>
      </c>
      <c r="G13" s="20">
        <v>12</v>
      </c>
      <c r="H13" s="19"/>
      <c r="I13" s="19"/>
      <c r="J13" s="19"/>
      <c r="K13" s="19"/>
      <c r="L13" s="20" t="s">
        <v>372</v>
      </c>
      <c r="M13" s="19"/>
      <c r="N13" s="19"/>
      <c r="O13" s="19"/>
    </row>
    <row r="14" spans="1:15" x14ac:dyDescent="0.25">
      <c r="A14" s="19" t="s">
        <v>77</v>
      </c>
      <c r="B14" s="19"/>
      <c r="C14" s="20" t="s">
        <v>388</v>
      </c>
      <c r="D14" s="20">
        <v>22.1</v>
      </c>
      <c r="E14" s="20" t="s">
        <v>371</v>
      </c>
      <c r="F14" s="20" t="s">
        <v>77</v>
      </c>
      <c r="G14" s="20">
        <v>13</v>
      </c>
      <c r="H14" s="19"/>
      <c r="I14" s="19"/>
      <c r="J14" s="19"/>
      <c r="K14" s="19"/>
      <c r="L14" s="20" t="s">
        <v>372</v>
      </c>
      <c r="M14" s="19"/>
      <c r="N14" s="19"/>
      <c r="O14" s="19"/>
    </row>
    <row r="15" spans="1:15" x14ac:dyDescent="0.25">
      <c r="A15" s="19" t="s">
        <v>78</v>
      </c>
      <c r="B15" s="19"/>
      <c r="C15" s="20" t="s">
        <v>389</v>
      </c>
      <c r="D15" s="20">
        <v>8.5</v>
      </c>
      <c r="E15" s="20" t="s">
        <v>371</v>
      </c>
      <c r="F15" s="20" t="s">
        <v>78</v>
      </c>
      <c r="G15" s="20">
        <v>14</v>
      </c>
      <c r="H15" s="19"/>
      <c r="I15" s="19"/>
      <c r="J15" s="19"/>
      <c r="K15" s="19"/>
      <c r="L15" s="20" t="s">
        <v>372</v>
      </c>
      <c r="M15" s="19"/>
      <c r="N15" s="19"/>
      <c r="O15" s="19"/>
    </row>
    <row r="16" spans="1:15" x14ac:dyDescent="0.25">
      <c r="A16" s="19" t="s">
        <v>85</v>
      </c>
      <c r="B16" s="19"/>
      <c r="C16" s="20" t="s">
        <v>390</v>
      </c>
      <c r="D16" s="20">
        <v>18.100000000000001</v>
      </c>
      <c r="E16" s="20" t="s">
        <v>371</v>
      </c>
      <c r="F16" s="20" t="s">
        <v>85</v>
      </c>
      <c r="G16" s="20">
        <v>15</v>
      </c>
      <c r="H16" s="19"/>
      <c r="I16" s="19"/>
      <c r="J16" s="19"/>
      <c r="K16" s="19"/>
      <c r="L16" s="20" t="s">
        <v>372</v>
      </c>
      <c r="M16" s="19"/>
      <c r="N16" s="19"/>
      <c r="O16" s="19"/>
    </row>
    <row r="17" spans="1:12" x14ac:dyDescent="0.25">
      <c r="A17" s="19" t="s">
        <v>391</v>
      </c>
      <c r="B17" s="19"/>
      <c r="C17" s="20" t="s">
        <v>392</v>
      </c>
      <c r="D17" s="20">
        <v>27.6</v>
      </c>
      <c r="E17" s="20" t="s">
        <v>371</v>
      </c>
      <c r="F17" s="20" t="s">
        <v>391</v>
      </c>
      <c r="G17" s="20">
        <v>16</v>
      </c>
      <c r="H17" s="19"/>
      <c r="I17" s="19"/>
      <c r="J17" s="19"/>
      <c r="K17" s="19"/>
      <c r="L17" s="20" t="s">
        <v>372</v>
      </c>
    </row>
    <row r="18" spans="1:12" x14ac:dyDescent="0.25">
      <c r="A18" s="19" t="s">
        <v>86</v>
      </c>
      <c r="B18" s="19"/>
      <c r="C18" s="20" t="s">
        <v>393</v>
      </c>
      <c r="D18" s="20">
        <v>51.9</v>
      </c>
      <c r="E18" s="20" t="s">
        <v>371</v>
      </c>
      <c r="F18" s="20" t="s">
        <v>86</v>
      </c>
      <c r="G18" s="20">
        <v>17</v>
      </c>
      <c r="H18" s="19"/>
      <c r="I18" s="19"/>
      <c r="J18" s="19"/>
      <c r="K18" s="19"/>
      <c r="L18" s="20" t="s">
        <v>372</v>
      </c>
    </row>
    <row r="19" spans="1:12" x14ac:dyDescent="0.25">
      <c r="A19" s="19" t="s">
        <v>89</v>
      </c>
      <c r="B19" s="19"/>
      <c r="C19" s="20" t="s">
        <v>394</v>
      </c>
      <c r="D19" s="20">
        <v>25.4</v>
      </c>
      <c r="E19" s="20" t="s">
        <v>371</v>
      </c>
      <c r="F19" s="20" t="s">
        <v>89</v>
      </c>
      <c r="G19" s="20">
        <v>18</v>
      </c>
      <c r="H19" s="19"/>
      <c r="I19" s="19"/>
      <c r="J19" s="19"/>
      <c r="K19" s="19"/>
      <c r="L19" s="20" t="s">
        <v>372</v>
      </c>
    </row>
    <row r="20" spans="1:12" x14ac:dyDescent="0.25">
      <c r="A20" s="19" t="s">
        <v>395</v>
      </c>
      <c r="B20" s="19"/>
      <c r="C20" s="20" t="s">
        <v>396</v>
      </c>
      <c r="D20" s="20">
        <v>15.8</v>
      </c>
      <c r="E20" s="20" t="s">
        <v>371</v>
      </c>
      <c r="F20" s="20" t="s">
        <v>395</v>
      </c>
      <c r="G20" s="20">
        <v>19</v>
      </c>
      <c r="H20" s="19"/>
      <c r="I20" s="19"/>
      <c r="J20" s="19"/>
      <c r="K20" s="19"/>
      <c r="L20" s="20" t="s">
        <v>372</v>
      </c>
    </row>
    <row r="21" spans="1:12" x14ac:dyDescent="0.25">
      <c r="A21" s="19" t="s">
        <v>90</v>
      </c>
      <c r="B21" s="19"/>
      <c r="C21" s="20" t="s">
        <v>397</v>
      </c>
      <c r="D21" s="20">
        <v>18.8</v>
      </c>
      <c r="E21" s="20" t="s">
        <v>371</v>
      </c>
      <c r="F21" s="20" t="s">
        <v>90</v>
      </c>
      <c r="G21" s="20">
        <v>20</v>
      </c>
      <c r="H21" s="19"/>
      <c r="I21" s="19"/>
      <c r="J21" s="19"/>
      <c r="K21" s="19"/>
      <c r="L21" s="20" t="s">
        <v>372</v>
      </c>
    </row>
    <row r="22" spans="1:12" x14ac:dyDescent="0.25">
      <c r="A22" s="19" t="s">
        <v>91</v>
      </c>
      <c r="B22" s="19" t="s">
        <v>398</v>
      </c>
      <c r="C22" s="20" t="s">
        <v>399</v>
      </c>
      <c r="D22" s="20">
        <v>18.7</v>
      </c>
      <c r="E22" s="20" t="s">
        <v>371</v>
      </c>
      <c r="F22" s="20" t="s">
        <v>91</v>
      </c>
      <c r="G22" s="20">
        <v>21</v>
      </c>
      <c r="H22" s="19"/>
      <c r="I22" s="19"/>
      <c r="J22" s="19"/>
      <c r="K22" s="19"/>
      <c r="L22" s="20" t="s">
        <v>372</v>
      </c>
    </row>
    <row r="23" spans="1:12" x14ac:dyDescent="0.25">
      <c r="A23" s="19" t="s">
        <v>400</v>
      </c>
      <c r="B23" s="19" t="s">
        <v>401</v>
      </c>
      <c r="C23" s="20" t="s">
        <v>402</v>
      </c>
      <c r="D23" s="20">
        <v>17.100000000000001</v>
      </c>
      <c r="E23" s="20" t="s">
        <v>371</v>
      </c>
      <c r="F23" s="20" t="s">
        <v>400</v>
      </c>
      <c r="G23" s="20">
        <v>22</v>
      </c>
      <c r="H23" s="19"/>
      <c r="I23" s="19"/>
      <c r="J23" s="19"/>
      <c r="K23" s="19"/>
      <c r="L23" s="20" t="s">
        <v>372</v>
      </c>
    </row>
    <row r="24" spans="1:12" x14ac:dyDescent="0.25">
      <c r="A24" s="19" t="s">
        <v>94</v>
      </c>
      <c r="B24" s="19"/>
      <c r="C24" s="20" t="s">
        <v>403</v>
      </c>
      <c r="D24" s="20">
        <v>55.4</v>
      </c>
      <c r="E24" s="20" t="s">
        <v>371</v>
      </c>
      <c r="F24" s="20" t="s">
        <v>94</v>
      </c>
      <c r="G24" s="20">
        <v>23</v>
      </c>
      <c r="H24" s="19"/>
      <c r="I24" s="19"/>
      <c r="J24" s="19"/>
      <c r="K24" s="19"/>
      <c r="L24" s="20" t="s">
        <v>372</v>
      </c>
    </row>
    <row r="25" spans="1:12" x14ac:dyDescent="0.25">
      <c r="A25" s="19" t="s">
        <v>404</v>
      </c>
      <c r="B25" s="19"/>
      <c r="C25" s="20" t="s">
        <v>405</v>
      </c>
      <c r="D25" s="20">
        <v>16.7</v>
      </c>
      <c r="E25" s="20" t="s">
        <v>371</v>
      </c>
      <c r="F25" s="20" t="s">
        <v>404</v>
      </c>
      <c r="G25" s="20">
        <v>24</v>
      </c>
      <c r="H25" s="19"/>
      <c r="I25" s="19"/>
      <c r="J25" s="19"/>
      <c r="K25" s="19"/>
      <c r="L25" s="20" t="s">
        <v>372</v>
      </c>
    </row>
    <row r="26" spans="1:12" x14ac:dyDescent="0.25">
      <c r="A26" s="19" t="s">
        <v>406</v>
      </c>
      <c r="B26" s="19"/>
      <c r="C26" s="20" t="s">
        <v>407</v>
      </c>
      <c r="D26" s="20">
        <v>13.2</v>
      </c>
      <c r="E26" s="20" t="s">
        <v>371</v>
      </c>
      <c r="F26" s="20" t="s">
        <v>406</v>
      </c>
      <c r="G26" s="20">
        <v>25</v>
      </c>
      <c r="H26" s="19"/>
      <c r="I26" s="19"/>
      <c r="J26" s="19"/>
      <c r="K26" s="19"/>
      <c r="L26" s="20" t="s">
        <v>372</v>
      </c>
    </row>
    <row r="27" spans="1:12" x14ac:dyDescent="0.25">
      <c r="A27" s="19" t="s">
        <v>408</v>
      </c>
      <c r="B27" s="19"/>
      <c r="C27" s="20" t="s">
        <v>409</v>
      </c>
      <c r="D27" s="18">
        <v>14</v>
      </c>
      <c r="E27" s="20" t="s">
        <v>371</v>
      </c>
      <c r="F27" s="20" t="s">
        <v>408</v>
      </c>
      <c r="G27" s="20">
        <v>26</v>
      </c>
      <c r="H27" s="19"/>
      <c r="I27" s="19"/>
      <c r="J27" s="19"/>
      <c r="K27" s="19"/>
      <c r="L27" s="20" t="s">
        <v>372</v>
      </c>
    </row>
    <row r="28" spans="1:12" x14ac:dyDescent="0.25">
      <c r="A28" s="19" t="s">
        <v>108</v>
      </c>
      <c r="B28" s="19" t="s">
        <v>410</v>
      </c>
      <c r="C28" s="20" t="s">
        <v>411</v>
      </c>
      <c r="D28" s="20">
        <v>11.8</v>
      </c>
      <c r="E28" s="20" t="s">
        <v>371</v>
      </c>
      <c r="F28" s="20" t="s">
        <v>410</v>
      </c>
      <c r="G28" s="20">
        <v>27</v>
      </c>
      <c r="H28" s="19"/>
      <c r="I28" s="19"/>
      <c r="J28" s="19"/>
      <c r="K28" s="19"/>
      <c r="L28" s="20" t="s">
        <v>372</v>
      </c>
    </row>
    <row r="29" spans="1:12" x14ac:dyDescent="0.25">
      <c r="A29" s="19" t="s">
        <v>102</v>
      </c>
      <c r="B29" s="19" t="s">
        <v>412</v>
      </c>
      <c r="C29" s="20" t="s">
        <v>413</v>
      </c>
      <c r="D29" s="20">
        <v>16.600000000000001</v>
      </c>
      <c r="E29" s="20" t="s">
        <v>371</v>
      </c>
      <c r="F29" s="20" t="s">
        <v>102</v>
      </c>
      <c r="G29" s="20">
        <v>28</v>
      </c>
      <c r="H29" s="19"/>
      <c r="I29" s="19"/>
      <c r="J29" s="19"/>
      <c r="K29" s="19"/>
      <c r="L29" s="20" t="s">
        <v>372</v>
      </c>
    </row>
    <row r="30" spans="1:12" x14ac:dyDescent="0.25">
      <c r="A30" s="19" t="s">
        <v>105</v>
      </c>
      <c r="B30" s="19" t="s">
        <v>414</v>
      </c>
      <c r="C30" s="20" t="s">
        <v>415</v>
      </c>
      <c r="D30" s="20">
        <v>30.2</v>
      </c>
      <c r="E30" s="20" t="s">
        <v>371</v>
      </c>
      <c r="F30" s="20" t="s">
        <v>105</v>
      </c>
      <c r="G30" s="20">
        <v>29</v>
      </c>
      <c r="H30" s="19"/>
      <c r="I30" s="19"/>
      <c r="J30" s="19"/>
      <c r="K30" s="19"/>
      <c r="L30" s="20" t="s">
        <v>372</v>
      </c>
    </row>
    <row r="31" spans="1:12" x14ac:dyDescent="0.25">
      <c r="A31" s="19" t="s">
        <v>110</v>
      </c>
      <c r="B31" s="19"/>
      <c r="C31" s="20" t="s">
        <v>416</v>
      </c>
      <c r="D31" s="20">
        <v>26.2</v>
      </c>
      <c r="E31" s="20" t="s">
        <v>371</v>
      </c>
      <c r="F31" s="20" t="s">
        <v>110</v>
      </c>
      <c r="G31" s="20">
        <v>30</v>
      </c>
      <c r="H31" s="19"/>
      <c r="I31" s="19"/>
      <c r="J31" s="19"/>
      <c r="K31" s="19"/>
      <c r="L31" s="20" t="s">
        <v>372</v>
      </c>
    </row>
    <row r="32" spans="1:12" x14ac:dyDescent="0.25">
      <c r="A32" s="19" t="s">
        <v>109</v>
      </c>
      <c r="B32" s="19"/>
      <c r="C32" s="20" t="s">
        <v>417</v>
      </c>
      <c r="D32" s="20">
        <v>19.3</v>
      </c>
      <c r="E32" s="20" t="s">
        <v>371</v>
      </c>
      <c r="F32" s="20" t="s">
        <v>109</v>
      </c>
      <c r="G32" s="20">
        <v>31</v>
      </c>
      <c r="H32" s="19"/>
      <c r="I32" s="19"/>
      <c r="J32" s="19"/>
      <c r="K32" s="19"/>
      <c r="L32" s="20" t="s">
        <v>372</v>
      </c>
    </row>
    <row r="33" spans="1:12" x14ac:dyDescent="0.25">
      <c r="A33" s="19" t="s">
        <v>114</v>
      </c>
      <c r="B33" s="19"/>
      <c r="C33" s="20" t="s">
        <v>418</v>
      </c>
      <c r="D33" s="20">
        <v>47.8</v>
      </c>
      <c r="E33" s="20" t="s">
        <v>371</v>
      </c>
      <c r="F33" s="20" t="s">
        <v>114</v>
      </c>
      <c r="G33" s="20">
        <v>32</v>
      </c>
      <c r="H33" s="19"/>
      <c r="I33" s="19"/>
      <c r="J33" s="19"/>
      <c r="K33" s="19"/>
      <c r="L33" s="20" t="s">
        <v>372</v>
      </c>
    </row>
    <row r="34" spans="1:12" x14ac:dyDescent="0.25">
      <c r="A34" s="19" t="s">
        <v>419</v>
      </c>
      <c r="B34" s="19"/>
      <c r="C34" s="20" t="s">
        <v>420</v>
      </c>
      <c r="D34" s="20">
        <v>62.1</v>
      </c>
      <c r="E34" s="20" t="s">
        <v>371</v>
      </c>
      <c r="F34" s="20" t="s">
        <v>419</v>
      </c>
      <c r="G34" s="20">
        <v>33</v>
      </c>
      <c r="H34" s="19"/>
      <c r="I34" s="19"/>
      <c r="J34" s="19"/>
      <c r="K34" s="19"/>
      <c r="L34" s="20" t="s">
        <v>372</v>
      </c>
    </row>
    <row r="35" spans="1:12" x14ac:dyDescent="0.25">
      <c r="A35" s="19" t="s">
        <v>421</v>
      </c>
      <c r="B35" s="19"/>
      <c r="C35" s="20" t="s">
        <v>422</v>
      </c>
      <c r="D35" s="20">
        <v>11.1</v>
      </c>
      <c r="E35" s="20" t="s">
        <v>371</v>
      </c>
      <c r="F35" s="20" t="s">
        <v>421</v>
      </c>
      <c r="G35" s="20">
        <v>34</v>
      </c>
      <c r="H35" s="19"/>
      <c r="I35" s="19"/>
      <c r="J35" s="19"/>
      <c r="K35" s="19"/>
      <c r="L35" s="20" t="s">
        <v>372</v>
      </c>
    </row>
    <row r="36" spans="1:12" x14ac:dyDescent="0.25">
      <c r="A36" s="19" t="s">
        <v>107</v>
      </c>
      <c r="B36" s="19" t="s">
        <v>423</v>
      </c>
      <c r="C36" s="20" t="s">
        <v>424</v>
      </c>
      <c r="D36" s="20">
        <v>26.8</v>
      </c>
      <c r="E36" s="20" t="s">
        <v>371</v>
      </c>
      <c r="F36" s="20" t="s">
        <v>423</v>
      </c>
      <c r="G36" s="20">
        <v>35</v>
      </c>
      <c r="H36" s="19"/>
      <c r="I36" s="19"/>
      <c r="J36" s="19"/>
      <c r="K36" s="19"/>
      <c r="L36" s="20" t="s">
        <v>372</v>
      </c>
    </row>
    <row r="37" spans="1:12" x14ac:dyDescent="0.25">
      <c r="A37" s="19" t="s">
        <v>425</v>
      </c>
      <c r="B37" s="19"/>
      <c r="C37" s="20" t="s">
        <v>426</v>
      </c>
      <c r="D37" s="20">
        <v>15.7</v>
      </c>
      <c r="E37" s="20" t="s">
        <v>371</v>
      </c>
      <c r="F37" s="20" t="s">
        <v>425</v>
      </c>
      <c r="G37" s="20">
        <v>36</v>
      </c>
      <c r="H37" s="19"/>
      <c r="I37" s="19"/>
      <c r="J37" s="19"/>
      <c r="K37" s="19"/>
      <c r="L37" s="20" t="s">
        <v>372</v>
      </c>
    </row>
    <row r="38" spans="1:12" x14ac:dyDescent="0.25">
      <c r="A38" s="19" t="s">
        <v>427</v>
      </c>
      <c r="B38" s="19"/>
      <c r="C38" s="20" t="s">
        <v>428</v>
      </c>
      <c r="D38" s="20">
        <v>46.3</v>
      </c>
      <c r="E38" s="20" t="s">
        <v>371</v>
      </c>
      <c r="F38" s="20" t="s">
        <v>427</v>
      </c>
      <c r="G38" s="20">
        <v>37</v>
      </c>
      <c r="H38" s="19"/>
      <c r="I38" s="19"/>
      <c r="J38" s="19"/>
      <c r="K38" s="19"/>
      <c r="L38" s="20" t="s">
        <v>372</v>
      </c>
    </row>
    <row r="39" spans="1:12" x14ac:dyDescent="0.25">
      <c r="A39" s="19" t="s">
        <v>119</v>
      </c>
      <c r="B39" s="19"/>
      <c r="C39" s="20" t="s">
        <v>429</v>
      </c>
      <c r="D39" s="20">
        <v>10.6</v>
      </c>
      <c r="E39" s="20" t="s">
        <v>371</v>
      </c>
      <c r="F39" s="20" t="s">
        <v>119</v>
      </c>
      <c r="G39" s="20">
        <v>38</v>
      </c>
      <c r="H39" s="19"/>
      <c r="I39" s="19"/>
      <c r="J39" s="19"/>
      <c r="K39" s="19"/>
      <c r="L39" s="20" t="s">
        <v>372</v>
      </c>
    </row>
    <row r="40" spans="1:12" x14ac:dyDescent="0.25">
      <c r="A40" s="19" t="s">
        <v>430</v>
      </c>
      <c r="B40" s="19"/>
      <c r="C40" s="20" t="s">
        <v>431</v>
      </c>
      <c r="D40" s="20">
        <v>19.5</v>
      </c>
      <c r="E40" s="20" t="s">
        <v>371</v>
      </c>
      <c r="F40" s="20" t="s">
        <v>430</v>
      </c>
      <c r="G40" s="20">
        <v>39</v>
      </c>
      <c r="H40" s="19"/>
      <c r="I40" s="19"/>
      <c r="J40" s="19"/>
      <c r="K40" s="19"/>
      <c r="L40" s="20" t="s">
        <v>372</v>
      </c>
    </row>
    <row r="41" spans="1:12" x14ac:dyDescent="0.25">
      <c r="A41" s="19" t="s">
        <v>432</v>
      </c>
      <c r="B41" s="19"/>
      <c r="C41" s="20" t="s">
        <v>433</v>
      </c>
      <c r="D41" s="20">
        <v>15.1</v>
      </c>
      <c r="E41" s="20" t="s">
        <v>371</v>
      </c>
      <c r="F41" s="20" t="s">
        <v>432</v>
      </c>
      <c r="G41" s="20">
        <v>40</v>
      </c>
      <c r="H41" s="19"/>
      <c r="I41" s="19"/>
      <c r="J41" s="19"/>
      <c r="K41" s="19"/>
      <c r="L41" s="20" t="s">
        <v>372</v>
      </c>
    </row>
    <row r="42" spans="1:12" x14ac:dyDescent="0.25">
      <c r="A42" s="19" t="s">
        <v>434</v>
      </c>
      <c r="B42" s="19"/>
      <c r="C42" s="20" t="s">
        <v>435</v>
      </c>
      <c r="D42" s="20">
        <v>17.899999999999999</v>
      </c>
      <c r="E42" s="20" t="s">
        <v>371</v>
      </c>
      <c r="F42" s="20" t="s">
        <v>434</v>
      </c>
      <c r="G42" s="20">
        <v>41</v>
      </c>
      <c r="H42" s="19"/>
      <c r="I42" s="19"/>
      <c r="J42" s="19"/>
      <c r="K42" s="19"/>
      <c r="L42" s="20" t="s">
        <v>372</v>
      </c>
    </row>
    <row r="43" spans="1:12" x14ac:dyDescent="0.25">
      <c r="A43" s="19" t="s">
        <v>436</v>
      </c>
      <c r="B43" s="19"/>
      <c r="C43" s="20" t="s">
        <v>437</v>
      </c>
      <c r="D43" s="20">
        <v>25.8</v>
      </c>
      <c r="E43" s="20" t="s">
        <v>371</v>
      </c>
      <c r="F43" s="20" t="s">
        <v>436</v>
      </c>
      <c r="G43" s="20">
        <v>42</v>
      </c>
      <c r="H43" s="19"/>
      <c r="I43" s="19"/>
      <c r="J43" s="19"/>
      <c r="K43" s="19"/>
      <c r="L43" s="20" t="s">
        <v>372</v>
      </c>
    </row>
    <row r="44" spans="1:12" x14ac:dyDescent="0.25">
      <c r="A44" s="19" t="s">
        <v>438</v>
      </c>
      <c r="B44" s="19"/>
      <c r="C44" s="20" t="s">
        <v>439</v>
      </c>
      <c r="D44" s="20">
        <v>25.4</v>
      </c>
      <c r="E44" s="20" t="s">
        <v>371</v>
      </c>
      <c r="F44" s="20" t="s">
        <v>438</v>
      </c>
      <c r="G44" s="20">
        <v>43</v>
      </c>
      <c r="H44" s="19"/>
      <c r="I44" s="19"/>
      <c r="J44" s="19"/>
      <c r="K44" s="19"/>
      <c r="L44" s="20" t="s">
        <v>372</v>
      </c>
    </row>
    <row r="45" spans="1:12" x14ac:dyDescent="0.25">
      <c r="A45" s="19" t="s">
        <v>440</v>
      </c>
      <c r="B45" s="19"/>
      <c r="C45" s="20" t="s">
        <v>441</v>
      </c>
      <c r="D45" s="20">
        <v>14.6</v>
      </c>
      <c r="E45" s="20" t="s">
        <v>371</v>
      </c>
      <c r="F45" s="20" t="s">
        <v>440</v>
      </c>
      <c r="G45" s="20">
        <v>44</v>
      </c>
      <c r="H45" s="19"/>
      <c r="I45" s="19"/>
      <c r="J45" s="19"/>
      <c r="K45" s="19"/>
      <c r="L45" s="20" t="s">
        <v>372</v>
      </c>
    </row>
    <row r="46" spans="1:12" x14ac:dyDescent="0.25">
      <c r="A46" s="19" t="s">
        <v>442</v>
      </c>
      <c r="B46" s="19"/>
      <c r="C46" s="20" t="s">
        <v>443</v>
      </c>
      <c r="D46" s="20">
        <v>13.1</v>
      </c>
      <c r="E46" s="20" t="s">
        <v>371</v>
      </c>
      <c r="F46" s="20" t="s">
        <v>442</v>
      </c>
      <c r="G46" s="20">
        <v>45</v>
      </c>
      <c r="H46" s="19"/>
      <c r="I46" s="19"/>
      <c r="J46" s="19"/>
      <c r="K46" s="19"/>
      <c r="L46" s="20" t="s">
        <v>372</v>
      </c>
    </row>
    <row r="47" spans="1:12" x14ac:dyDescent="0.25">
      <c r="A47" s="19" t="s">
        <v>444</v>
      </c>
      <c r="B47" s="19"/>
      <c r="C47" s="20" t="s">
        <v>445</v>
      </c>
      <c r="D47" s="20">
        <v>26.8</v>
      </c>
      <c r="E47" s="20" t="s">
        <v>371</v>
      </c>
      <c r="F47" s="20" t="s">
        <v>444</v>
      </c>
      <c r="G47" s="20">
        <v>46</v>
      </c>
      <c r="H47" s="19"/>
      <c r="I47" s="19"/>
      <c r="J47" s="19"/>
      <c r="K47" s="19"/>
      <c r="L47" s="20" t="s">
        <v>372</v>
      </c>
    </row>
    <row r="48" spans="1:12" x14ac:dyDescent="0.25">
      <c r="A48" s="19" t="s">
        <v>134</v>
      </c>
      <c r="B48" s="19"/>
      <c r="C48" s="20" t="s">
        <v>446</v>
      </c>
      <c r="D48" s="18">
        <v>18</v>
      </c>
      <c r="E48" s="20" t="s">
        <v>371</v>
      </c>
      <c r="F48" s="20" t="s">
        <v>134</v>
      </c>
      <c r="G48" s="20">
        <v>47</v>
      </c>
      <c r="H48" s="19"/>
      <c r="I48" s="19"/>
      <c r="J48" s="19"/>
      <c r="K48" s="19"/>
      <c r="L48" s="20" t="s">
        <v>372</v>
      </c>
    </row>
    <row r="49" spans="1:12" x14ac:dyDescent="0.25">
      <c r="A49" s="19" t="s">
        <v>135</v>
      </c>
      <c r="B49" s="19"/>
      <c r="C49" s="20" t="s">
        <v>447</v>
      </c>
      <c r="D49" s="20">
        <v>24.4</v>
      </c>
      <c r="E49" s="20" t="s">
        <v>371</v>
      </c>
      <c r="F49" s="20" t="s">
        <v>135</v>
      </c>
      <c r="G49" s="20">
        <v>48</v>
      </c>
      <c r="H49" s="19"/>
      <c r="I49" s="19"/>
      <c r="J49" s="19"/>
      <c r="K49" s="19"/>
      <c r="L49" s="20" t="s">
        <v>372</v>
      </c>
    </row>
    <row r="50" spans="1:12" x14ac:dyDescent="0.25">
      <c r="A50" s="19" t="s">
        <v>448</v>
      </c>
      <c r="B50" s="19"/>
      <c r="C50" s="20" t="s">
        <v>449</v>
      </c>
      <c r="D50" s="20">
        <v>14.7</v>
      </c>
      <c r="E50" s="20" t="s">
        <v>371</v>
      </c>
      <c r="F50" s="20" t="s">
        <v>448</v>
      </c>
      <c r="G50" s="20">
        <v>49</v>
      </c>
      <c r="H50" s="19"/>
      <c r="I50" s="19"/>
      <c r="J50" s="19"/>
      <c r="K50" s="19"/>
      <c r="L50" s="20" t="s">
        <v>372</v>
      </c>
    </row>
    <row r="51" spans="1:12" x14ac:dyDescent="0.25">
      <c r="A51" s="19" t="s">
        <v>450</v>
      </c>
      <c r="B51" s="19"/>
      <c r="C51" s="20" t="s">
        <v>451</v>
      </c>
      <c r="D51" s="20">
        <v>32.5</v>
      </c>
      <c r="E51" s="20" t="s">
        <v>371</v>
      </c>
      <c r="F51" s="20" t="s">
        <v>450</v>
      </c>
      <c r="G51" s="20">
        <v>50</v>
      </c>
      <c r="H51" s="19"/>
      <c r="I51" s="19"/>
      <c r="J51" s="19"/>
      <c r="K51" s="19"/>
      <c r="L51" s="20" t="s">
        <v>372</v>
      </c>
    </row>
    <row r="52" spans="1:12" x14ac:dyDescent="0.25">
      <c r="A52" s="19" t="s">
        <v>452</v>
      </c>
      <c r="B52" s="19"/>
      <c r="C52" s="20" t="s">
        <v>453</v>
      </c>
      <c r="D52" s="20">
        <v>19.399999999999999</v>
      </c>
      <c r="E52" s="20" t="s">
        <v>371</v>
      </c>
      <c r="F52" s="20" t="s">
        <v>452</v>
      </c>
      <c r="G52" s="20">
        <v>51</v>
      </c>
      <c r="H52" s="19"/>
      <c r="I52" s="19"/>
      <c r="J52" s="19"/>
      <c r="K52" s="19"/>
      <c r="L52" s="20" t="s">
        <v>372</v>
      </c>
    </row>
    <row r="53" spans="1:12" x14ac:dyDescent="0.25">
      <c r="A53" s="19" t="s">
        <v>143</v>
      </c>
      <c r="B53" s="19" t="s">
        <v>454</v>
      </c>
      <c r="C53" s="20" t="s">
        <v>455</v>
      </c>
      <c r="D53" s="20">
        <v>19.399999999999999</v>
      </c>
      <c r="E53" s="20" t="s">
        <v>371</v>
      </c>
      <c r="F53" s="20" t="s">
        <v>454</v>
      </c>
      <c r="G53" s="20">
        <v>52</v>
      </c>
      <c r="H53" s="19"/>
      <c r="I53" s="19"/>
      <c r="J53" s="19"/>
      <c r="K53" s="19"/>
      <c r="L53" s="20" t="s">
        <v>372</v>
      </c>
    </row>
    <row r="54" spans="1:12" x14ac:dyDescent="0.25">
      <c r="A54" s="19" t="s">
        <v>456</v>
      </c>
      <c r="B54" s="19"/>
      <c r="C54" s="20" t="s">
        <v>457</v>
      </c>
      <c r="D54" s="20">
        <v>17.8</v>
      </c>
      <c r="E54" s="20" t="s">
        <v>371</v>
      </c>
      <c r="F54" s="20" t="s">
        <v>456</v>
      </c>
      <c r="G54" s="20">
        <v>53</v>
      </c>
      <c r="H54" s="19"/>
      <c r="I54" s="19"/>
      <c r="J54" s="19"/>
      <c r="K54" s="19"/>
      <c r="L54" s="20" t="s">
        <v>372</v>
      </c>
    </row>
    <row r="55" spans="1:12" x14ac:dyDescent="0.25">
      <c r="A55" s="19" t="s">
        <v>149</v>
      </c>
      <c r="B55" s="19"/>
      <c r="C55" s="20" t="s">
        <v>458</v>
      </c>
      <c r="D55" s="20">
        <v>43.9</v>
      </c>
      <c r="E55" s="20" t="s">
        <v>371</v>
      </c>
      <c r="F55" s="20" t="s">
        <v>149</v>
      </c>
      <c r="G55" s="20">
        <v>54</v>
      </c>
      <c r="H55" s="19"/>
      <c r="I55" s="19"/>
      <c r="J55" s="19"/>
      <c r="K55" s="19"/>
      <c r="L55" s="20" t="s">
        <v>372</v>
      </c>
    </row>
    <row r="56" spans="1:12" x14ac:dyDescent="0.25">
      <c r="A56" s="19" t="s">
        <v>151</v>
      </c>
      <c r="B56" s="19"/>
      <c r="C56" s="20" t="s">
        <v>459</v>
      </c>
      <c r="D56" s="20">
        <v>35.799999999999997</v>
      </c>
      <c r="E56" s="20" t="s">
        <v>371</v>
      </c>
      <c r="F56" s="20" t="s">
        <v>151</v>
      </c>
      <c r="G56" s="20">
        <v>55</v>
      </c>
      <c r="H56" s="19"/>
      <c r="I56" s="19"/>
      <c r="J56" s="19"/>
      <c r="K56" s="19"/>
      <c r="L56" s="20" t="s">
        <v>372</v>
      </c>
    </row>
    <row r="57" spans="1:12" x14ac:dyDescent="0.25">
      <c r="A57" s="19" t="s">
        <v>460</v>
      </c>
      <c r="B57" s="19"/>
      <c r="C57" s="20" t="s">
        <v>461</v>
      </c>
      <c r="D57" s="20">
        <v>16.899999999999999</v>
      </c>
      <c r="E57" s="20" t="s">
        <v>371</v>
      </c>
      <c r="F57" s="20" t="s">
        <v>460</v>
      </c>
      <c r="G57" s="20">
        <v>56</v>
      </c>
      <c r="H57" s="19"/>
      <c r="I57" s="19"/>
      <c r="J57" s="19"/>
      <c r="K57" s="19"/>
      <c r="L57" s="20" t="s">
        <v>372</v>
      </c>
    </row>
    <row r="58" spans="1:12" x14ac:dyDescent="0.25">
      <c r="A58" s="19" t="s">
        <v>159</v>
      </c>
      <c r="B58" s="19" t="s">
        <v>462</v>
      </c>
      <c r="C58" s="20" t="s">
        <v>463</v>
      </c>
      <c r="D58" s="20">
        <v>9.5</v>
      </c>
      <c r="E58" s="20" t="s">
        <v>371</v>
      </c>
      <c r="F58" s="20" t="s">
        <v>462</v>
      </c>
      <c r="G58" s="20">
        <v>57</v>
      </c>
      <c r="H58" s="19"/>
      <c r="I58" s="19"/>
      <c r="J58" s="19"/>
      <c r="K58" s="19"/>
      <c r="L58" s="20" t="s">
        <v>372</v>
      </c>
    </row>
    <row r="59" spans="1:12" x14ac:dyDescent="0.25">
      <c r="A59" s="19" t="s">
        <v>464</v>
      </c>
      <c r="B59" s="19"/>
      <c r="C59" s="20" t="s">
        <v>465</v>
      </c>
      <c r="D59" s="20">
        <v>25.8</v>
      </c>
      <c r="E59" s="20" t="s">
        <v>371</v>
      </c>
      <c r="F59" s="20" t="s">
        <v>464</v>
      </c>
      <c r="G59" s="20">
        <v>58</v>
      </c>
      <c r="H59" s="19"/>
      <c r="I59" s="19"/>
      <c r="J59" s="19"/>
      <c r="K59" s="19"/>
      <c r="L59" s="20" t="s">
        <v>372</v>
      </c>
    </row>
    <row r="60" spans="1:12" x14ac:dyDescent="0.25">
      <c r="A60" s="19" t="s">
        <v>466</v>
      </c>
      <c r="B60" s="19"/>
      <c r="C60" s="20" t="s">
        <v>467</v>
      </c>
      <c r="D60" s="20">
        <v>23.7</v>
      </c>
      <c r="E60" s="20" t="s">
        <v>371</v>
      </c>
      <c r="F60" s="20" t="s">
        <v>466</v>
      </c>
      <c r="G60" s="20">
        <v>59</v>
      </c>
      <c r="H60" s="19"/>
      <c r="I60" s="19"/>
      <c r="J60" s="19"/>
      <c r="K60" s="19"/>
      <c r="L60" s="20" t="s">
        <v>372</v>
      </c>
    </row>
    <row r="61" spans="1:12" x14ac:dyDescent="0.25">
      <c r="A61" s="19" t="s">
        <v>468</v>
      </c>
      <c r="B61" s="19"/>
      <c r="C61" s="20" t="s">
        <v>469</v>
      </c>
      <c r="D61" s="20">
        <v>22.3</v>
      </c>
      <c r="E61" s="20" t="s">
        <v>371</v>
      </c>
      <c r="F61" s="20" t="s">
        <v>468</v>
      </c>
      <c r="G61" s="20">
        <v>60</v>
      </c>
      <c r="H61" s="19"/>
      <c r="I61" s="19"/>
      <c r="J61" s="19"/>
      <c r="K61" s="19"/>
      <c r="L61" s="20" t="s">
        <v>372</v>
      </c>
    </row>
    <row r="62" spans="1:12" x14ac:dyDescent="0.25">
      <c r="A62" s="19" t="s">
        <v>470</v>
      </c>
      <c r="B62" s="19"/>
      <c r="C62" s="20" t="s">
        <v>471</v>
      </c>
      <c r="D62" s="20">
        <v>14.7</v>
      </c>
      <c r="E62" s="20" t="s">
        <v>371</v>
      </c>
      <c r="F62" s="20" t="s">
        <v>470</v>
      </c>
      <c r="G62" s="20">
        <v>61</v>
      </c>
      <c r="H62" s="19"/>
      <c r="I62" s="19"/>
      <c r="J62" s="19"/>
      <c r="K62" s="19"/>
      <c r="L62" s="20" t="s">
        <v>372</v>
      </c>
    </row>
    <row r="63" spans="1:12" x14ac:dyDescent="0.25">
      <c r="A63" s="19" t="s">
        <v>154</v>
      </c>
      <c r="B63" s="19"/>
      <c r="C63" s="20" t="s">
        <v>472</v>
      </c>
      <c r="D63" s="20">
        <v>22.1</v>
      </c>
      <c r="E63" s="20" t="s">
        <v>371</v>
      </c>
      <c r="F63" s="20" t="s">
        <v>154</v>
      </c>
      <c r="G63" s="20">
        <v>62</v>
      </c>
      <c r="H63" s="19"/>
      <c r="I63" s="19"/>
      <c r="J63" s="19"/>
      <c r="K63" s="19"/>
      <c r="L63" s="20" t="s">
        <v>372</v>
      </c>
    </row>
    <row r="64" spans="1:12" x14ac:dyDescent="0.25">
      <c r="A64" s="19" t="s">
        <v>473</v>
      </c>
      <c r="B64" s="19"/>
      <c r="C64" s="20" t="s">
        <v>474</v>
      </c>
      <c r="D64" s="20">
        <v>8.6</v>
      </c>
      <c r="E64" s="20" t="s">
        <v>371</v>
      </c>
      <c r="F64" s="20" t="s">
        <v>473</v>
      </c>
      <c r="G64" s="20">
        <v>63</v>
      </c>
      <c r="H64" s="19"/>
      <c r="I64" s="19"/>
      <c r="J64" s="19"/>
      <c r="K64" s="19"/>
      <c r="L64" s="20" t="s">
        <v>372</v>
      </c>
    </row>
    <row r="65" spans="1:12" x14ac:dyDescent="0.25">
      <c r="A65" s="19" t="s">
        <v>475</v>
      </c>
      <c r="B65" s="19"/>
      <c r="C65" s="20" t="s">
        <v>476</v>
      </c>
      <c r="D65" s="20">
        <v>18.100000000000001</v>
      </c>
      <c r="E65" s="20" t="s">
        <v>371</v>
      </c>
      <c r="F65" s="20" t="s">
        <v>475</v>
      </c>
      <c r="G65" s="20">
        <v>64</v>
      </c>
      <c r="H65" s="19"/>
      <c r="I65" s="19"/>
      <c r="J65" s="19"/>
      <c r="K65" s="19"/>
      <c r="L65" s="20" t="s">
        <v>372</v>
      </c>
    </row>
    <row r="66" spans="1:12" x14ac:dyDescent="0.25">
      <c r="A66" s="19" t="s">
        <v>155</v>
      </c>
      <c r="B66" s="19"/>
      <c r="C66" s="20" t="s">
        <v>477</v>
      </c>
      <c r="D66" s="20">
        <v>24.3</v>
      </c>
      <c r="E66" s="20" t="s">
        <v>371</v>
      </c>
      <c r="F66" s="20" t="s">
        <v>155</v>
      </c>
      <c r="G66" s="20">
        <v>65</v>
      </c>
      <c r="H66" s="19"/>
      <c r="I66" s="19"/>
      <c r="J66" s="19"/>
      <c r="K66" s="19"/>
      <c r="L66" s="20" t="s">
        <v>372</v>
      </c>
    </row>
    <row r="67" spans="1:12" x14ac:dyDescent="0.25">
      <c r="A67" s="19" t="s">
        <v>478</v>
      </c>
      <c r="B67" s="19"/>
      <c r="C67" s="20" t="s">
        <v>479</v>
      </c>
      <c r="D67" s="20">
        <v>10.199999999999999</v>
      </c>
      <c r="E67" s="20" t="s">
        <v>371</v>
      </c>
      <c r="F67" s="20" t="s">
        <v>478</v>
      </c>
      <c r="G67" s="20">
        <v>66</v>
      </c>
      <c r="H67" s="19"/>
      <c r="I67" s="19"/>
      <c r="J67" s="19"/>
      <c r="K67" s="19"/>
      <c r="L67" s="20" t="s">
        <v>372</v>
      </c>
    </row>
    <row r="68" spans="1:12" x14ac:dyDescent="0.25">
      <c r="A68" s="19" t="s">
        <v>157</v>
      </c>
      <c r="B68" s="19"/>
      <c r="C68" s="20" t="s">
        <v>480</v>
      </c>
      <c r="D68" s="20">
        <v>19.8</v>
      </c>
      <c r="E68" s="20" t="s">
        <v>371</v>
      </c>
      <c r="F68" s="20" t="s">
        <v>157</v>
      </c>
      <c r="G68" s="20">
        <v>67</v>
      </c>
      <c r="H68" s="19"/>
      <c r="I68" s="19"/>
      <c r="J68" s="19"/>
      <c r="K68" s="19"/>
      <c r="L68" s="20" t="s">
        <v>372</v>
      </c>
    </row>
    <row r="69" spans="1:12" x14ac:dyDescent="0.25">
      <c r="A69" s="19" t="s">
        <v>481</v>
      </c>
      <c r="B69" s="19"/>
      <c r="C69" s="20" t="s">
        <v>482</v>
      </c>
      <c r="D69" s="20">
        <v>14.9</v>
      </c>
      <c r="E69" s="20" t="s">
        <v>371</v>
      </c>
      <c r="F69" s="20" t="s">
        <v>481</v>
      </c>
      <c r="G69" s="20">
        <v>68</v>
      </c>
      <c r="H69" s="19"/>
      <c r="I69" s="19"/>
      <c r="J69" s="19"/>
      <c r="K69" s="19"/>
      <c r="L69" s="20" t="s">
        <v>372</v>
      </c>
    </row>
    <row r="70" spans="1:12" x14ac:dyDescent="0.25">
      <c r="A70" s="19" t="s">
        <v>151</v>
      </c>
      <c r="B70" s="19"/>
      <c r="C70" s="20" t="s">
        <v>483</v>
      </c>
      <c r="D70" s="20">
        <v>25.9</v>
      </c>
      <c r="E70" s="20" t="s">
        <v>371</v>
      </c>
      <c r="F70" s="20" t="s">
        <v>151</v>
      </c>
      <c r="G70" s="20">
        <v>69</v>
      </c>
      <c r="H70" s="19"/>
      <c r="I70" s="19"/>
      <c r="J70" s="19"/>
      <c r="K70" s="19"/>
      <c r="L70" s="20" t="s">
        <v>372</v>
      </c>
    </row>
    <row r="71" spans="1:12" x14ac:dyDescent="0.25">
      <c r="A71" s="19" t="s">
        <v>158</v>
      </c>
      <c r="B71" s="19"/>
      <c r="C71" s="20" t="s">
        <v>484</v>
      </c>
      <c r="D71" s="20">
        <v>23.8</v>
      </c>
      <c r="E71" s="20" t="s">
        <v>371</v>
      </c>
      <c r="F71" s="20" t="s">
        <v>158</v>
      </c>
      <c r="G71" s="20">
        <v>70</v>
      </c>
      <c r="H71" s="19"/>
      <c r="I71" s="19"/>
      <c r="J71" s="19"/>
      <c r="K71" s="19"/>
      <c r="L71" s="20" t="s">
        <v>372</v>
      </c>
    </row>
    <row r="72" spans="1:12" x14ac:dyDescent="0.25">
      <c r="A72" s="19" t="s">
        <v>485</v>
      </c>
      <c r="B72" s="19"/>
      <c r="C72" s="20" t="s">
        <v>486</v>
      </c>
      <c r="D72" s="20">
        <v>18.600000000000001</v>
      </c>
      <c r="E72" s="20" t="s">
        <v>371</v>
      </c>
      <c r="F72" s="20" t="s">
        <v>485</v>
      </c>
      <c r="G72" s="20">
        <v>71</v>
      </c>
      <c r="H72" s="19"/>
      <c r="I72" s="19"/>
      <c r="J72" s="19"/>
      <c r="K72" s="19"/>
      <c r="L72" s="20" t="s">
        <v>372</v>
      </c>
    </row>
    <row r="73" spans="1:12" x14ac:dyDescent="0.25">
      <c r="A73" s="19" t="s">
        <v>150</v>
      </c>
      <c r="B73" s="19" t="s">
        <v>319</v>
      </c>
      <c r="C73" s="20" t="s">
        <v>487</v>
      </c>
      <c r="D73" s="20">
        <v>30.8</v>
      </c>
      <c r="E73" s="20" t="s">
        <v>371</v>
      </c>
      <c r="F73" s="20" t="s">
        <v>319</v>
      </c>
      <c r="G73" s="20">
        <v>72</v>
      </c>
      <c r="H73" s="19"/>
      <c r="I73" s="19"/>
      <c r="J73" s="19"/>
      <c r="K73" s="19"/>
      <c r="L73" s="20" t="s">
        <v>372</v>
      </c>
    </row>
    <row r="74" spans="1:12" x14ac:dyDescent="0.25">
      <c r="A74" s="19" t="s">
        <v>160</v>
      </c>
      <c r="B74" s="19" t="s">
        <v>325</v>
      </c>
      <c r="C74" s="20" t="s">
        <v>488</v>
      </c>
      <c r="D74" s="20">
        <v>34.1</v>
      </c>
      <c r="E74" s="20" t="s">
        <v>371</v>
      </c>
      <c r="F74" s="20" t="s">
        <v>325</v>
      </c>
      <c r="G74" s="20">
        <v>73</v>
      </c>
      <c r="H74" s="19"/>
      <c r="I74" s="19"/>
      <c r="J74" s="19"/>
      <c r="K74" s="19"/>
      <c r="L74" s="20" t="s">
        <v>372</v>
      </c>
    </row>
    <row r="75" spans="1:12" x14ac:dyDescent="0.25">
      <c r="A75" s="19" t="s">
        <v>161</v>
      </c>
      <c r="B75" s="19"/>
      <c r="C75" s="20" t="s">
        <v>489</v>
      </c>
      <c r="D75" s="20">
        <v>20.399999999999999</v>
      </c>
      <c r="E75" s="20" t="s">
        <v>371</v>
      </c>
      <c r="F75" s="20" t="s">
        <v>161</v>
      </c>
      <c r="G75" s="20">
        <v>74</v>
      </c>
      <c r="H75" s="19"/>
      <c r="I75" s="19"/>
      <c r="J75" s="19"/>
      <c r="K75" s="19"/>
      <c r="L75" s="20" t="s">
        <v>372</v>
      </c>
    </row>
    <row r="76" spans="1:12" x14ac:dyDescent="0.25">
      <c r="A76" s="19" t="s">
        <v>81</v>
      </c>
      <c r="B76" s="19"/>
      <c r="C76" s="20" t="s">
        <v>490</v>
      </c>
      <c r="D76" s="20">
        <v>44.4</v>
      </c>
      <c r="E76" s="20" t="s">
        <v>371</v>
      </c>
      <c r="F76" s="20" t="s">
        <v>81</v>
      </c>
      <c r="G76" s="20">
        <v>75</v>
      </c>
      <c r="H76" s="19"/>
      <c r="I76" s="19"/>
      <c r="J76" s="19"/>
      <c r="K76" s="19"/>
      <c r="L76" s="20" t="s">
        <v>372</v>
      </c>
    </row>
    <row r="77" spans="1:12" x14ac:dyDescent="0.25">
      <c r="A77" s="19" t="s">
        <v>491</v>
      </c>
      <c r="B77" s="19"/>
      <c r="C77" s="20" t="s">
        <v>492</v>
      </c>
      <c r="D77" s="20">
        <v>10.5</v>
      </c>
      <c r="E77" s="20" t="s">
        <v>371</v>
      </c>
      <c r="F77" s="20" t="s">
        <v>491</v>
      </c>
      <c r="G77" s="20">
        <v>76</v>
      </c>
      <c r="H77" s="19"/>
      <c r="I77" s="19"/>
      <c r="J77" s="19"/>
      <c r="K77" s="19"/>
      <c r="L77" s="20" t="s">
        <v>372</v>
      </c>
    </row>
    <row r="78" spans="1:12" x14ac:dyDescent="0.25">
      <c r="A78" s="19" t="s">
        <v>493</v>
      </c>
      <c r="B78" s="19"/>
      <c r="C78" s="20" t="s">
        <v>494</v>
      </c>
      <c r="D78" s="18">
        <v>46</v>
      </c>
      <c r="E78" s="20" t="s">
        <v>371</v>
      </c>
      <c r="F78" s="20" t="s">
        <v>493</v>
      </c>
      <c r="G78" s="20">
        <v>77</v>
      </c>
      <c r="H78" s="19"/>
      <c r="I78" s="19"/>
      <c r="J78" s="19"/>
      <c r="K78" s="19"/>
      <c r="L78" s="20" t="s">
        <v>372</v>
      </c>
    </row>
    <row r="79" spans="1:12" x14ac:dyDescent="0.25">
      <c r="A79" s="19" t="s">
        <v>495</v>
      </c>
      <c r="B79" s="19"/>
      <c r="C79" s="20" t="s">
        <v>496</v>
      </c>
      <c r="D79" s="20">
        <v>19.8</v>
      </c>
      <c r="E79" s="20" t="s">
        <v>371</v>
      </c>
      <c r="F79" s="20" t="s">
        <v>495</v>
      </c>
      <c r="G79" s="20">
        <v>78</v>
      </c>
      <c r="H79" s="19"/>
      <c r="I79" s="19"/>
      <c r="J79" s="19"/>
      <c r="K79" s="19"/>
      <c r="L79" s="20" t="s">
        <v>372</v>
      </c>
    </row>
    <row r="80" spans="1:12" x14ac:dyDescent="0.25">
      <c r="A80" s="19" t="s">
        <v>162</v>
      </c>
      <c r="B80" s="19"/>
      <c r="C80" s="20" t="s">
        <v>497</v>
      </c>
      <c r="D80" s="20">
        <v>32.1</v>
      </c>
      <c r="E80" s="20" t="s">
        <v>371</v>
      </c>
      <c r="F80" s="20" t="s">
        <v>162</v>
      </c>
      <c r="G80" s="20">
        <v>79</v>
      </c>
      <c r="H80" s="19"/>
      <c r="I80" s="19"/>
      <c r="J80" s="19"/>
      <c r="K80" s="19"/>
      <c r="L80" s="20" t="s">
        <v>372</v>
      </c>
    </row>
    <row r="81" spans="1:12" x14ac:dyDescent="0.25">
      <c r="A81" s="19" t="s">
        <v>165</v>
      </c>
      <c r="B81" s="19"/>
      <c r="C81" s="20" t="s">
        <v>498</v>
      </c>
      <c r="D81" s="20">
        <v>23.9</v>
      </c>
      <c r="E81" s="20" t="s">
        <v>371</v>
      </c>
      <c r="F81" s="20" t="s">
        <v>165</v>
      </c>
      <c r="G81" s="20">
        <v>80</v>
      </c>
      <c r="H81" s="19"/>
      <c r="I81" s="19"/>
      <c r="J81" s="19"/>
      <c r="K81" s="19"/>
      <c r="L81" s="20" t="s">
        <v>372</v>
      </c>
    </row>
    <row r="82" spans="1:12" x14ac:dyDescent="0.25">
      <c r="A82" s="19" t="s">
        <v>165</v>
      </c>
      <c r="B82" s="19"/>
      <c r="C82" s="20" t="s">
        <v>499</v>
      </c>
      <c r="D82" s="20">
        <v>26.8</v>
      </c>
      <c r="E82" s="20" t="s">
        <v>371</v>
      </c>
      <c r="F82" s="20" t="s">
        <v>165</v>
      </c>
      <c r="G82" s="20">
        <v>81</v>
      </c>
      <c r="H82" s="19"/>
      <c r="I82" s="19"/>
      <c r="J82" s="19"/>
      <c r="K82" s="19"/>
      <c r="L82" s="20" t="s">
        <v>372</v>
      </c>
    </row>
    <row r="83" spans="1:12" x14ac:dyDescent="0.25">
      <c r="A83" s="19" t="s">
        <v>500</v>
      </c>
      <c r="B83" s="19"/>
      <c r="C83" s="20" t="s">
        <v>501</v>
      </c>
      <c r="D83" s="20">
        <v>67.3</v>
      </c>
      <c r="E83" s="20" t="s">
        <v>371</v>
      </c>
      <c r="F83" s="20" t="s">
        <v>500</v>
      </c>
      <c r="G83" s="20">
        <v>82</v>
      </c>
      <c r="H83" s="19"/>
      <c r="I83" s="19"/>
      <c r="J83" s="19"/>
      <c r="K83" s="19"/>
      <c r="L83" s="20" t="s">
        <v>372</v>
      </c>
    </row>
    <row r="84" spans="1:12" x14ac:dyDescent="0.25">
      <c r="A84" s="19" t="s">
        <v>502</v>
      </c>
      <c r="B84" s="19"/>
      <c r="C84" s="20" t="s">
        <v>503</v>
      </c>
      <c r="D84" s="20">
        <v>26.7</v>
      </c>
      <c r="E84" s="20" t="s">
        <v>371</v>
      </c>
      <c r="F84" s="20" t="s">
        <v>502</v>
      </c>
      <c r="G84" s="20">
        <v>83</v>
      </c>
      <c r="H84" s="19"/>
      <c r="I84" s="19"/>
      <c r="J84" s="19"/>
      <c r="K84" s="19"/>
      <c r="L84" s="20" t="s">
        <v>372</v>
      </c>
    </row>
    <row r="85" spans="1:12" x14ac:dyDescent="0.25">
      <c r="A85" s="19" t="s">
        <v>166</v>
      </c>
      <c r="B85" s="19"/>
      <c r="C85" s="20" t="s">
        <v>504</v>
      </c>
      <c r="D85" s="18">
        <v>25</v>
      </c>
      <c r="E85" s="20" t="s">
        <v>371</v>
      </c>
      <c r="F85" s="20" t="s">
        <v>166</v>
      </c>
      <c r="G85" s="20">
        <v>84</v>
      </c>
      <c r="H85" s="19"/>
      <c r="I85" s="19"/>
      <c r="J85" s="19"/>
      <c r="K85" s="19"/>
      <c r="L85" s="20" t="s">
        <v>372</v>
      </c>
    </row>
    <row r="86" spans="1:12" x14ac:dyDescent="0.25">
      <c r="A86" s="19" t="s">
        <v>505</v>
      </c>
      <c r="B86" s="19"/>
      <c r="C86" s="20" t="s">
        <v>506</v>
      </c>
      <c r="D86" s="20">
        <v>19.3</v>
      </c>
      <c r="E86" s="20" t="s">
        <v>371</v>
      </c>
      <c r="F86" s="20" t="s">
        <v>505</v>
      </c>
      <c r="G86" s="20">
        <v>85</v>
      </c>
      <c r="H86" s="19"/>
      <c r="I86" s="19"/>
      <c r="J86" s="19"/>
      <c r="K86" s="19"/>
      <c r="L86" s="20" t="s">
        <v>372</v>
      </c>
    </row>
    <row r="87" spans="1:12" x14ac:dyDescent="0.25">
      <c r="A87" s="19" t="s">
        <v>507</v>
      </c>
      <c r="B87" s="19"/>
      <c r="C87" s="20" t="s">
        <v>508</v>
      </c>
      <c r="D87" s="18">
        <v>29</v>
      </c>
      <c r="E87" s="20" t="s">
        <v>371</v>
      </c>
      <c r="F87" s="20" t="s">
        <v>507</v>
      </c>
      <c r="G87" s="20">
        <v>86</v>
      </c>
      <c r="H87" s="19"/>
      <c r="I87" s="19"/>
      <c r="J87" s="19"/>
      <c r="K87" s="19"/>
      <c r="L87" s="20" t="s">
        <v>372</v>
      </c>
    </row>
    <row r="88" spans="1:12" x14ac:dyDescent="0.25">
      <c r="A88" s="19" t="s">
        <v>167</v>
      </c>
      <c r="B88" s="19"/>
      <c r="C88" s="20" t="s">
        <v>509</v>
      </c>
      <c r="D88" s="20">
        <v>17.5</v>
      </c>
      <c r="E88" s="20" t="s">
        <v>371</v>
      </c>
      <c r="F88" s="20" t="s">
        <v>167</v>
      </c>
      <c r="G88" s="20">
        <v>87</v>
      </c>
      <c r="H88" s="19"/>
      <c r="I88" s="19"/>
      <c r="J88" s="19"/>
      <c r="K88" s="19"/>
      <c r="L88" s="20" t="s">
        <v>372</v>
      </c>
    </row>
    <row r="89" spans="1:12" x14ac:dyDescent="0.25">
      <c r="A89" s="19" t="s">
        <v>168</v>
      </c>
      <c r="B89" s="19"/>
      <c r="C89" s="20" t="s">
        <v>510</v>
      </c>
      <c r="D89" s="20">
        <v>23.5</v>
      </c>
      <c r="E89" s="20" t="s">
        <v>371</v>
      </c>
      <c r="F89" s="20" t="s">
        <v>168</v>
      </c>
      <c r="G89" s="20">
        <v>88</v>
      </c>
      <c r="H89" s="19"/>
      <c r="I89" s="19"/>
      <c r="J89" s="19"/>
      <c r="K89" s="19"/>
      <c r="L89" s="20" t="s">
        <v>372</v>
      </c>
    </row>
    <row r="90" spans="1:12" x14ac:dyDescent="0.25">
      <c r="A90" s="19" t="s">
        <v>511</v>
      </c>
      <c r="B90" s="19"/>
      <c r="C90" s="20" t="s">
        <v>512</v>
      </c>
      <c r="D90" s="20">
        <v>32.5</v>
      </c>
      <c r="E90" s="20" t="s">
        <v>371</v>
      </c>
      <c r="F90" s="20" t="s">
        <v>511</v>
      </c>
      <c r="G90" s="20">
        <v>89</v>
      </c>
      <c r="H90" s="19"/>
      <c r="I90" s="19"/>
      <c r="J90" s="19"/>
      <c r="K90" s="19"/>
      <c r="L90" s="20" t="s">
        <v>372</v>
      </c>
    </row>
    <row r="91" spans="1:12" x14ac:dyDescent="0.25">
      <c r="A91" s="19" t="s">
        <v>169</v>
      </c>
      <c r="B91" s="19"/>
      <c r="C91" s="20" t="s">
        <v>513</v>
      </c>
      <c r="D91" s="20">
        <v>56.6</v>
      </c>
      <c r="E91" s="20" t="s">
        <v>371</v>
      </c>
      <c r="F91" s="20" t="s">
        <v>169</v>
      </c>
      <c r="G91" s="20">
        <v>90</v>
      </c>
      <c r="H91" s="19"/>
      <c r="I91" s="19"/>
      <c r="J91" s="19"/>
      <c r="K91" s="19"/>
      <c r="L91" s="20" t="s">
        <v>372</v>
      </c>
    </row>
    <row r="92" spans="1:12" x14ac:dyDescent="0.25">
      <c r="A92" s="19" t="s">
        <v>170</v>
      </c>
      <c r="B92" s="19"/>
      <c r="C92" s="20" t="s">
        <v>514</v>
      </c>
      <c r="D92" s="20">
        <v>35.4</v>
      </c>
      <c r="E92" s="20" t="s">
        <v>371</v>
      </c>
      <c r="F92" s="20" t="s">
        <v>170</v>
      </c>
      <c r="G92" s="20">
        <v>91</v>
      </c>
      <c r="H92" s="19"/>
      <c r="I92" s="19"/>
      <c r="J92" s="19"/>
      <c r="K92" s="19"/>
      <c r="L92" s="20" t="s">
        <v>372</v>
      </c>
    </row>
    <row r="93" spans="1:12" x14ac:dyDescent="0.25">
      <c r="A93" s="19" t="s">
        <v>515</v>
      </c>
      <c r="B93" s="19"/>
      <c r="C93" s="20" t="s">
        <v>516</v>
      </c>
      <c r="D93" s="18">
        <v>18</v>
      </c>
      <c r="E93" s="20" t="s">
        <v>371</v>
      </c>
      <c r="F93" s="20" t="s">
        <v>515</v>
      </c>
      <c r="G93" s="20">
        <v>92</v>
      </c>
      <c r="H93" s="19"/>
      <c r="I93" s="19"/>
      <c r="J93" s="19"/>
      <c r="K93" s="19"/>
      <c r="L93" s="20" t="s">
        <v>372</v>
      </c>
    </row>
    <row r="94" spans="1:12" x14ac:dyDescent="0.25">
      <c r="A94" s="19" t="s">
        <v>171</v>
      </c>
      <c r="B94" s="19"/>
      <c r="C94" s="20" t="s">
        <v>517</v>
      </c>
      <c r="D94" s="20">
        <v>27.3</v>
      </c>
      <c r="E94" s="20" t="s">
        <v>371</v>
      </c>
      <c r="F94" s="20" t="s">
        <v>171</v>
      </c>
      <c r="G94" s="20">
        <v>93</v>
      </c>
      <c r="H94" s="19"/>
      <c r="I94" s="19"/>
      <c r="J94" s="19"/>
      <c r="K94" s="19"/>
      <c r="L94" s="20" t="s">
        <v>372</v>
      </c>
    </row>
    <row r="95" spans="1:12" x14ac:dyDescent="0.25">
      <c r="A95" s="19" t="s">
        <v>518</v>
      </c>
      <c r="B95" s="19"/>
      <c r="C95" s="20" t="s">
        <v>519</v>
      </c>
      <c r="D95" s="20">
        <v>11.9</v>
      </c>
      <c r="E95" s="20" t="s">
        <v>371</v>
      </c>
      <c r="F95" s="20" t="s">
        <v>518</v>
      </c>
      <c r="G95" s="20">
        <v>94</v>
      </c>
      <c r="H95" s="19"/>
      <c r="I95" s="19"/>
      <c r="J95" s="19"/>
      <c r="K95" s="19"/>
      <c r="L95" s="20" t="s">
        <v>372</v>
      </c>
    </row>
    <row r="96" spans="1:12" x14ac:dyDescent="0.25">
      <c r="A96" s="19" t="s">
        <v>520</v>
      </c>
      <c r="B96" s="19"/>
      <c r="C96" s="20" t="s">
        <v>521</v>
      </c>
      <c r="D96" s="20">
        <v>13.3</v>
      </c>
      <c r="E96" s="20" t="s">
        <v>371</v>
      </c>
      <c r="F96" s="20" t="s">
        <v>520</v>
      </c>
      <c r="G96" s="20">
        <v>95</v>
      </c>
      <c r="H96" s="19"/>
      <c r="I96" s="19"/>
      <c r="J96" s="19"/>
      <c r="K96" s="19"/>
      <c r="L96" s="20" t="s">
        <v>372</v>
      </c>
    </row>
    <row r="97" spans="1:12" x14ac:dyDescent="0.25">
      <c r="A97" s="19" t="s">
        <v>522</v>
      </c>
      <c r="B97" s="19"/>
      <c r="C97" s="20" t="s">
        <v>523</v>
      </c>
      <c r="D97" s="20">
        <v>14.3</v>
      </c>
      <c r="E97" s="20" t="s">
        <v>371</v>
      </c>
      <c r="F97" s="20" t="s">
        <v>522</v>
      </c>
      <c r="G97" s="20">
        <v>96</v>
      </c>
      <c r="H97" s="19"/>
      <c r="I97" s="19"/>
      <c r="J97" s="19"/>
      <c r="K97" s="19"/>
      <c r="L97" s="20" t="s">
        <v>372</v>
      </c>
    </row>
    <row r="98" spans="1:12" x14ac:dyDescent="0.25">
      <c r="A98" s="19" t="s">
        <v>524</v>
      </c>
      <c r="B98" s="19"/>
      <c r="C98" s="20" t="s">
        <v>525</v>
      </c>
      <c r="D98" s="20">
        <v>40.1</v>
      </c>
      <c r="E98" s="20" t="s">
        <v>371</v>
      </c>
      <c r="F98" s="20" t="s">
        <v>524</v>
      </c>
      <c r="G98" s="20">
        <v>97</v>
      </c>
      <c r="H98" s="19"/>
      <c r="I98" s="19"/>
      <c r="J98" s="19"/>
      <c r="K98" s="19"/>
      <c r="L98" s="20" t="s">
        <v>372</v>
      </c>
    </row>
    <row r="99" spans="1:12" x14ac:dyDescent="0.25">
      <c r="A99" s="19" t="s">
        <v>526</v>
      </c>
      <c r="B99" s="19"/>
      <c r="C99" s="20" t="s">
        <v>527</v>
      </c>
      <c r="D99" s="20">
        <v>26.4</v>
      </c>
      <c r="E99" s="20" t="s">
        <v>371</v>
      </c>
      <c r="F99" s="20" t="s">
        <v>526</v>
      </c>
      <c r="G99" s="20">
        <v>98</v>
      </c>
      <c r="H99" s="19"/>
      <c r="I99" s="19"/>
      <c r="J99" s="19"/>
      <c r="K99" s="19"/>
      <c r="L99" s="20" t="s">
        <v>372</v>
      </c>
    </row>
    <row r="100" spans="1:12" x14ac:dyDescent="0.25">
      <c r="A100" s="19" t="s">
        <v>528</v>
      </c>
      <c r="B100" s="19"/>
      <c r="C100" s="20" t="s">
        <v>529</v>
      </c>
      <c r="D100" s="18">
        <v>39</v>
      </c>
      <c r="E100" s="20" t="s">
        <v>371</v>
      </c>
      <c r="F100" s="20" t="s">
        <v>528</v>
      </c>
      <c r="G100" s="20">
        <v>99</v>
      </c>
      <c r="H100" s="19"/>
      <c r="I100" s="19"/>
      <c r="J100" s="19"/>
      <c r="K100" s="19"/>
      <c r="L100" s="20" t="s">
        <v>372</v>
      </c>
    </row>
    <row r="101" spans="1:12" x14ac:dyDescent="0.25">
      <c r="A101" s="19" t="s">
        <v>172</v>
      </c>
      <c r="B101" s="19"/>
      <c r="C101" s="20" t="s">
        <v>530</v>
      </c>
      <c r="D101" s="18">
        <v>54</v>
      </c>
      <c r="E101" s="20" t="s">
        <v>371</v>
      </c>
      <c r="F101" s="20" t="s">
        <v>172</v>
      </c>
      <c r="G101" s="20">
        <v>100</v>
      </c>
      <c r="H101" s="19"/>
      <c r="I101" s="19"/>
      <c r="J101" s="19"/>
      <c r="K101" s="19"/>
      <c r="L101" s="20" t="s">
        <v>372</v>
      </c>
    </row>
    <row r="102" spans="1:12" x14ac:dyDescent="0.25">
      <c r="A102" s="19" t="s">
        <v>173</v>
      </c>
      <c r="B102" s="19"/>
      <c r="C102" s="20" t="s">
        <v>531</v>
      </c>
      <c r="D102" s="20">
        <v>29.8</v>
      </c>
      <c r="E102" s="20" t="s">
        <v>371</v>
      </c>
      <c r="F102" s="20" t="s">
        <v>173</v>
      </c>
      <c r="G102" s="20">
        <v>101</v>
      </c>
      <c r="H102" s="19"/>
      <c r="I102" s="19"/>
      <c r="J102" s="19"/>
      <c r="K102" s="19"/>
      <c r="L102" s="20" t="s">
        <v>372</v>
      </c>
    </row>
    <row r="103" spans="1:12" x14ac:dyDescent="0.25">
      <c r="A103" s="19" t="s">
        <v>184</v>
      </c>
      <c r="B103" s="19" t="s">
        <v>532</v>
      </c>
      <c r="C103" s="20" t="s">
        <v>533</v>
      </c>
      <c r="D103" s="20">
        <v>9.8000000000000007</v>
      </c>
      <c r="E103" s="20" t="s">
        <v>371</v>
      </c>
      <c r="F103" s="20" t="s">
        <v>532</v>
      </c>
      <c r="G103" s="20">
        <v>102</v>
      </c>
      <c r="H103" s="19"/>
      <c r="I103" s="19"/>
      <c r="J103" s="19"/>
      <c r="K103" s="19"/>
      <c r="L103" s="20" t="s">
        <v>372</v>
      </c>
    </row>
    <row r="104" spans="1:12" x14ac:dyDescent="0.25">
      <c r="A104" s="19" t="s">
        <v>534</v>
      </c>
      <c r="B104" s="19"/>
      <c r="C104" s="20" t="s">
        <v>535</v>
      </c>
      <c r="D104" s="20">
        <v>13.3</v>
      </c>
      <c r="E104" s="20" t="s">
        <v>371</v>
      </c>
      <c r="F104" s="20" t="s">
        <v>534</v>
      </c>
      <c r="G104" s="20">
        <v>103</v>
      </c>
      <c r="H104" s="19"/>
      <c r="I104" s="19"/>
      <c r="J104" s="19"/>
      <c r="K104" s="19"/>
      <c r="L104" s="20" t="s">
        <v>372</v>
      </c>
    </row>
    <row r="105" spans="1:12" x14ac:dyDescent="0.25">
      <c r="A105" s="19" t="s">
        <v>181</v>
      </c>
      <c r="B105" s="19"/>
      <c r="C105" s="20" t="s">
        <v>536</v>
      </c>
      <c r="D105" s="20">
        <v>15.1</v>
      </c>
      <c r="E105" s="20" t="s">
        <v>371</v>
      </c>
      <c r="F105" s="20" t="s">
        <v>181</v>
      </c>
      <c r="G105" s="20">
        <v>104</v>
      </c>
      <c r="H105" s="19"/>
      <c r="I105" s="19"/>
      <c r="J105" s="19"/>
      <c r="K105" s="19"/>
      <c r="L105" s="20" t="s">
        <v>372</v>
      </c>
    </row>
    <row r="106" spans="1:12" x14ac:dyDescent="0.25">
      <c r="A106" s="19" t="s">
        <v>185</v>
      </c>
      <c r="B106" s="19"/>
      <c r="C106" s="20" t="s">
        <v>537</v>
      </c>
      <c r="D106" s="20">
        <v>22.8</v>
      </c>
      <c r="E106" s="20" t="s">
        <v>371</v>
      </c>
      <c r="F106" s="20" t="s">
        <v>185</v>
      </c>
      <c r="G106" s="20">
        <v>105</v>
      </c>
      <c r="H106" s="19"/>
      <c r="I106" s="19"/>
      <c r="J106" s="19"/>
      <c r="K106" s="19"/>
      <c r="L106" s="20" t="s">
        <v>372</v>
      </c>
    </row>
    <row r="107" spans="1:12" x14ac:dyDescent="0.25">
      <c r="A107" s="19" t="s">
        <v>186</v>
      </c>
      <c r="B107" s="19" t="s">
        <v>538</v>
      </c>
      <c r="C107" s="20" t="s">
        <v>539</v>
      </c>
      <c r="D107" s="20">
        <v>13.5</v>
      </c>
      <c r="E107" s="20" t="s">
        <v>371</v>
      </c>
      <c r="F107" s="20" t="s">
        <v>538</v>
      </c>
      <c r="G107" s="20">
        <v>106</v>
      </c>
      <c r="H107" s="19"/>
      <c r="I107" s="19"/>
      <c r="J107" s="19"/>
      <c r="K107" s="19"/>
      <c r="L107" s="20" t="s">
        <v>372</v>
      </c>
    </row>
    <row r="108" spans="1:12" x14ac:dyDescent="0.25">
      <c r="A108" s="19" t="s">
        <v>200</v>
      </c>
      <c r="B108" s="19"/>
      <c r="C108" s="20" t="s">
        <v>540</v>
      </c>
      <c r="D108" s="20">
        <v>17.3</v>
      </c>
      <c r="E108" s="20" t="s">
        <v>371</v>
      </c>
      <c r="F108" s="20" t="s">
        <v>200</v>
      </c>
      <c r="G108" s="20">
        <v>107</v>
      </c>
      <c r="H108" s="19"/>
      <c r="I108" s="19"/>
      <c r="J108" s="19"/>
      <c r="K108" s="19"/>
      <c r="L108" s="20" t="s">
        <v>372</v>
      </c>
    </row>
    <row r="109" spans="1:12" x14ac:dyDescent="0.25">
      <c r="A109" s="19" t="s">
        <v>201</v>
      </c>
      <c r="B109" s="19"/>
      <c r="C109" s="20" t="s">
        <v>541</v>
      </c>
      <c r="D109" s="20">
        <v>11.3</v>
      </c>
      <c r="E109" s="20" t="s">
        <v>371</v>
      </c>
      <c r="F109" s="20" t="s">
        <v>201</v>
      </c>
      <c r="G109" s="20">
        <v>108</v>
      </c>
      <c r="H109" s="19"/>
      <c r="I109" s="19"/>
      <c r="J109" s="19"/>
      <c r="K109" s="19"/>
      <c r="L109" s="20" t="s">
        <v>372</v>
      </c>
    </row>
    <row r="110" spans="1:12" x14ac:dyDescent="0.25">
      <c r="A110" s="19" t="s">
        <v>202</v>
      </c>
      <c r="B110" s="19"/>
      <c r="C110" s="20" t="s">
        <v>542</v>
      </c>
      <c r="D110" s="20">
        <v>19.2</v>
      </c>
      <c r="E110" s="20" t="s">
        <v>371</v>
      </c>
      <c r="F110" s="20" t="s">
        <v>202</v>
      </c>
      <c r="G110" s="20">
        <v>109</v>
      </c>
      <c r="H110" s="19"/>
      <c r="I110" s="19"/>
      <c r="J110" s="19"/>
      <c r="K110" s="19"/>
      <c r="L110" s="20" t="s">
        <v>372</v>
      </c>
    </row>
    <row r="111" spans="1:12" x14ac:dyDescent="0.25">
      <c r="A111" s="19" t="s">
        <v>543</v>
      </c>
      <c r="B111" s="19"/>
      <c r="C111" s="20" t="s">
        <v>544</v>
      </c>
      <c r="D111" s="20">
        <v>13.3</v>
      </c>
      <c r="E111" s="20" t="s">
        <v>371</v>
      </c>
      <c r="F111" s="20" t="s">
        <v>543</v>
      </c>
      <c r="G111" s="20">
        <v>110</v>
      </c>
      <c r="H111" s="19"/>
      <c r="I111" s="19"/>
      <c r="J111" s="19"/>
      <c r="K111" s="19"/>
      <c r="L111" s="20" t="s">
        <v>372</v>
      </c>
    </row>
    <row r="112" spans="1:12" x14ac:dyDescent="0.25">
      <c r="A112" s="19" t="s">
        <v>203</v>
      </c>
      <c r="B112" s="19"/>
      <c r="C112" s="20" t="s">
        <v>545</v>
      </c>
      <c r="D112" s="20">
        <v>12.1</v>
      </c>
      <c r="E112" s="20" t="s">
        <v>371</v>
      </c>
      <c r="F112" s="20" t="s">
        <v>203</v>
      </c>
      <c r="G112" s="20">
        <v>111</v>
      </c>
      <c r="H112" s="19"/>
      <c r="I112" s="19"/>
      <c r="J112" s="19"/>
      <c r="K112" s="19"/>
      <c r="L112" s="20" t="s">
        <v>372</v>
      </c>
    </row>
    <row r="113" spans="1:12" x14ac:dyDescent="0.25">
      <c r="A113" s="19" t="s">
        <v>546</v>
      </c>
      <c r="B113" s="19"/>
      <c r="C113" s="20" t="s">
        <v>547</v>
      </c>
      <c r="D113" s="20">
        <v>11.5</v>
      </c>
      <c r="E113" s="20" t="s">
        <v>371</v>
      </c>
      <c r="F113" s="20" t="s">
        <v>546</v>
      </c>
      <c r="G113" s="20">
        <v>112</v>
      </c>
      <c r="H113" s="19"/>
      <c r="I113" s="19"/>
      <c r="J113" s="19"/>
      <c r="K113" s="19"/>
      <c r="L113" s="20" t="s">
        <v>372</v>
      </c>
    </row>
    <row r="114" spans="1:12" x14ac:dyDescent="0.25">
      <c r="A114" s="19" t="s">
        <v>548</v>
      </c>
      <c r="B114" s="19"/>
      <c r="C114" s="20" t="s">
        <v>549</v>
      </c>
      <c r="D114" s="20">
        <v>12.8</v>
      </c>
      <c r="E114" s="20" t="s">
        <v>371</v>
      </c>
      <c r="F114" s="20" t="s">
        <v>548</v>
      </c>
      <c r="G114" s="20">
        <v>113</v>
      </c>
      <c r="H114" s="19"/>
      <c r="I114" s="19"/>
      <c r="J114" s="19"/>
      <c r="K114" s="19"/>
      <c r="L114" s="20" t="s">
        <v>372</v>
      </c>
    </row>
    <row r="115" spans="1:12" x14ac:dyDescent="0.25">
      <c r="A115" s="19" t="s">
        <v>550</v>
      </c>
      <c r="B115" s="19"/>
      <c r="C115" s="20" t="s">
        <v>551</v>
      </c>
      <c r="D115" s="20">
        <v>7.4</v>
      </c>
      <c r="E115" s="20" t="s">
        <v>371</v>
      </c>
      <c r="F115" s="20" t="s">
        <v>550</v>
      </c>
      <c r="G115" s="20">
        <v>114</v>
      </c>
      <c r="H115" s="19"/>
      <c r="I115" s="19"/>
      <c r="J115" s="19"/>
      <c r="K115" s="19"/>
      <c r="L115" s="20" t="s">
        <v>372</v>
      </c>
    </row>
    <row r="116" spans="1:12" x14ac:dyDescent="0.25">
      <c r="A116" s="19" t="s">
        <v>53</v>
      </c>
      <c r="B116" s="19" t="s">
        <v>552</v>
      </c>
      <c r="C116" s="20" t="s">
        <v>553</v>
      </c>
      <c r="D116" s="20">
        <v>22.8</v>
      </c>
      <c r="E116" s="20" t="s">
        <v>371</v>
      </c>
      <c r="F116" s="20" t="s">
        <v>552</v>
      </c>
      <c r="G116" s="20">
        <v>115</v>
      </c>
      <c r="H116" s="19"/>
      <c r="I116" s="19"/>
      <c r="J116" s="19"/>
      <c r="K116" s="19"/>
      <c r="L116" s="20" t="s">
        <v>372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818E574674E44081AF8F7D5D6CFD9C" ma:contentTypeVersion="12" ma:contentTypeDescription="Create a new document." ma:contentTypeScope="" ma:versionID="f555da95e8cd138ab6ed34fa2205ab91">
  <xsd:schema xmlns:xsd="http://www.w3.org/2001/XMLSchema" xmlns:xs="http://www.w3.org/2001/XMLSchema" xmlns:p="http://schemas.microsoft.com/office/2006/metadata/properties" xmlns:ns2="98ab93ce-8f5d-42e9-9398-5b58baaa854d" xmlns:ns3="389629b1-2b4f-4a27-9dc8-c68cf2553db5" targetNamespace="http://schemas.microsoft.com/office/2006/metadata/properties" ma:root="true" ma:fieldsID="594f8c58abcbfae4430a4d42a4a69fba" ns2:_="" ns3:_="">
    <xsd:import namespace="98ab93ce-8f5d-42e9-9398-5b58baaa854d"/>
    <xsd:import namespace="389629b1-2b4f-4a27-9dc8-c68cf2553d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ab93ce-8f5d-42e9-9398-5b58baaa8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9629b1-2b4f-4a27-9dc8-c68cf2553d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1D7717-B016-44A5-B6DE-094FC12212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4DF87-301C-47E0-AABC-171C1C3F787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89629b1-2b4f-4a27-9dc8-c68cf2553db5"/>
    <ds:schemaRef ds:uri="http://purl.org/dc/elements/1.1/"/>
    <ds:schemaRef ds:uri="http://schemas.microsoft.com/office/2006/metadata/properties"/>
    <ds:schemaRef ds:uri="98ab93ce-8f5d-42e9-9398-5b58baaa854d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86CEE73-4EBB-46B8-8B86-3466ED1983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ab93ce-8f5d-42e9-9398-5b58baaa854d"/>
    <ds:schemaRef ds:uri="389629b1-2b4f-4a27-9dc8-c68cf2553d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All Data</vt:lpstr>
      <vt:lpstr>Table 1. Yields</vt:lpstr>
      <vt:lpstr>Table 2. Mois TW</vt:lpstr>
      <vt:lpstr>Table 3. Traits Ratings</vt:lpstr>
      <vt:lpstr>Table 4. Conventional vs High</vt:lpstr>
      <vt:lpstr>Table 5. Milling and Baking</vt:lpstr>
      <vt:lpstr>2020 DON Data</vt:lpstr>
      <vt:lpstr>'Table 1. Yields'!Print_Titles</vt:lpstr>
      <vt:lpstr>'Table 2. Mois TW'!Print_Titles</vt:lpstr>
      <vt:lpstr>'Table 3. Traits Ratings'!Print_Titles</vt:lpstr>
      <vt:lpstr>'Table 4. Conventional vs High'!Print_Titles</vt:lpstr>
      <vt:lpstr>'Table 5. Milling and Baking'!Print_Titles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Noble, Amanda</dc:creator>
  <cp:keywords/>
  <dc:description/>
  <cp:lastModifiedBy>Dennis</cp:lastModifiedBy>
  <cp:revision/>
  <cp:lastPrinted>2021-08-02T14:47:18Z</cp:lastPrinted>
  <dcterms:created xsi:type="dcterms:W3CDTF">2021-07-16T20:54:31Z</dcterms:created>
  <dcterms:modified xsi:type="dcterms:W3CDTF">2021-08-02T15:00:34Z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0x01010021818E574674E44081AF8F7D5D6CFD9C</vt:lpwstr>
  </property>
</Properties>
</file>