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DJW\Desktop\Tom F - upload\"/>
    </mc:Choice>
  </mc:AlternateContent>
  <bookViews>
    <workbookView xWindow="0" yWindow="0" windowWidth="17790" windowHeight="6840" tabRatio="893"/>
  </bookViews>
  <sheets>
    <sheet name="Introduction" sheetId="14" r:id="rId1"/>
    <sheet name="1 Enterprises" sheetId="13" r:id="rId2"/>
    <sheet name="2 Income Statement" sheetId="1" r:id="rId3"/>
    <sheet name="3 Fertilizer" sheetId="3" r:id="rId4"/>
    <sheet name="4 Pesticide" sheetId="5" r:id="rId5"/>
    <sheet name="5 Substrate" sheetId="4" r:id="rId6"/>
    <sheet name="6 Overwintering" sheetId="7" r:id="rId7"/>
    <sheet name="7 Labor Help" sheetId="12" r:id="rId8"/>
    <sheet name="8 Cost of Production" sheetId="2" r:id="rId9"/>
    <sheet name="9 COP Summary" sheetId="11" r:id="rId10"/>
    <sheet name="10 Sale Price Projection" sheetId="6" r:id="rId11"/>
    <sheet name="Strategic Profitability Model" sheetId="15" r:id="rId12"/>
  </sheets>
  <definedNames>
    <definedName name="_xlnm.Print_Area" localSheetId="2">'2 Income Statement'!$B$1:$F$94</definedName>
    <definedName name="_xlnm.Print_Area" localSheetId="8">'8 Cost of Production'!$B$1:$G$85</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L90" i="1" l="1"/>
  <c r="D90" i="1"/>
  <c r="O5" i="5"/>
  <c r="O8" i="5"/>
  <c r="O7" i="5"/>
  <c r="O6" i="5"/>
  <c r="O9" i="5"/>
  <c r="O10" i="5"/>
  <c r="O11" i="5"/>
  <c r="O12" i="5"/>
  <c r="O13" i="5"/>
  <c r="O14" i="5"/>
  <c r="O15" i="5"/>
  <c r="O16" i="5"/>
  <c r="O17" i="5"/>
  <c r="O18" i="5"/>
  <c r="O19" i="5"/>
  <c r="O20" i="5"/>
  <c r="O21" i="5"/>
  <c r="O22" i="5"/>
  <c r="O23" i="5"/>
  <c r="O24" i="5"/>
  <c r="O25" i="5"/>
  <c r="O26" i="5"/>
  <c r="O27" i="5"/>
  <c r="O28" i="5"/>
  <c r="O29" i="5"/>
  <c r="O30" i="5"/>
  <c r="O31" i="5"/>
  <c r="O32" i="5"/>
  <c r="O33" i="5"/>
  <c r="O34" i="5"/>
  <c r="O35" i="5"/>
  <c r="O36" i="5"/>
  <c r="O37" i="5"/>
  <c r="O38" i="5"/>
  <c r="O39" i="5"/>
  <c r="O40" i="5"/>
  <c r="O41" i="5"/>
  <c r="O42" i="5"/>
  <c r="O43" i="5"/>
  <c r="O44" i="5"/>
  <c r="O45" i="5"/>
  <c r="O46" i="5"/>
  <c r="O47" i="5"/>
  <c r="O48" i="5"/>
  <c r="O49" i="5"/>
  <c r="O50" i="5"/>
  <c r="O51" i="5"/>
  <c r="O52" i="5"/>
  <c r="O53" i="5"/>
  <c r="O54" i="5"/>
  <c r="BA13" i="13"/>
  <c r="BA14" i="13"/>
  <c r="K54" i="5"/>
  <c r="K3122" i="5"/>
  <c r="L3122" i="5"/>
  <c r="J3122" i="5"/>
  <c r="B54" i="1"/>
  <c r="C54" i="5"/>
  <c r="C3122" i="5"/>
  <c r="AZ13" i="13"/>
  <c r="AZ14" i="13"/>
  <c r="K53" i="5"/>
  <c r="K3121" i="5"/>
  <c r="L3121" i="5"/>
  <c r="J3121" i="5"/>
  <c r="B53" i="1"/>
  <c r="C53" i="5"/>
  <c r="C3121" i="5"/>
  <c r="AY13" i="13"/>
  <c r="AY14" i="13"/>
  <c r="K52" i="5"/>
  <c r="K3120" i="5"/>
  <c r="L3120" i="5"/>
  <c r="J3120" i="5"/>
  <c r="B52" i="1"/>
  <c r="C52" i="5"/>
  <c r="C3120" i="5"/>
  <c r="AX13" i="13"/>
  <c r="AX14" i="13"/>
  <c r="K51" i="5"/>
  <c r="K3119" i="5"/>
  <c r="L3119" i="5"/>
  <c r="J3119" i="5"/>
  <c r="B51" i="1"/>
  <c r="C51" i="5"/>
  <c r="C3119" i="5"/>
  <c r="AW13" i="13"/>
  <c r="AW14" i="13"/>
  <c r="K50" i="5"/>
  <c r="K3118" i="5"/>
  <c r="L3118" i="5"/>
  <c r="J3118" i="5"/>
  <c r="B50" i="1"/>
  <c r="C50" i="5"/>
  <c r="C3118" i="5"/>
  <c r="AV13" i="13"/>
  <c r="AV14" i="13"/>
  <c r="K49" i="5"/>
  <c r="K3117" i="5"/>
  <c r="L3117" i="5"/>
  <c r="J3117" i="5"/>
  <c r="B49" i="1"/>
  <c r="C49" i="5"/>
  <c r="C3117" i="5"/>
  <c r="AU13" i="13"/>
  <c r="AU14" i="13"/>
  <c r="K48" i="5"/>
  <c r="K3116" i="5"/>
  <c r="L3116" i="5"/>
  <c r="J3116" i="5"/>
  <c r="B48" i="1"/>
  <c r="C48" i="5"/>
  <c r="C3116" i="5"/>
  <c r="AT13" i="13"/>
  <c r="AT14" i="13"/>
  <c r="K47" i="5"/>
  <c r="K3115" i="5"/>
  <c r="L3115" i="5"/>
  <c r="J3115" i="5"/>
  <c r="B47" i="1"/>
  <c r="C47" i="5"/>
  <c r="C3115" i="5"/>
  <c r="AS13" i="13"/>
  <c r="AS14" i="13"/>
  <c r="K46" i="5"/>
  <c r="K3114" i="5"/>
  <c r="L3114" i="5"/>
  <c r="J3114" i="5"/>
  <c r="B46" i="1"/>
  <c r="C46" i="5"/>
  <c r="C3114" i="5"/>
  <c r="AR13" i="13"/>
  <c r="AR14" i="13"/>
  <c r="K45" i="5"/>
  <c r="K3113" i="5"/>
  <c r="L3113" i="5"/>
  <c r="J3113" i="5"/>
  <c r="B45" i="1"/>
  <c r="C45" i="5"/>
  <c r="C3113" i="5"/>
  <c r="AQ13" i="13"/>
  <c r="AQ14" i="13"/>
  <c r="K44" i="5"/>
  <c r="K3112" i="5"/>
  <c r="L3112" i="5"/>
  <c r="J3112" i="5"/>
  <c r="B44" i="1"/>
  <c r="C44" i="5"/>
  <c r="C3112" i="5"/>
  <c r="AP13" i="13"/>
  <c r="AP14" i="13"/>
  <c r="K43" i="5"/>
  <c r="K3111" i="5"/>
  <c r="L3111" i="5"/>
  <c r="J3111" i="5"/>
  <c r="B43" i="1"/>
  <c r="C43" i="5"/>
  <c r="C3111" i="5"/>
  <c r="AO13" i="13"/>
  <c r="AO14" i="13"/>
  <c r="K42" i="5"/>
  <c r="K3110" i="5"/>
  <c r="L3110" i="5"/>
  <c r="J3110" i="5"/>
  <c r="B42" i="1"/>
  <c r="C42" i="5"/>
  <c r="C3110" i="5"/>
  <c r="AN13" i="13"/>
  <c r="AN14" i="13"/>
  <c r="K41" i="5"/>
  <c r="K3109" i="5"/>
  <c r="L3109" i="5"/>
  <c r="J3109" i="5"/>
  <c r="B41" i="1"/>
  <c r="C41" i="5"/>
  <c r="C3109" i="5"/>
  <c r="AM13" i="13"/>
  <c r="AM14" i="13"/>
  <c r="K40" i="5"/>
  <c r="K3108" i="5"/>
  <c r="L3108" i="5"/>
  <c r="J3108" i="5"/>
  <c r="B40" i="1"/>
  <c r="C40" i="5"/>
  <c r="C3108" i="5"/>
  <c r="AL13" i="13"/>
  <c r="AL14" i="13"/>
  <c r="K39" i="5"/>
  <c r="K3107" i="5"/>
  <c r="L3107" i="5"/>
  <c r="J3107" i="5"/>
  <c r="B39" i="1"/>
  <c r="C39" i="5"/>
  <c r="C3107" i="5"/>
  <c r="AK13" i="13"/>
  <c r="AK14" i="13"/>
  <c r="K38" i="5"/>
  <c r="K3106" i="5"/>
  <c r="L3106" i="5"/>
  <c r="J3106" i="5"/>
  <c r="B38" i="1"/>
  <c r="C38" i="5"/>
  <c r="C3106" i="5"/>
  <c r="AJ13" i="13"/>
  <c r="AJ14" i="13"/>
  <c r="K37" i="5"/>
  <c r="K3105" i="5"/>
  <c r="L3105" i="5"/>
  <c r="J3105" i="5"/>
  <c r="B37" i="1"/>
  <c r="C37" i="5"/>
  <c r="C3105" i="5"/>
  <c r="AI13" i="13"/>
  <c r="AI14" i="13"/>
  <c r="K36" i="5"/>
  <c r="K3104" i="5"/>
  <c r="L3104" i="5"/>
  <c r="J3104" i="5"/>
  <c r="B36" i="1"/>
  <c r="C36" i="5"/>
  <c r="C3104" i="5"/>
  <c r="AH13" i="13"/>
  <c r="AH14" i="13"/>
  <c r="K35" i="5"/>
  <c r="K3103" i="5"/>
  <c r="L3103" i="5"/>
  <c r="J3103" i="5"/>
  <c r="B35" i="1"/>
  <c r="C35" i="5"/>
  <c r="C3103" i="5"/>
  <c r="AG13" i="13"/>
  <c r="AG14" i="13"/>
  <c r="K34" i="5"/>
  <c r="K3102" i="5"/>
  <c r="L3102" i="5"/>
  <c r="J3102" i="5"/>
  <c r="B34" i="1"/>
  <c r="C34" i="5"/>
  <c r="C3102" i="5"/>
  <c r="AF13" i="13"/>
  <c r="AF14" i="13"/>
  <c r="K33" i="5"/>
  <c r="K3101" i="5"/>
  <c r="L3101" i="5"/>
  <c r="J3101" i="5"/>
  <c r="B33" i="1"/>
  <c r="C33" i="5"/>
  <c r="C3101" i="5"/>
  <c r="AE13" i="13"/>
  <c r="AE14" i="13"/>
  <c r="K32" i="5"/>
  <c r="K3100" i="5"/>
  <c r="L3100" i="5"/>
  <c r="J3100" i="5"/>
  <c r="B32" i="1"/>
  <c r="C32" i="5"/>
  <c r="C3100" i="5"/>
  <c r="AD13" i="13"/>
  <c r="AD14" i="13"/>
  <c r="K31" i="5"/>
  <c r="K3099" i="5"/>
  <c r="L3099" i="5"/>
  <c r="J3099" i="5"/>
  <c r="B31" i="1"/>
  <c r="C31" i="5"/>
  <c r="C3099" i="5"/>
  <c r="AC13" i="13"/>
  <c r="AC14" i="13"/>
  <c r="K30" i="5"/>
  <c r="K3098" i="5"/>
  <c r="L3098" i="5"/>
  <c r="J3098" i="5"/>
  <c r="B30" i="1"/>
  <c r="C30" i="5"/>
  <c r="C3098" i="5"/>
  <c r="AB13" i="13"/>
  <c r="AB14" i="13"/>
  <c r="K29" i="5"/>
  <c r="K3097" i="5"/>
  <c r="L3097" i="5"/>
  <c r="J3097" i="5"/>
  <c r="B29" i="1"/>
  <c r="C29" i="5"/>
  <c r="C3097" i="5"/>
  <c r="AA13" i="13"/>
  <c r="AA14" i="13"/>
  <c r="K28" i="5"/>
  <c r="K3096" i="5"/>
  <c r="L3096" i="5"/>
  <c r="J3096" i="5"/>
  <c r="B28" i="1"/>
  <c r="C28" i="5"/>
  <c r="C3096" i="5"/>
  <c r="Z13" i="13"/>
  <c r="Z14" i="13"/>
  <c r="K27" i="5"/>
  <c r="K3095" i="5"/>
  <c r="L3095" i="5"/>
  <c r="J3095" i="5"/>
  <c r="B27" i="1"/>
  <c r="C27" i="5"/>
  <c r="C3095" i="5"/>
  <c r="Y13" i="13"/>
  <c r="Y14" i="13"/>
  <c r="K26" i="5"/>
  <c r="K3094" i="5"/>
  <c r="L3094" i="5"/>
  <c r="J3094" i="5"/>
  <c r="B26" i="1"/>
  <c r="C26" i="5"/>
  <c r="C3094" i="5"/>
  <c r="X13" i="13"/>
  <c r="X14" i="13"/>
  <c r="K25" i="5"/>
  <c r="K3093" i="5"/>
  <c r="L3093" i="5"/>
  <c r="J3093" i="5"/>
  <c r="B25" i="1"/>
  <c r="C25" i="5"/>
  <c r="C3093" i="5"/>
  <c r="W13" i="13"/>
  <c r="W14" i="13"/>
  <c r="K24" i="5"/>
  <c r="K3092" i="5"/>
  <c r="L3092" i="5"/>
  <c r="J3092" i="5"/>
  <c r="B24" i="1"/>
  <c r="C24" i="5"/>
  <c r="C3092" i="5"/>
  <c r="V13" i="13"/>
  <c r="V14" i="13"/>
  <c r="K23" i="5"/>
  <c r="K3091" i="5"/>
  <c r="L3091" i="5"/>
  <c r="J3091" i="5"/>
  <c r="B23" i="1"/>
  <c r="C23" i="5"/>
  <c r="C3091" i="5"/>
  <c r="U13" i="13"/>
  <c r="U14" i="13"/>
  <c r="K22" i="5"/>
  <c r="K3090" i="5"/>
  <c r="L3090" i="5"/>
  <c r="J3090" i="5"/>
  <c r="B22" i="1"/>
  <c r="C22" i="5"/>
  <c r="C3090" i="5"/>
  <c r="T13" i="13"/>
  <c r="T14" i="13"/>
  <c r="K21" i="5"/>
  <c r="K3089" i="5"/>
  <c r="L3089" i="5"/>
  <c r="J3089" i="5"/>
  <c r="B21" i="1"/>
  <c r="C21" i="5"/>
  <c r="C3089" i="5"/>
  <c r="S13" i="13"/>
  <c r="S14" i="13"/>
  <c r="K20" i="5"/>
  <c r="K3088" i="5"/>
  <c r="L3088" i="5"/>
  <c r="J3088" i="5"/>
  <c r="B20" i="1"/>
  <c r="C20" i="5"/>
  <c r="C3088" i="5"/>
  <c r="R13" i="13"/>
  <c r="R14" i="13"/>
  <c r="K19" i="5"/>
  <c r="K3087" i="5"/>
  <c r="L3087" i="5"/>
  <c r="J3087" i="5"/>
  <c r="B19" i="1"/>
  <c r="C19" i="5"/>
  <c r="C3087" i="5"/>
  <c r="Q13" i="13"/>
  <c r="Q14" i="13"/>
  <c r="K18" i="5"/>
  <c r="K3086" i="5"/>
  <c r="L3086" i="5"/>
  <c r="J3086" i="5"/>
  <c r="B18" i="1"/>
  <c r="C18" i="5"/>
  <c r="C3086" i="5"/>
  <c r="P13" i="13"/>
  <c r="P14" i="13"/>
  <c r="K17" i="5"/>
  <c r="K3085" i="5"/>
  <c r="L3085" i="5"/>
  <c r="J3085" i="5"/>
  <c r="B17" i="1"/>
  <c r="C17" i="5"/>
  <c r="C3085" i="5"/>
  <c r="O13" i="13"/>
  <c r="O14" i="13"/>
  <c r="K16" i="5"/>
  <c r="K3084" i="5"/>
  <c r="L3084" i="5"/>
  <c r="J3084" i="5"/>
  <c r="B16" i="1"/>
  <c r="C16" i="5"/>
  <c r="C3084" i="5"/>
  <c r="N13" i="13"/>
  <c r="N14" i="13"/>
  <c r="K15" i="5"/>
  <c r="K3083" i="5"/>
  <c r="L3083" i="5"/>
  <c r="J3083" i="5"/>
  <c r="B15" i="1"/>
  <c r="C15" i="5"/>
  <c r="C3083" i="5"/>
  <c r="M13" i="13"/>
  <c r="M14" i="13"/>
  <c r="K14" i="5"/>
  <c r="K3082" i="5"/>
  <c r="L3082" i="5"/>
  <c r="J3082" i="5"/>
  <c r="B14" i="1"/>
  <c r="C14" i="5"/>
  <c r="C3082" i="5"/>
  <c r="L13" i="13"/>
  <c r="L14" i="13"/>
  <c r="K13" i="5"/>
  <c r="K3081" i="5"/>
  <c r="L3081" i="5"/>
  <c r="J3081" i="5"/>
  <c r="B13" i="1"/>
  <c r="C13" i="5"/>
  <c r="C3081" i="5"/>
  <c r="K13" i="13"/>
  <c r="K14" i="13"/>
  <c r="K12" i="5"/>
  <c r="K3080" i="5"/>
  <c r="L3080" i="5"/>
  <c r="J3080" i="5"/>
  <c r="B12" i="1"/>
  <c r="C12" i="5"/>
  <c r="C3080" i="5"/>
  <c r="J13" i="13"/>
  <c r="J14" i="13"/>
  <c r="K11" i="5"/>
  <c r="K3079" i="5"/>
  <c r="L3079" i="5"/>
  <c r="J3079" i="5"/>
  <c r="B11" i="1"/>
  <c r="C11" i="5"/>
  <c r="C3079" i="5"/>
  <c r="I13" i="13"/>
  <c r="I14" i="13"/>
  <c r="K10" i="5"/>
  <c r="K3078" i="5"/>
  <c r="L3078" i="5"/>
  <c r="J3078" i="5"/>
  <c r="B10" i="1"/>
  <c r="C10" i="5"/>
  <c r="C3078" i="5"/>
  <c r="H13" i="13"/>
  <c r="H14" i="13"/>
  <c r="K9" i="5"/>
  <c r="K3077" i="5"/>
  <c r="L3077" i="5"/>
  <c r="J3077" i="5"/>
  <c r="B9" i="1"/>
  <c r="C9" i="5"/>
  <c r="C3077" i="5"/>
  <c r="G13" i="13"/>
  <c r="G14" i="13"/>
  <c r="K8" i="5"/>
  <c r="K3076" i="5"/>
  <c r="L3076" i="5"/>
  <c r="J3076" i="5"/>
  <c r="B8" i="1"/>
  <c r="C8" i="5"/>
  <c r="C3076" i="5"/>
  <c r="F13" i="13"/>
  <c r="F14" i="13"/>
  <c r="K7" i="5"/>
  <c r="K3075" i="5"/>
  <c r="L3075" i="5"/>
  <c r="J3075" i="5"/>
  <c r="B7" i="1"/>
  <c r="C7" i="5"/>
  <c r="C3075" i="5"/>
  <c r="E13" i="13"/>
  <c r="E14" i="13"/>
  <c r="K6" i="5"/>
  <c r="K3074" i="5"/>
  <c r="L3074" i="5"/>
  <c r="J3074" i="5"/>
  <c r="B6" i="1"/>
  <c r="C6" i="5"/>
  <c r="C3074" i="5"/>
  <c r="D13" i="13"/>
  <c r="D14" i="13"/>
  <c r="K5" i="5"/>
  <c r="K3073" i="5"/>
  <c r="L3073" i="5"/>
  <c r="J3073" i="5"/>
  <c r="B5" i="1"/>
  <c r="C5" i="5"/>
  <c r="C3073" i="5"/>
  <c r="K3070" i="5"/>
  <c r="L3070" i="5"/>
  <c r="J3070" i="5"/>
  <c r="C3070" i="5"/>
  <c r="K3069" i="5"/>
  <c r="L3069" i="5"/>
  <c r="J3069" i="5"/>
  <c r="C3069" i="5"/>
  <c r="K3068" i="5"/>
  <c r="L3068" i="5"/>
  <c r="J3068" i="5"/>
  <c r="C3068" i="5"/>
  <c r="K3067" i="5"/>
  <c r="L3067" i="5"/>
  <c r="J3067" i="5"/>
  <c r="C3067" i="5"/>
  <c r="K3066" i="5"/>
  <c r="L3066" i="5"/>
  <c r="J3066" i="5"/>
  <c r="C3066" i="5"/>
  <c r="K3065" i="5"/>
  <c r="L3065" i="5"/>
  <c r="J3065" i="5"/>
  <c r="C3065" i="5"/>
  <c r="K3064" i="5"/>
  <c r="L3064" i="5"/>
  <c r="J3064" i="5"/>
  <c r="C3064" i="5"/>
  <c r="K3063" i="5"/>
  <c r="L3063" i="5"/>
  <c r="J3063" i="5"/>
  <c r="C3063" i="5"/>
  <c r="K3062" i="5"/>
  <c r="L3062" i="5"/>
  <c r="J3062" i="5"/>
  <c r="C3062" i="5"/>
  <c r="K3061" i="5"/>
  <c r="L3061" i="5"/>
  <c r="J3061" i="5"/>
  <c r="C3061" i="5"/>
  <c r="K3060" i="5"/>
  <c r="L3060" i="5"/>
  <c r="J3060" i="5"/>
  <c r="C3060" i="5"/>
  <c r="K3059" i="5"/>
  <c r="L3059" i="5"/>
  <c r="J3059" i="5"/>
  <c r="C3059" i="5"/>
  <c r="K3058" i="5"/>
  <c r="L3058" i="5"/>
  <c r="J3058" i="5"/>
  <c r="C3058" i="5"/>
  <c r="K3057" i="5"/>
  <c r="L3057" i="5"/>
  <c r="J3057" i="5"/>
  <c r="C3057" i="5"/>
  <c r="K3056" i="5"/>
  <c r="L3056" i="5"/>
  <c r="J3056" i="5"/>
  <c r="C3056" i="5"/>
  <c r="K3055" i="5"/>
  <c r="L3055" i="5"/>
  <c r="J3055" i="5"/>
  <c r="C3055" i="5"/>
  <c r="K3054" i="5"/>
  <c r="L3054" i="5"/>
  <c r="J3054" i="5"/>
  <c r="C3054" i="5"/>
  <c r="K3053" i="5"/>
  <c r="L3053" i="5"/>
  <c r="J3053" i="5"/>
  <c r="C3053" i="5"/>
  <c r="K3052" i="5"/>
  <c r="L3052" i="5"/>
  <c r="J3052" i="5"/>
  <c r="C3052" i="5"/>
  <c r="K3051" i="5"/>
  <c r="L3051" i="5"/>
  <c r="J3051" i="5"/>
  <c r="C3051" i="5"/>
  <c r="K3050" i="5"/>
  <c r="L3050" i="5"/>
  <c r="J3050" i="5"/>
  <c r="C3050" i="5"/>
  <c r="K3049" i="5"/>
  <c r="L3049" i="5"/>
  <c r="J3049" i="5"/>
  <c r="C3049" i="5"/>
  <c r="K3048" i="5"/>
  <c r="L3048" i="5"/>
  <c r="J3048" i="5"/>
  <c r="C3048" i="5"/>
  <c r="K3047" i="5"/>
  <c r="L3047" i="5"/>
  <c r="J3047" i="5"/>
  <c r="C3047" i="5"/>
  <c r="K3046" i="5"/>
  <c r="L3046" i="5"/>
  <c r="J3046" i="5"/>
  <c r="C3046" i="5"/>
  <c r="K3045" i="5"/>
  <c r="L3045" i="5"/>
  <c r="J3045" i="5"/>
  <c r="C3045" i="5"/>
  <c r="K3044" i="5"/>
  <c r="L3044" i="5"/>
  <c r="J3044" i="5"/>
  <c r="C3044" i="5"/>
  <c r="K3043" i="5"/>
  <c r="L3043" i="5"/>
  <c r="J3043" i="5"/>
  <c r="C3043" i="5"/>
  <c r="K3042" i="5"/>
  <c r="L3042" i="5"/>
  <c r="J3042" i="5"/>
  <c r="C3042" i="5"/>
  <c r="K3041" i="5"/>
  <c r="L3041" i="5"/>
  <c r="J3041" i="5"/>
  <c r="C3041" i="5"/>
  <c r="K3040" i="5"/>
  <c r="L3040" i="5"/>
  <c r="J3040" i="5"/>
  <c r="C3040" i="5"/>
  <c r="K3039" i="5"/>
  <c r="L3039" i="5"/>
  <c r="J3039" i="5"/>
  <c r="C3039" i="5"/>
  <c r="K3038" i="5"/>
  <c r="L3038" i="5"/>
  <c r="J3038" i="5"/>
  <c r="C3038" i="5"/>
  <c r="K3037" i="5"/>
  <c r="L3037" i="5"/>
  <c r="J3037" i="5"/>
  <c r="C3037" i="5"/>
  <c r="K3036" i="5"/>
  <c r="L3036" i="5"/>
  <c r="J3036" i="5"/>
  <c r="C3036" i="5"/>
  <c r="K3035" i="5"/>
  <c r="L3035" i="5"/>
  <c r="J3035" i="5"/>
  <c r="C3035" i="5"/>
  <c r="K3034" i="5"/>
  <c r="L3034" i="5"/>
  <c r="J3034" i="5"/>
  <c r="C3034" i="5"/>
  <c r="K3033" i="5"/>
  <c r="L3033" i="5"/>
  <c r="J3033" i="5"/>
  <c r="C3033" i="5"/>
  <c r="K3032" i="5"/>
  <c r="L3032" i="5"/>
  <c r="J3032" i="5"/>
  <c r="C3032" i="5"/>
  <c r="K3031" i="5"/>
  <c r="L3031" i="5"/>
  <c r="J3031" i="5"/>
  <c r="C3031" i="5"/>
  <c r="K3030" i="5"/>
  <c r="L3030" i="5"/>
  <c r="J3030" i="5"/>
  <c r="C3030" i="5"/>
  <c r="K3029" i="5"/>
  <c r="L3029" i="5"/>
  <c r="J3029" i="5"/>
  <c r="C3029" i="5"/>
  <c r="K3028" i="5"/>
  <c r="L3028" i="5"/>
  <c r="J3028" i="5"/>
  <c r="C3028" i="5"/>
  <c r="K3027" i="5"/>
  <c r="L3027" i="5"/>
  <c r="J3027" i="5"/>
  <c r="C3027" i="5"/>
  <c r="K3026" i="5"/>
  <c r="L3026" i="5"/>
  <c r="J3026" i="5"/>
  <c r="C3026" i="5"/>
  <c r="K3025" i="5"/>
  <c r="L3025" i="5"/>
  <c r="J3025" i="5"/>
  <c r="C3025" i="5"/>
  <c r="K3024" i="5"/>
  <c r="L3024" i="5"/>
  <c r="J3024" i="5"/>
  <c r="C3024" i="5"/>
  <c r="K3023" i="5"/>
  <c r="L3023" i="5"/>
  <c r="J3023" i="5"/>
  <c r="C3023" i="5"/>
  <c r="K3022" i="5"/>
  <c r="L3022" i="5"/>
  <c r="J3022" i="5"/>
  <c r="C3022" i="5"/>
  <c r="K3021" i="5"/>
  <c r="L3021" i="5"/>
  <c r="J3021" i="5"/>
  <c r="C3021" i="5"/>
  <c r="K3018" i="5"/>
  <c r="L3018" i="5"/>
  <c r="J3018" i="5"/>
  <c r="C3018" i="5"/>
  <c r="K3017" i="5"/>
  <c r="L3017" i="5"/>
  <c r="J3017" i="5"/>
  <c r="C3017" i="5"/>
  <c r="K3016" i="5"/>
  <c r="L3016" i="5"/>
  <c r="J3016" i="5"/>
  <c r="C3016" i="5"/>
  <c r="K3015" i="5"/>
  <c r="L3015" i="5"/>
  <c r="J3015" i="5"/>
  <c r="C3015" i="5"/>
  <c r="K3014" i="5"/>
  <c r="L3014" i="5"/>
  <c r="J3014" i="5"/>
  <c r="C3014" i="5"/>
  <c r="K3013" i="5"/>
  <c r="L3013" i="5"/>
  <c r="J3013" i="5"/>
  <c r="C3013" i="5"/>
  <c r="K3012" i="5"/>
  <c r="L3012" i="5"/>
  <c r="J3012" i="5"/>
  <c r="C3012" i="5"/>
  <c r="K3011" i="5"/>
  <c r="L3011" i="5"/>
  <c r="J3011" i="5"/>
  <c r="C3011" i="5"/>
  <c r="K3010" i="5"/>
  <c r="L3010" i="5"/>
  <c r="J3010" i="5"/>
  <c r="C3010" i="5"/>
  <c r="K3009" i="5"/>
  <c r="L3009" i="5"/>
  <c r="J3009" i="5"/>
  <c r="C3009" i="5"/>
  <c r="K3008" i="5"/>
  <c r="L3008" i="5"/>
  <c r="J3008" i="5"/>
  <c r="C3008" i="5"/>
  <c r="K3007" i="5"/>
  <c r="L3007" i="5"/>
  <c r="J3007" i="5"/>
  <c r="C3007" i="5"/>
  <c r="K3006" i="5"/>
  <c r="L3006" i="5"/>
  <c r="J3006" i="5"/>
  <c r="C3006" i="5"/>
  <c r="K3005" i="5"/>
  <c r="L3005" i="5"/>
  <c r="J3005" i="5"/>
  <c r="C3005" i="5"/>
  <c r="K3004" i="5"/>
  <c r="L3004" i="5"/>
  <c r="J3004" i="5"/>
  <c r="C3004" i="5"/>
  <c r="K3003" i="5"/>
  <c r="L3003" i="5"/>
  <c r="J3003" i="5"/>
  <c r="C3003" i="5"/>
  <c r="K3002" i="5"/>
  <c r="L3002" i="5"/>
  <c r="J3002" i="5"/>
  <c r="C3002" i="5"/>
  <c r="K3001" i="5"/>
  <c r="L3001" i="5"/>
  <c r="J3001" i="5"/>
  <c r="C3001" i="5"/>
  <c r="K3000" i="5"/>
  <c r="L3000" i="5"/>
  <c r="J3000" i="5"/>
  <c r="C3000" i="5"/>
  <c r="K2999" i="5"/>
  <c r="L2999" i="5"/>
  <c r="J2999" i="5"/>
  <c r="C2999" i="5"/>
  <c r="K2998" i="5"/>
  <c r="L2998" i="5"/>
  <c r="J2998" i="5"/>
  <c r="C2998" i="5"/>
  <c r="K2997" i="5"/>
  <c r="L2997" i="5"/>
  <c r="J2997" i="5"/>
  <c r="C2997" i="5"/>
  <c r="K2996" i="5"/>
  <c r="L2996" i="5"/>
  <c r="J2996" i="5"/>
  <c r="C2996" i="5"/>
  <c r="K2995" i="5"/>
  <c r="L2995" i="5"/>
  <c r="J2995" i="5"/>
  <c r="C2995" i="5"/>
  <c r="K2994" i="5"/>
  <c r="L2994" i="5"/>
  <c r="J2994" i="5"/>
  <c r="C2994" i="5"/>
  <c r="K2993" i="5"/>
  <c r="L2993" i="5"/>
  <c r="J2993" i="5"/>
  <c r="C2993" i="5"/>
  <c r="K2992" i="5"/>
  <c r="L2992" i="5"/>
  <c r="J2992" i="5"/>
  <c r="C2992" i="5"/>
  <c r="K2991" i="5"/>
  <c r="L2991" i="5"/>
  <c r="J2991" i="5"/>
  <c r="C2991" i="5"/>
  <c r="K2990" i="5"/>
  <c r="L2990" i="5"/>
  <c r="J2990" i="5"/>
  <c r="C2990" i="5"/>
  <c r="K2989" i="5"/>
  <c r="L2989" i="5"/>
  <c r="J2989" i="5"/>
  <c r="C2989" i="5"/>
  <c r="K2988" i="5"/>
  <c r="L2988" i="5"/>
  <c r="J2988" i="5"/>
  <c r="C2988" i="5"/>
  <c r="K2987" i="5"/>
  <c r="L2987" i="5"/>
  <c r="J2987" i="5"/>
  <c r="C2987" i="5"/>
  <c r="K2986" i="5"/>
  <c r="L2986" i="5"/>
  <c r="J2986" i="5"/>
  <c r="C2986" i="5"/>
  <c r="K2985" i="5"/>
  <c r="L2985" i="5"/>
  <c r="J2985" i="5"/>
  <c r="C2985" i="5"/>
  <c r="K2984" i="5"/>
  <c r="L2984" i="5"/>
  <c r="J2984" i="5"/>
  <c r="C2984" i="5"/>
  <c r="K2983" i="5"/>
  <c r="L2983" i="5"/>
  <c r="J2983" i="5"/>
  <c r="C2983" i="5"/>
  <c r="K2982" i="5"/>
  <c r="L2982" i="5"/>
  <c r="J2982" i="5"/>
  <c r="C2982" i="5"/>
  <c r="K2981" i="5"/>
  <c r="L2981" i="5"/>
  <c r="J2981" i="5"/>
  <c r="C2981" i="5"/>
  <c r="K2980" i="5"/>
  <c r="L2980" i="5"/>
  <c r="J2980" i="5"/>
  <c r="C2980" i="5"/>
  <c r="K2979" i="5"/>
  <c r="L2979" i="5"/>
  <c r="J2979" i="5"/>
  <c r="C2979" i="5"/>
  <c r="K2978" i="5"/>
  <c r="L2978" i="5"/>
  <c r="J2978" i="5"/>
  <c r="C2978" i="5"/>
  <c r="K2977" i="5"/>
  <c r="L2977" i="5"/>
  <c r="J2977" i="5"/>
  <c r="C2977" i="5"/>
  <c r="K2976" i="5"/>
  <c r="L2976" i="5"/>
  <c r="J2976" i="5"/>
  <c r="C2976" i="5"/>
  <c r="K2975" i="5"/>
  <c r="L2975" i="5"/>
  <c r="J2975" i="5"/>
  <c r="C2975" i="5"/>
  <c r="K2974" i="5"/>
  <c r="L2974" i="5"/>
  <c r="J2974" i="5"/>
  <c r="C2974" i="5"/>
  <c r="K2973" i="5"/>
  <c r="L2973" i="5"/>
  <c r="J2973" i="5"/>
  <c r="C2973" i="5"/>
  <c r="K2972" i="5"/>
  <c r="L2972" i="5"/>
  <c r="J2972" i="5"/>
  <c r="C2972" i="5"/>
  <c r="K2971" i="5"/>
  <c r="L2971" i="5"/>
  <c r="J2971" i="5"/>
  <c r="C2971" i="5"/>
  <c r="K2970" i="5"/>
  <c r="L2970" i="5"/>
  <c r="J2970" i="5"/>
  <c r="C2970" i="5"/>
  <c r="K2969" i="5"/>
  <c r="L2969" i="5"/>
  <c r="J2969" i="5"/>
  <c r="C2969" i="5"/>
  <c r="K2966" i="5"/>
  <c r="L2966" i="5"/>
  <c r="J2966" i="5"/>
  <c r="C2966" i="5"/>
  <c r="K2965" i="5"/>
  <c r="L2965" i="5"/>
  <c r="J2965" i="5"/>
  <c r="C2965" i="5"/>
  <c r="K2964" i="5"/>
  <c r="L2964" i="5"/>
  <c r="J2964" i="5"/>
  <c r="C2964" i="5"/>
  <c r="K2963" i="5"/>
  <c r="L2963" i="5"/>
  <c r="J2963" i="5"/>
  <c r="C2963" i="5"/>
  <c r="K2962" i="5"/>
  <c r="L2962" i="5"/>
  <c r="J2962" i="5"/>
  <c r="C2962" i="5"/>
  <c r="K2961" i="5"/>
  <c r="L2961" i="5"/>
  <c r="J2961" i="5"/>
  <c r="C2961" i="5"/>
  <c r="K2960" i="5"/>
  <c r="L2960" i="5"/>
  <c r="J2960" i="5"/>
  <c r="C2960" i="5"/>
  <c r="K2959" i="5"/>
  <c r="L2959" i="5"/>
  <c r="J2959" i="5"/>
  <c r="C2959" i="5"/>
  <c r="K2958" i="5"/>
  <c r="L2958" i="5"/>
  <c r="J2958" i="5"/>
  <c r="C2958" i="5"/>
  <c r="K2957" i="5"/>
  <c r="L2957" i="5"/>
  <c r="J2957" i="5"/>
  <c r="C2957" i="5"/>
  <c r="K2956" i="5"/>
  <c r="L2956" i="5"/>
  <c r="J2956" i="5"/>
  <c r="C2956" i="5"/>
  <c r="K2955" i="5"/>
  <c r="L2955" i="5"/>
  <c r="J2955" i="5"/>
  <c r="C2955" i="5"/>
  <c r="K2954" i="5"/>
  <c r="L2954" i="5"/>
  <c r="J2954" i="5"/>
  <c r="C2954" i="5"/>
  <c r="K2953" i="5"/>
  <c r="L2953" i="5"/>
  <c r="J2953" i="5"/>
  <c r="C2953" i="5"/>
  <c r="K2952" i="5"/>
  <c r="L2952" i="5"/>
  <c r="J2952" i="5"/>
  <c r="C2952" i="5"/>
  <c r="K2951" i="5"/>
  <c r="L2951" i="5"/>
  <c r="J2951" i="5"/>
  <c r="C2951" i="5"/>
  <c r="K2950" i="5"/>
  <c r="L2950" i="5"/>
  <c r="J2950" i="5"/>
  <c r="C2950" i="5"/>
  <c r="K2949" i="5"/>
  <c r="L2949" i="5"/>
  <c r="J2949" i="5"/>
  <c r="C2949" i="5"/>
  <c r="K2948" i="5"/>
  <c r="L2948" i="5"/>
  <c r="J2948" i="5"/>
  <c r="C2948" i="5"/>
  <c r="K2947" i="5"/>
  <c r="L2947" i="5"/>
  <c r="J2947" i="5"/>
  <c r="C2947" i="5"/>
  <c r="K2946" i="5"/>
  <c r="L2946" i="5"/>
  <c r="J2946" i="5"/>
  <c r="C2946" i="5"/>
  <c r="K2945" i="5"/>
  <c r="L2945" i="5"/>
  <c r="J2945" i="5"/>
  <c r="C2945" i="5"/>
  <c r="K2944" i="5"/>
  <c r="L2944" i="5"/>
  <c r="J2944" i="5"/>
  <c r="C2944" i="5"/>
  <c r="K2943" i="5"/>
  <c r="L2943" i="5"/>
  <c r="J2943" i="5"/>
  <c r="C2943" i="5"/>
  <c r="K2942" i="5"/>
  <c r="L2942" i="5"/>
  <c r="J2942" i="5"/>
  <c r="C2942" i="5"/>
  <c r="K2941" i="5"/>
  <c r="L2941" i="5"/>
  <c r="J2941" i="5"/>
  <c r="C2941" i="5"/>
  <c r="K2940" i="5"/>
  <c r="L2940" i="5"/>
  <c r="J2940" i="5"/>
  <c r="C2940" i="5"/>
  <c r="K2939" i="5"/>
  <c r="L2939" i="5"/>
  <c r="J2939" i="5"/>
  <c r="C2939" i="5"/>
  <c r="K2938" i="5"/>
  <c r="L2938" i="5"/>
  <c r="J2938" i="5"/>
  <c r="C2938" i="5"/>
  <c r="K2937" i="5"/>
  <c r="L2937" i="5"/>
  <c r="J2937" i="5"/>
  <c r="C2937" i="5"/>
  <c r="K2936" i="5"/>
  <c r="L2936" i="5"/>
  <c r="J2936" i="5"/>
  <c r="C2936" i="5"/>
  <c r="K2935" i="5"/>
  <c r="L2935" i="5"/>
  <c r="J2935" i="5"/>
  <c r="C2935" i="5"/>
  <c r="K2934" i="5"/>
  <c r="L2934" i="5"/>
  <c r="J2934" i="5"/>
  <c r="C2934" i="5"/>
  <c r="K2933" i="5"/>
  <c r="L2933" i="5"/>
  <c r="J2933" i="5"/>
  <c r="C2933" i="5"/>
  <c r="K2932" i="5"/>
  <c r="L2932" i="5"/>
  <c r="J2932" i="5"/>
  <c r="C2932" i="5"/>
  <c r="K2931" i="5"/>
  <c r="L2931" i="5"/>
  <c r="J2931" i="5"/>
  <c r="C2931" i="5"/>
  <c r="K2930" i="5"/>
  <c r="L2930" i="5"/>
  <c r="J2930" i="5"/>
  <c r="C2930" i="5"/>
  <c r="K2929" i="5"/>
  <c r="L2929" i="5"/>
  <c r="J2929" i="5"/>
  <c r="C2929" i="5"/>
  <c r="K2928" i="5"/>
  <c r="L2928" i="5"/>
  <c r="J2928" i="5"/>
  <c r="C2928" i="5"/>
  <c r="K2927" i="5"/>
  <c r="L2927" i="5"/>
  <c r="J2927" i="5"/>
  <c r="C2927" i="5"/>
  <c r="K2926" i="5"/>
  <c r="L2926" i="5"/>
  <c r="J2926" i="5"/>
  <c r="C2926" i="5"/>
  <c r="K2925" i="5"/>
  <c r="L2925" i="5"/>
  <c r="J2925" i="5"/>
  <c r="C2925" i="5"/>
  <c r="K2924" i="5"/>
  <c r="L2924" i="5"/>
  <c r="J2924" i="5"/>
  <c r="C2924" i="5"/>
  <c r="K2923" i="5"/>
  <c r="L2923" i="5"/>
  <c r="J2923" i="5"/>
  <c r="C2923" i="5"/>
  <c r="K2922" i="5"/>
  <c r="L2922" i="5"/>
  <c r="J2922" i="5"/>
  <c r="C2922" i="5"/>
  <c r="K2921" i="5"/>
  <c r="L2921" i="5"/>
  <c r="J2921" i="5"/>
  <c r="C2921" i="5"/>
  <c r="K2920" i="5"/>
  <c r="L2920" i="5"/>
  <c r="J2920" i="5"/>
  <c r="C2920" i="5"/>
  <c r="K2919" i="5"/>
  <c r="L2919" i="5"/>
  <c r="J2919" i="5"/>
  <c r="C2919" i="5"/>
  <c r="K2918" i="5"/>
  <c r="L2918" i="5"/>
  <c r="J2918" i="5"/>
  <c r="C2918" i="5"/>
  <c r="K2917" i="5"/>
  <c r="L2917" i="5"/>
  <c r="J2917" i="5"/>
  <c r="C2917" i="5"/>
  <c r="K2914" i="5"/>
  <c r="L2914" i="5"/>
  <c r="J2914" i="5"/>
  <c r="C2914" i="5"/>
  <c r="K2913" i="5"/>
  <c r="L2913" i="5"/>
  <c r="J2913" i="5"/>
  <c r="C2913" i="5"/>
  <c r="K2912" i="5"/>
  <c r="L2912" i="5"/>
  <c r="J2912" i="5"/>
  <c r="C2912" i="5"/>
  <c r="K2911" i="5"/>
  <c r="L2911" i="5"/>
  <c r="J2911" i="5"/>
  <c r="C2911" i="5"/>
  <c r="K2910" i="5"/>
  <c r="L2910" i="5"/>
  <c r="J2910" i="5"/>
  <c r="C2910" i="5"/>
  <c r="K2909" i="5"/>
  <c r="L2909" i="5"/>
  <c r="J2909" i="5"/>
  <c r="C2909" i="5"/>
  <c r="K2908" i="5"/>
  <c r="L2908" i="5"/>
  <c r="J2908" i="5"/>
  <c r="C2908" i="5"/>
  <c r="K2907" i="5"/>
  <c r="L2907" i="5"/>
  <c r="J2907" i="5"/>
  <c r="C2907" i="5"/>
  <c r="K2906" i="5"/>
  <c r="L2906" i="5"/>
  <c r="J2906" i="5"/>
  <c r="C2906" i="5"/>
  <c r="K2905" i="5"/>
  <c r="L2905" i="5"/>
  <c r="J2905" i="5"/>
  <c r="C2905" i="5"/>
  <c r="K2904" i="5"/>
  <c r="L2904" i="5"/>
  <c r="J2904" i="5"/>
  <c r="C2904" i="5"/>
  <c r="K2903" i="5"/>
  <c r="L2903" i="5"/>
  <c r="J2903" i="5"/>
  <c r="C2903" i="5"/>
  <c r="K2902" i="5"/>
  <c r="L2902" i="5"/>
  <c r="J2902" i="5"/>
  <c r="C2902" i="5"/>
  <c r="K2901" i="5"/>
  <c r="L2901" i="5"/>
  <c r="J2901" i="5"/>
  <c r="C2901" i="5"/>
  <c r="K2900" i="5"/>
  <c r="L2900" i="5"/>
  <c r="J2900" i="5"/>
  <c r="C2900" i="5"/>
  <c r="K2899" i="5"/>
  <c r="L2899" i="5"/>
  <c r="J2899" i="5"/>
  <c r="C2899" i="5"/>
  <c r="K2898" i="5"/>
  <c r="L2898" i="5"/>
  <c r="J2898" i="5"/>
  <c r="C2898" i="5"/>
  <c r="K2897" i="5"/>
  <c r="L2897" i="5"/>
  <c r="J2897" i="5"/>
  <c r="C2897" i="5"/>
  <c r="K2896" i="5"/>
  <c r="L2896" i="5"/>
  <c r="J2896" i="5"/>
  <c r="C2896" i="5"/>
  <c r="K2895" i="5"/>
  <c r="L2895" i="5"/>
  <c r="J2895" i="5"/>
  <c r="C2895" i="5"/>
  <c r="K2894" i="5"/>
  <c r="L2894" i="5"/>
  <c r="J2894" i="5"/>
  <c r="C2894" i="5"/>
  <c r="K2893" i="5"/>
  <c r="L2893" i="5"/>
  <c r="J2893" i="5"/>
  <c r="C2893" i="5"/>
  <c r="K2892" i="5"/>
  <c r="L2892" i="5"/>
  <c r="J2892" i="5"/>
  <c r="C2892" i="5"/>
  <c r="K2891" i="5"/>
  <c r="L2891" i="5"/>
  <c r="J2891" i="5"/>
  <c r="C2891" i="5"/>
  <c r="K2890" i="5"/>
  <c r="L2890" i="5"/>
  <c r="J2890" i="5"/>
  <c r="C2890" i="5"/>
  <c r="K2889" i="5"/>
  <c r="L2889" i="5"/>
  <c r="J2889" i="5"/>
  <c r="C2889" i="5"/>
  <c r="K2888" i="5"/>
  <c r="L2888" i="5"/>
  <c r="J2888" i="5"/>
  <c r="C2888" i="5"/>
  <c r="K2887" i="5"/>
  <c r="L2887" i="5"/>
  <c r="J2887" i="5"/>
  <c r="C2887" i="5"/>
  <c r="K2886" i="5"/>
  <c r="L2886" i="5"/>
  <c r="J2886" i="5"/>
  <c r="C2886" i="5"/>
  <c r="K2885" i="5"/>
  <c r="L2885" i="5"/>
  <c r="J2885" i="5"/>
  <c r="C2885" i="5"/>
  <c r="K2884" i="5"/>
  <c r="L2884" i="5"/>
  <c r="J2884" i="5"/>
  <c r="C2884" i="5"/>
  <c r="K2883" i="5"/>
  <c r="L2883" i="5"/>
  <c r="J2883" i="5"/>
  <c r="C2883" i="5"/>
  <c r="K2882" i="5"/>
  <c r="L2882" i="5"/>
  <c r="J2882" i="5"/>
  <c r="C2882" i="5"/>
  <c r="K2881" i="5"/>
  <c r="L2881" i="5"/>
  <c r="J2881" i="5"/>
  <c r="C2881" i="5"/>
  <c r="K2880" i="5"/>
  <c r="L2880" i="5"/>
  <c r="J2880" i="5"/>
  <c r="C2880" i="5"/>
  <c r="K2879" i="5"/>
  <c r="L2879" i="5"/>
  <c r="J2879" i="5"/>
  <c r="C2879" i="5"/>
  <c r="K2878" i="5"/>
  <c r="L2878" i="5"/>
  <c r="J2878" i="5"/>
  <c r="C2878" i="5"/>
  <c r="K2877" i="5"/>
  <c r="L2877" i="5"/>
  <c r="J2877" i="5"/>
  <c r="C2877" i="5"/>
  <c r="K2876" i="5"/>
  <c r="L2876" i="5"/>
  <c r="J2876" i="5"/>
  <c r="C2876" i="5"/>
  <c r="K2875" i="5"/>
  <c r="L2875" i="5"/>
  <c r="J2875" i="5"/>
  <c r="C2875" i="5"/>
  <c r="K2874" i="5"/>
  <c r="L2874" i="5"/>
  <c r="J2874" i="5"/>
  <c r="C2874" i="5"/>
  <c r="K2873" i="5"/>
  <c r="L2873" i="5"/>
  <c r="J2873" i="5"/>
  <c r="C2873" i="5"/>
  <c r="K2872" i="5"/>
  <c r="L2872" i="5"/>
  <c r="J2872" i="5"/>
  <c r="C2872" i="5"/>
  <c r="K2871" i="5"/>
  <c r="L2871" i="5"/>
  <c r="J2871" i="5"/>
  <c r="C2871" i="5"/>
  <c r="K2870" i="5"/>
  <c r="L2870" i="5"/>
  <c r="J2870" i="5"/>
  <c r="C2870" i="5"/>
  <c r="K2869" i="5"/>
  <c r="L2869" i="5"/>
  <c r="J2869" i="5"/>
  <c r="C2869" i="5"/>
  <c r="K2868" i="5"/>
  <c r="L2868" i="5"/>
  <c r="J2868" i="5"/>
  <c r="C2868" i="5"/>
  <c r="K2867" i="5"/>
  <c r="L2867" i="5"/>
  <c r="J2867" i="5"/>
  <c r="C2867" i="5"/>
  <c r="K2866" i="5"/>
  <c r="L2866" i="5"/>
  <c r="J2866" i="5"/>
  <c r="C2866" i="5"/>
  <c r="K2865" i="5"/>
  <c r="L2865" i="5"/>
  <c r="J2865" i="5"/>
  <c r="C2865" i="5"/>
  <c r="K2862" i="5"/>
  <c r="L2862" i="5"/>
  <c r="J2862" i="5"/>
  <c r="C2862" i="5"/>
  <c r="K2861" i="5"/>
  <c r="L2861" i="5"/>
  <c r="J2861" i="5"/>
  <c r="C2861" i="5"/>
  <c r="K2860" i="5"/>
  <c r="L2860" i="5"/>
  <c r="J2860" i="5"/>
  <c r="C2860" i="5"/>
  <c r="K2859" i="5"/>
  <c r="L2859" i="5"/>
  <c r="J2859" i="5"/>
  <c r="C2859" i="5"/>
  <c r="K2858" i="5"/>
  <c r="L2858" i="5"/>
  <c r="J2858" i="5"/>
  <c r="C2858" i="5"/>
  <c r="K2857" i="5"/>
  <c r="L2857" i="5"/>
  <c r="J2857" i="5"/>
  <c r="C2857" i="5"/>
  <c r="K2856" i="5"/>
  <c r="L2856" i="5"/>
  <c r="J2856" i="5"/>
  <c r="C2856" i="5"/>
  <c r="K2855" i="5"/>
  <c r="L2855" i="5"/>
  <c r="J2855" i="5"/>
  <c r="C2855" i="5"/>
  <c r="K2854" i="5"/>
  <c r="L2854" i="5"/>
  <c r="J2854" i="5"/>
  <c r="C2854" i="5"/>
  <c r="K2853" i="5"/>
  <c r="L2853" i="5"/>
  <c r="J2853" i="5"/>
  <c r="C2853" i="5"/>
  <c r="K2852" i="5"/>
  <c r="L2852" i="5"/>
  <c r="J2852" i="5"/>
  <c r="C2852" i="5"/>
  <c r="K2851" i="5"/>
  <c r="L2851" i="5"/>
  <c r="J2851" i="5"/>
  <c r="C2851" i="5"/>
  <c r="K2850" i="5"/>
  <c r="L2850" i="5"/>
  <c r="J2850" i="5"/>
  <c r="C2850" i="5"/>
  <c r="K2849" i="5"/>
  <c r="L2849" i="5"/>
  <c r="J2849" i="5"/>
  <c r="C2849" i="5"/>
  <c r="K2848" i="5"/>
  <c r="L2848" i="5"/>
  <c r="J2848" i="5"/>
  <c r="C2848" i="5"/>
  <c r="K2847" i="5"/>
  <c r="L2847" i="5"/>
  <c r="J2847" i="5"/>
  <c r="C2847" i="5"/>
  <c r="K2846" i="5"/>
  <c r="L2846" i="5"/>
  <c r="J2846" i="5"/>
  <c r="C2846" i="5"/>
  <c r="K2845" i="5"/>
  <c r="L2845" i="5"/>
  <c r="J2845" i="5"/>
  <c r="C2845" i="5"/>
  <c r="K2844" i="5"/>
  <c r="L2844" i="5"/>
  <c r="J2844" i="5"/>
  <c r="C2844" i="5"/>
  <c r="K2843" i="5"/>
  <c r="L2843" i="5"/>
  <c r="J2843" i="5"/>
  <c r="C2843" i="5"/>
  <c r="K2842" i="5"/>
  <c r="L2842" i="5"/>
  <c r="J2842" i="5"/>
  <c r="C2842" i="5"/>
  <c r="K2841" i="5"/>
  <c r="L2841" i="5"/>
  <c r="J2841" i="5"/>
  <c r="C2841" i="5"/>
  <c r="K2840" i="5"/>
  <c r="L2840" i="5"/>
  <c r="J2840" i="5"/>
  <c r="C2840" i="5"/>
  <c r="K2839" i="5"/>
  <c r="L2839" i="5"/>
  <c r="J2839" i="5"/>
  <c r="C2839" i="5"/>
  <c r="K2838" i="5"/>
  <c r="L2838" i="5"/>
  <c r="J2838" i="5"/>
  <c r="C2838" i="5"/>
  <c r="K2837" i="5"/>
  <c r="L2837" i="5"/>
  <c r="J2837" i="5"/>
  <c r="C2837" i="5"/>
  <c r="K2836" i="5"/>
  <c r="L2836" i="5"/>
  <c r="J2836" i="5"/>
  <c r="C2836" i="5"/>
  <c r="K2835" i="5"/>
  <c r="L2835" i="5"/>
  <c r="J2835" i="5"/>
  <c r="C2835" i="5"/>
  <c r="K2834" i="5"/>
  <c r="L2834" i="5"/>
  <c r="J2834" i="5"/>
  <c r="C2834" i="5"/>
  <c r="K2833" i="5"/>
  <c r="L2833" i="5"/>
  <c r="J2833" i="5"/>
  <c r="C2833" i="5"/>
  <c r="K2832" i="5"/>
  <c r="L2832" i="5"/>
  <c r="J2832" i="5"/>
  <c r="C2832" i="5"/>
  <c r="K2831" i="5"/>
  <c r="L2831" i="5"/>
  <c r="J2831" i="5"/>
  <c r="C2831" i="5"/>
  <c r="K2830" i="5"/>
  <c r="L2830" i="5"/>
  <c r="J2830" i="5"/>
  <c r="C2830" i="5"/>
  <c r="K2829" i="5"/>
  <c r="L2829" i="5"/>
  <c r="J2829" i="5"/>
  <c r="C2829" i="5"/>
  <c r="K2828" i="5"/>
  <c r="L2828" i="5"/>
  <c r="J2828" i="5"/>
  <c r="C2828" i="5"/>
  <c r="K2827" i="5"/>
  <c r="L2827" i="5"/>
  <c r="J2827" i="5"/>
  <c r="C2827" i="5"/>
  <c r="K2826" i="5"/>
  <c r="L2826" i="5"/>
  <c r="J2826" i="5"/>
  <c r="C2826" i="5"/>
  <c r="K2825" i="5"/>
  <c r="L2825" i="5"/>
  <c r="J2825" i="5"/>
  <c r="C2825" i="5"/>
  <c r="K2824" i="5"/>
  <c r="L2824" i="5"/>
  <c r="J2824" i="5"/>
  <c r="C2824" i="5"/>
  <c r="K2823" i="5"/>
  <c r="L2823" i="5"/>
  <c r="J2823" i="5"/>
  <c r="C2823" i="5"/>
  <c r="K2822" i="5"/>
  <c r="L2822" i="5"/>
  <c r="J2822" i="5"/>
  <c r="C2822" i="5"/>
  <c r="K2821" i="5"/>
  <c r="L2821" i="5"/>
  <c r="J2821" i="5"/>
  <c r="C2821" i="5"/>
  <c r="K2820" i="5"/>
  <c r="L2820" i="5"/>
  <c r="J2820" i="5"/>
  <c r="C2820" i="5"/>
  <c r="K2819" i="5"/>
  <c r="L2819" i="5"/>
  <c r="J2819" i="5"/>
  <c r="C2819" i="5"/>
  <c r="K2818" i="5"/>
  <c r="L2818" i="5"/>
  <c r="J2818" i="5"/>
  <c r="C2818" i="5"/>
  <c r="K2817" i="5"/>
  <c r="L2817" i="5"/>
  <c r="J2817" i="5"/>
  <c r="C2817" i="5"/>
  <c r="K2816" i="5"/>
  <c r="L2816" i="5"/>
  <c r="J2816" i="5"/>
  <c r="C2816" i="5"/>
  <c r="K2815" i="5"/>
  <c r="L2815" i="5"/>
  <c r="J2815" i="5"/>
  <c r="C2815" i="5"/>
  <c r="K2814" i="5"/>
  <c r="L2814" i="5"/>
  <c r="J2814" i="5"/>
  <c r="C2814" i="5"/>
  <c r="K2813" i="5"/>
  <c r="L2813" i="5"/>
  <c r="J2813" i="5"/>
  <c r="C2813" i="5"/>
  <c r="K2810" i="5"/>
  <c r="L2810" i="5"/>
  <c r="J2810" i="5"/>
  <c r="C2810" i="5"/>
  <c r="K2809" i="5"/>
  <c r="L2809" i="5"/>
  <c r="J2809" i="5"/>
  <c r="C2809" i="5"/>
  <c r="K2808" i="5"/>
  <c r="L2808" i="5"/>
  <c r="J2808" i="5"/>
  <c r="C2808" i="5"/>
  <c r="K2807" i="5"/>
  <c r="L2807" i="5"/>
  <c r="J2807" i="5"/>
  <c r="C2807" i="5"/>
  <c r="K2806" i="5"/>
  <c r="L2806" i="5"/>
  <c r="J2806" i="5"/>
  <c r="C2806" i="5"/>
  <c r="K2805" i="5"/>
  <c r="L2805" i="5"/>
  <c r="J2805" i="5"/>
  <c r="C2805" i="5"/>
  <c r="K2804" i="5"/>
  <c r="L2804" i="5"/>
  <c r="J2804" i="5"/>
  <c r="C2804" i="5"/>
  <c r="K2803" i="5"/>
  <c r="L2803" i="5"/>
  <c r="J2803" i="5"/>
  <c r="C2803" i="5"/>
  <c r="K2802" i="5"/>
  <c r="L2802" i="5"/>
  <c r="J2802" i="5"/>
  <c r="C2802" i="5"/>
  <c r="K2801" i="5"/>
  <c r="L2801" i="5"/>
  <c r="J2801" i="5"/>
  <c r="C2801" i="5"/>
  <c r="K2800" i="5"/>
  <c r="L2800" i="5"/>
  <c r="J2800" i="5"/>
  <c r="C2800" i="5"/>
  <c r="K2799" i="5"/>
  <c r="L2799" i="5"/>
  <c r="J2799" i="5"/>
  <c r="C2799" i="5"/>
  <c r="K2798" i="5"/>
  <c r="L2798" i="5"/>
  <c r="J2798" i="5"/>
  <c r="C2798" i="5"/>
  <c r="K2797" i="5"/>
  <c r="L2797" i="5"/>
  <c r="J2797" i="5"/>
  <c r="C2797" i="5"/>
  <c r="K2796" i="5"/>
  <c r="L2796" i="5"/>
  <c r="J2796" i="5"/>
  <c r="C2796" i="5"/>
  <c r="K2795" i="5"/>
  <c r="L2795" i="5"/>
  <c r="J2795" i="5"/>
  <c r="C2795" i="5"/>
  <c r="K2794" i="5"/>
  <c r="L2794" i="5"/>
  <c r="J2794" i="5"/>
  <c r="C2794" i="5"/>
  <c r="K2793" i="5"/>
  <c r="L2793" i="5"/>
  <c r="J2793" i="5"/>
  <c r="C2793" i="5"/>
  <c r="K2792" i="5"/>
  <c r="L2792" i="5"/>
  <c r="J2792" i="5"/>
  <c r="C2792" i="5"/>
  <c r="K2791" i="5"/>
  <c r="L2791" i="5"/>
  <c r="J2791" i="5"/>
  <c r="C2791" i="5"/>
  <c r="K2790" i="5"/>
  <c r="L2790" i="5"/>
  <c r="J2790" i="5"/>
  <c r="C2790" i="5"/>
  <c r="K2789" i="5"/>
  <c r="L2789" i="5"/>
  <c r="J2789" i="5"/>
  <c r="C2789" i="5"/>
  <c r="K2788" i="5"/>
  <c r="L2788" i="5"/>
  <c r="J2788" i="5"/>
  <c r="C2788" i="5"/>
  <c r="K2787" i="5"/>
  <c r="L2787" i="5"/>
  <c r="J2787" i="5"/>
  <c r="C2787" i="5"/>
  <c r="K2786" i="5"/>
  <c r="L2786" i="5"/>
  <c r="J2786" i="5"/>
  <c r="C2786" i="5"/>
  <c r="K2785" i="5"/>
  <c r="L2785" i="5"/>
  <c r="J2785" i="5"/>
  <c r="C2785" i="5"/>
  <c r="K2784" i="5"/>
  <c r="L2784" i="5"/>
  <c r="J2784" i="5"/>
  <c r="C2784" i="5"/>
  <c r="K2783" i="5"/>
  <c r="L2783" i="5"/>
  <c r="J2783" i="5"/>
  <c r="C2783" i="5"/>
  <c r="K2782" i="5"/>
  <c r="L2782" i="5"/>
  <c r="J2782" i="5"/>
  <c r="C2782" i="5"/>
  <c r="K2781" i="5"/>
  <c r="L2781" i="5"/>
  <c r="J2781" i="5"/>
  <c r="C2781" i="5"/>
  <c r="K2780" i="5"/>
  <c r="L2780" i="5"/>
  <c r="J2780" i="5"/>
  <c r="C2780" i="5"/>
  <c r="K2779" i="5"/>
  <c r="L2779" i="5"/>
  <c r="J2779" i="5"/>
  <c r="C2779" i="5"/>
  <c r="K2778" i="5"/>
  <c r="L2778" i="5"/>
  <c r="J2778" i="5"/>
  <c r="C2778" i="5"/>
  <c r="K2777" i="5"/>
  <c r="L2777" i="5"/>
  <c r="J2777" i="5"/>
  <c r="C2777" i="5"/>
  <c r="K2776" i="5"/>
  <c r="L2776" i="5"/>
  <c r="J2776" i="5"/>
  <c r="C2776" i="5"/>
  <c r="K2775" i="5"/>
  <c r="L2775" i="5"/>
  <c r="J2775" i="5"/>
  <c r="C2775" i="5"/>
  <c r="K2774" i="5"/>
  <c r="L2774" i="5"/>
  <c r="J2774" i="5"/>
  <c r="C2774" i="5"/>
  <c r="K2773" i="5"/>
  <c r="L2773" i="5"/>
  <c r="J2773" i="5"/>
  <c r="C2773" i="5"/>
  <c r="K2772" i="5"/>
  <c r="L2772" i="5"/>
  <c r="J2772" i="5"/>
  <c r="C2772" i="5"/>
  <c r="K2771" i="5"/>
  <c r="L2771" i="5"/>
  <c r="J2771" i="5"/>
  <c r="C2771" i="5"/>
  <c r="K2770" i="5"/>
  <c r="L2770" i="5"/>
  <c r="J2770" i="5"/>
  <c r="C2770" i="5"/>
  <c r="K2769" i="5"/>
  <c r="L2769" i="5"/>
  <c r="J2769" i="5"/>
  <c r="C2769" i="5"/>
  <c r="K2768" i="5"/>
  <c r="L2768" i="5"/>
  <c r="J2768" i="5"/>
  <c r="C2768" i="5"/>
  <c r="K2767" i="5"/>
  <c r="L2767" i="5"/>
  <c r="J2767" i="5"/>
  <c r="C2767" i="5"/>
  <c r="K2766" i="5"/>
  <c r="L2766" i="5"/>
  <c r="J2766" i="5"/>
  <c r="C2766" i="5"/>
  <c r="K2765" i="5"/>
  <c r="L2765" i="5"/>
  <c r="J2765" i="5"/>
  <c r="C2765" i="5"/>
  <c r="K2764" i="5"/>
  <c r="L2764" i="5"/>
  <c r="J2764" i="5"/>
  <c r="C2764" i="5"/>
  <c r="K2763" i="5"/>
  <c r="L2763" i="5"/>
  <c r="J2763" i="5"/>
  <c r="C2763" i="5"/>
  <c r="K2762" i="5"/>
  <c r="L2762" i="5"/>
  <c r="J2762" i="5"/>
  <c r="C2762" i="5"/>
  <c r="K2761" i="5"/>
  <c r="L2761" i="5"/>
  <c r="J2761" i="5"/>
  <c r="C2761" i="5"/>
  <c r="K2758" i="5"/>
  <c r="L2758" i="5"/>
  <c r="J2758" i="5"/>
  <c r="C2758" i="5"/>
  <c r="K2757" i="5"/>
  <c r="L2757" i="5"/>
  <c r="J2757" i="5"/>
  <c r="C2757" i="5"/>
  <c r="K2756" i="5"/>
  <c r="L2756" i="5"/>
  <c r="J2756" i="5"/>
  <c r="C2756" i="5"/>
  <c r="K2755" i="5"/>
  <c r="L2755" i="5"/>
  <c r="J2755" i="5"/>
  <c r="C2755" i="5"/>
  <c r="K2754" i="5"/>
  <c r="L2754" i="5"/>
  <c r="J2754" i="5"/>
  <c r="C2754" i="5"/>
  <c r="K2753" i="5"/>
  <c r="L2753" i="5"/>
  <c r="J2753" i="5"/>
  <c r="C2753" i="5"/>
  <c r="K2752" i="5"/>
  <c r="L2752" i="5"/>
  <c r="J2752" i="5"/>
  <c r="C2752" i="5"/>
  <c r="K2751" i="5"/>
  <c r="L2751" i="5"/>
  <c r="J2751" i="5"/>
  <c r="C2751" i="5"/>
  <c r="K2750" i="5"/>
  <c r="L2750" i="5"/>
  <c r="J2750" i="5"/>
  <c r="C2750" i="5"/>
  <c r="K2749" i="5"/>
  <c r="L2749" i="5"/>
  <c r="J2749" i="5"/>
  <c r="C2749" i="5"/>
  <c r="K2748" i="5"/>
  <c r="L2748" i="5"/>
  <c r="J2748" i="5"/>
  <c r="C2748" i="5"/>
  <c r="K2747" i="5"/>
  <c r="L2747" i="5"/>
  <c r="J2747" i="5"/>
  <c r="C2747" i="5"/>
  <c r="K2746" i="5"/>
  <c r="L2746" i="5"/>
  <c r="J2746" i="5"/>
  <c r="C2746" i="5"/>
  <c r="K2745" i="5"/>
  <c r="L2745" i="5"/>
  <c r="J2745" i="5"/>
  <c r="C2745" i="5"/>
  <c r="K2744" i="5"/>
  <c r="L2744" i="5"/>
  <c r="J2744" i="5"/>
  <c r="C2744" i="5"/>
  <c r="K2743" i="5"/>
  <c r="L2743" i="5"/>
  <c r="J2743" i="5"/>
  <c r="C2743" i="5"/>
  <c r="K2742" i="5"/>
  <c r="L2742" i="5"/>
  <c r="J2742" i="5"/>
  <c r="C2742" i="5"/>
  <c r="K2741" i="5"/>
  <c r="L2741" i="5"/>
  <c r="J2741" i="5"/>
  <c r="C2741" i="5"/>
  <c r="K2740" i="5"/>
  <c r="L2740" i="5"/>
  <c r="J2740" i="5"/>
  <c r="C2740" i="5"/>
  <c r="K2739" i="5"/>
  <c r="L2739" i="5"/>
  <c r="J2739" i="5"/>
  <c r="C2739" i="5"/>
  <c r="K2738" i="5"/>
  <c r="L2738" i="5"/>
  <c r="J2738" i="5"/>
  <c r="C2738" i="5"/>
  <c r="K2737" i="5"/>
  <c r="L2737" i="5"/>
  <c r="J2737" i="5"/>
  <c r="C2737" i="5"/>
  <c r="K2736" i="5"/>
  <c r="L2736" i="5"/>
  <c r="J2736" i="5"/>
  <c r="C2736" i="5"/>
  <c r="K2735" i="5"/>
  <c r="L2735" i="5"/>
  <c r="J2735" i="5"/>
  <c r="C2735" i="5"/>
  <c r="K2734" i="5"/>
  <c r="L2734" i="5"/>
  <c r="J2734" i="5"/>
  <c r="C2734" i="5"/>
  <c r="K2733" i="5"/>
  <c r="L2733" i="5"/>
  <c r="J2733" i="5"/>
  <c r="C2733" i="5"/>
  <c r="K2732" i="5"/>
  <c r="L2732" i="5"/>
  <c r="J2732" i="5"/>
  <c r="C2732" i="5"/>
  <c r="K2731" i="5"/>
  <c r="L2731" i="5"/>
  <c r="J2731" i="5"/>
  <c r="C2731" i="5"/>
  <c r="K2730" i="5"/>
  <c r="L2730" i="5"/>
  <c r="J2730" i="5"/>
  <c r="C2730" i="5"/>
  <c r="K2729" i="5"/>
  <c r="L2729" i="5"/>
  <c r="J2729" i="5"/>
  <c r="C2729" i="5"/>
  <c r="K2728" i="5"/>
  <c r="L2728" i="5"/>
  <c r="J2728" i="5"/>
  <c r="C2728" i="5"/>
  <c r="K2727" i="5"/>
  <c r="L2727" i="5"/>
  <c r="J2727" i="5"/>
  <c r="C2727" i="5"/>
  <c r="K2726" i="5"/>
  <c r="L2726" i="5"/>
  <c r="J2726" i="5"/>
  <c r="C2726" i="5"/>
  <c r="K2725" i="5"/>
  <c r="L2725" i="5"/>
  <c r="J2725" i="5"/>
  <c r="C2725" i="5"/>
  <c r="K2724" i="5"/>
  <c r="L2724" i="5"/>
  <c r="J2724" i="5"/>
  <c r="C2724" i="5"/>
  <c r="K2723" i="5"/>
  <c r="L2723" i="5"/>
  <c r="J2723" i="5"/>
  <c r="C2723" i="5"/>
  <c r="K2722" i="5"/>
  <c r="L2722" i="5"/>
  <c r="J2722" i="5"/>
  <c r="C2722" i="5"/>
  <c r="K2721" i="5"/>
  <c r="L2721" i="5"/>
  <c r="J2721" i="5"/>
  <c r="C2721" i="5"/>
  <c r="K2720" i="5"/>
  <c r="L2720" i="5"/>
  <c r="J2720" i="5"/>
  <c r="C2720" i="5"/>
  <c r="K2719" i="5"/>
  <c r="L2719" i="5"/>
  <c r="J2719" i="5"/>
  <c r="C2719" i="5"/>
  <c r="K2718" i="5"/>
  <c r="L2718" i="5"/>
  <c r="J2718" i="5"/>
  <c r="C2718" i="5"/>
  <c r="K2717" i="5"/>
  <c r="L2717" i="5"/>
  <c r="J2717" i="5"/>
  <c r="C2717" i="5"/>
  <c r="K2716" i="5"/>
  <c r="L2716" i="5"/>
  <c r="J2716" i="5"/>
  <c r="C2716" i="5"/>
  <c r="K2715" i="5"/>
  <c r="L2715" i="5"/>
  <c r="J2715" i="5"/>
  <c r="C2715" i="5"/>
  <c r="K2714" i="5"/>
  <c r="L2714" i="5"/>
  <c r="J2714" i="5"/>
  <c r="C2714" i="5"/>
  <c r="K2713" i="5"/>
  <c r="L2713" i="5"/>
  <c r="J2713" i="5"/>
  <c r="C2713" i="5"/>
  <c r="K2712" i="5"/>
  <c r="L2712" i="5"/>
  <c r="J2712" i="5"/>
  <c r="C2712" i="5"/>
  <c r="K2711" i="5"/>
  <c r="L2711" i="5"/>
  <c r="J2711" i="5"/>
  <c r="C2711" i="5"/>
  <c r="K2710" i="5"/>
  <c r="L2710" i="5"/>
  <c r="J2710" i="5"/>
  <c r="C2710" i="5"/>
  <c r="K2709" i="5"/>
  <c r="L2709" i="5"/>
  <c r="J2709" i="5"/>
  <c r="C2709" i="5"/>
  <c r="K2706" i="5"/>
  <c r="L2706" i="5"/>
  <c r="J2706" i="5"/>
  <c r="C2706" i="5"/>
  <c r="K2705" i="5"/>
  <c r="L2705" i="5"/>
  <c r="J2705" i="5"/>
  <c r="C2705" i="5"/>
  <c r="K2704" i="5"/>
  <c r="L2704" i="5"/>
  <c r="J2704" i="5"/>
  <c r="C2704" i="5"/>
  <c r="K2703" i="5"/>
  <c r="L2703" i="5"/>
  <c r="J2703" i="5"/>
  <c r="C2703" i="5"/>
  <c r="K2702" i="5"/>
  <c r="L2702" i="5"/>
  <c r="J2702" i="5"/>
  <c r="C2702" i="5"/>
  <c r="K2701" i="5"/>
  <c r="L2701" i="5"/>
  <c r="J2701" i="5"/>
  <c r="C2701" i="5"/>
  <c r="K2700" i="5"/>
  <c r="L2700" i="5"/>
  <c r="J2700" i="5"/>
  <c r="C2700" i="5"/>
  <c r="K2699" i="5"/>
  <c r="L2699" i="5"/>
  <c r="J2699" i="5"/>
  <c r="C2699" i="5"/>
  <c r="K2698" i="5"/>
  <c r="L2698" i="5"/>
  <c r="J2698" i="5"/>
  <c r="C2698" i="5"/>
  <c r="K2697" i="5"/>
  <c r="L2697" i="5"/>
  <c r="J2697" i="5"/>
  <c r="C2697" i="5"/>
  <c r="K2696" i="5"/>
  <c r="L2696" i="5"/>
  <c r="J2696" i="5"/>
  <c r="C2696" i="5"/>
  <c r="K2695" i="5"/>
  <c r="L2695" i="5"/>
  <c r="J2695" i="5"/>
  <c r="C2695" i="5"/>
  <c r="K2694" i="5"/>
  <c r="L2694" i="5"/>
  <c r="J2694" i="5"/>
  <c r="C2694" i="5"/>
  <c r="K2693" i="5"/>
  <c r="L2693" i="5"/>
  <c r="J2693" i="5"/>
  <c r="C2693" i="5"/>
  <c r="K2692" i="5"/>
  <c r="L2692" i="5"/>
  <c r="J2692" i="5"/>
  <c r="C2692" i="5"/>
  <c r="K2691" i="5"/>
  <c r="L2691" i="5"/>
  <c r="J2691" i="5"/>
  <c r="C2691" i="5"/>
  <c r="K2690" i="5"/>
  <c r="L2690" i="5"/>
  <c r="J2690" i="5"/>
  <c r="C2690" i="5"/>
  <c r="K2689" i="5"/>
  <c r="L2689" i="5"/>
  <c r="J2689" i="5"/>
  <c r="C2689" i="5"/>
  <c r="K2688" i="5"/>
  <c r="L2688" i="5"/>
  <c r="J2688" i="5"/>
  <c r="C2688" i="5"/>
  <c r="K2687" i="5"/>
  <c r="L2687" i="5"/>
  <c r="J2687" i="5"/>
  <c r="C2687" i="5"/>
  <c r="K2686" i="5"/>
  <c r="L2686" i="5"/>
  <c r="J2686" i="5"/>
  <c r="C2686" i="5"/>
  <c r="K2685" i="5"/>
  <c r="L2685" i="5"/>
  <c r="J2685" i="5"/>
  <c r="C2685" i="5"/>
  <c r="K2684" i="5"/>
  <c r="L2684" i="5"/>
  <c r="J2684" i="5"/>
  <c r="C2684" i="5"/>
  <c r="K2683" i="5"/>
  <c r="L2683" i="5"/>
  <c r="J2683" i="5"/>
  <c r="C2683" i="5"/>
  <c r="K2682" i="5"/>
  <c r="L2682" i="5"/>
  <c r="J2682" i="5"/>
  <c r="C2682" i="5"/>
  <c r="K2681" i="5"/>
  <c r="L2681" i="5"/>
  <c r="J2681" i="5"/>
  <c r="C2681" i="5"/>
  <c r="K2680" i="5"/>
  <c r="L2680" i="5"/>
  <c r="J2680" i="5"/>
  <c r="C2680" i="5"/>
  <c r="K2679" i="5"/>
  <c r="L2679" i="5"/>
  <c r="J2679" i="5"/>
  <c r="C2679" i="5"/>
  <c r="K2678" i="5"/>
  <c r="L2678" i="5"/>
  <c r="J2678" i="5"/>
  <c r="C2678" i="5"/>
  <c r="K2677" i="5"/>
  <c r="L2677" i="5"/>
  <c r="J2677" i="5"/>
  <c r="C2677" i="5"/>
  <c r="K2676" i="5"/>
  <c r="L2676" i="5"/>
  <c r="J2676" i="5"/>
  <c r="C2676" i="5"/>
  <c r="K2675" i="5"/>
  <c r="L2675" i="5"/>
  <c r="J2675" i="5"/>
  <c r="C2675" i="5"/>
  <c r="K2674" i="5"/>
  <c r="L2674" i="5"/>
  <c r="J2674" i="5"/>
  <c r="C2674" i="5"/>
  <c r="K2673" i="5"/>
  <c r="L2673" i="5"/>
  <c r="J2673" i="5"/>
  <c r="C2673" i="5"/>
  <c r="K2672" i="5"/>
  <c r="L2672" i="5"/>
  <c r="J2672" i="5"/>
  <c r="C2672" i="5"/>
  <c r="K2671" i="5"/>
  <c r="L2671" i="5"/>
  <c r="J2671" i="5"/>
  <c r="C2671" i="5"/>
  <c r="K2670" i="5"/>
  <c r="L2670" i="5"/>
  <c r="J2670" i="5"/>
  <c r="C2670" i="5"/>
  <c r="K2669" i="5"/>
  <c r="L2669" i="5"/>
  <c r="J2669" i="5"/>
  <c r="C2669" i="5"/>
  <c r="K2668" i="5"/>
  <c r="L2668" i="5"/>
  <c r="J2668" i="5"/>
  <c r="C2668" i="5"/>
  <c r="K2667" i="5"/>
  <c r="L2667" i="5"/>
  <c r="J2667" i="5"/>
  <c r="C2667" i="5"/>
  <c r="K2666" i="5"/>
  <c r="L2666" i="5"/>
  <c r="J2666" i="5"/>
  <c r="C2666" i="5"/>
  <c r="K2665" i="5"/>
  <c r="L2665" i="5"/>
  <c r="J2665" i="5"/>
  <c r="C2665" i="5"/>
  <c r="K2664" i="5"/>
  <c r="L2664" i="5"/>
  <c r="J2664" i="5"/>
  <c r="C2664" i="5"/>
  <c r="K2663" i="5"/>
  <c r="L2663" i="5"/>
  <c r="J2663" i="5"/>
  <c r="C2663" i="5"/>
  <c r="K2662" i="5"/>
  <c r="L2662" i="5"/>
  <c r="J2662" i="5"/>
  <c r="C2662" i="5"/>
  <c r="K2661" i="5"/>
  <c r="L2661" i="5"/>
  <c r="J2661" i="5"/>
  <c r="C2661" i="5"/>
  <c r="K2660" i="5"/>
  <c r="L2660" i="5"/>
  <c r="J2660" i="5"/>
  <c r="C2660" i="5"/>
  <c r="K2659" i="5"/>
  <c r="L2659" i="5"/>
  <c r="J2659" i="5"/>
  <c r="C2659" i="5"/>
  <c r="K2658" i="5"/>
  <c r="L2658" i="5"/>
  <c r="J2658" i="5"/>
  <c r="C2658" i="5"/>
  <c r="K2657" i="5"/>
  <c r="L2657" i="5"/>
  <c r="J2657" i="5"/>
  <c r="C2657" i="5"/>
  <c r="K2654" i="5"/>
  <c r="L2654" i="5"/>
  <c r="J2654" i="5"/>
  <c r="C2654" i="5"/>
  <c r="K2653" i="5"/>
  <c r="L2653" i="5"/>
  <c r="J2653" i="5"/>
  <c r="C2653" i="5"/>
  <c r="K2652" i="5"/>
  <c r="L2652" i="5"/>
  <c r="J2652" i="5"/>
  <c r="C2652" i="5"/>
  <c r="K2651" i="5"/>
  <c r="L2651" i="5"/>
  <c r="J2651" i="5"/>
  <c r="C2651" i="5"/>
  <c r="K2650" i="5"/>
  <c r="L2650" i="5"/>
  <c r="J2650" i="5"/>
  <c r="C2650" i="5"/>
  <c r="K2649" i="5"/>
  <c r="L2649" i="5"/>
  <c r="J2649" i="5"/>
  <c r="C2649" i="5"/>
  <c r="K2648" i="5"/>
  <c r="L2648" i="5"/>
  <c r="J2648" i="5"/>
  <c r="C2648" i="5"/>
  <c r="K2647" i="5"/>
  <c r="L2647" i="5"/>
  <c r="J2647" i="5"/>
  <c r="C2647" i="5"/>
  <c r="K2646" i="5"/>
  <c r="L2646" i="5"/>
  <c r="J2646" i="5"/>
  <c r="C2646" i="5"/>
  <c r="K2645" i="5"/>
  <c r="L2645" i="5"/>
  <c r="J2645" i="5"/>
  <c r="C2645" i="5"/>
  <c r="K2644" i="5"/>
  <c r="L2644" i="5"/>
  <c r="J2644" i="5"/>
  <c r="C2644" i="5"/>
  <c r="K2643" i="5"/>
  <c r="L2643" i="5"/>
  <c r="J2643" i="5"/>
  <c r="C2643" i="5"/>
  <c r="K2642" i="5"/>
  <c r="L2642" i="5"/>
  <c r="J2642" i="5"/>
  <c r="C2642" i="5"/>
  <c r="K2641" i="5"/>
  <c r="L2641" i="5"/>
  <c r="J2641" i="5"/>
  <c r="C2641" i="5"/>
  <c r="K2640" i="5"/>
  <c r="L2640" i="5"/>
  <c r="J2640" i="5"/>
  <c r="C2640" i="5"/>
  <c r="K2639" i="5"/>
  <c r="L2639" i="5"/>
  <c r="J2639" i="5"/>
  <c r="C2639" i="5"/>
  <c r="K2638" i="5"/>
  <c r="L2638" i="5"/>
  <c r="J2638" i="5"/>
  <c r="C2638" i="5"/>
  <c r="K2637" i="5"/>
  <c r="L2637" i="5"/>
  <c r="J2637" i="5"/>
  <c r="C2637" i="5"/>
  <c r="K2636" i="5"/>
  <c r="L2636" i="5"/>
  <c r="J2636" i="5"/>
  <c r="C2636" i="5"/>
  <c r="K2635" i="5"/>
  <c r="L2635" i="5"/>
  <c r="J2635" i="5"/>
  <c r="C2635" i="5"/>
  <c r="K2634" i="5"/>
  <c r="L2634" i="5"/>
  <c r="J2634" i="5"/>
  <c r="C2634" i="5"/>
  <c r="K2633" i="5"/>
  <c r="L2633" i="5"/>
  <c r="J2633" i="5"/>
  <c r="C2633" i="5"/>
  <c r="K2632" i="5"/>
  <c r="L2632" i="5"/>
  <c r="J2632" i="5"/>
  <c r="C2632" i="5"/>
  <c r="K2631" i="5"/>
  <c r="L2631" i="5"/>
  <c r="J2631" i="5"/>
  <c r="C2631" i="5"/>
  <c r="K2630" i="5"/>
  <c r="L2630" i="5"/>
  <c r="J2630" i="5"/>
  <c r="C2630" i="5"/>
  <c r="K2629" i="5"/>
  <c r="L2629" i="5"/>
  <c r="J2629" i="5"/>
  <c r="C2629" i="5"/>
  <c r="K2628" i="5"/>
  <c r="L2628" i="5"/>
  <c r="J2628" i="5"/>
  <c r="C2628" i="5"/>
  <c r="K2627" i="5"/>
  <c r="L2627" i="5"/>
  <c r="J2627" i="5"/>
  <c r="C2627" i="5"/>
  <c r="K2626" i="5"/>
  <c r="L2626" i="5"/>
  <c r="J2626" i="5"/>
  <c r="C2626" i="5"/>
  <c r="K2625" i="5"/>
  <c r="L2625" i="5"/>
  <c r="J2625" i="5"/>
  <c r="C2625" i="5"/>
  <c r="K2624" i="5"/>
  <c r="L2624" i="5"/>
  <c r="J2624" i="5"/>
  <c r="C2624" i="5"/>
  <c r="K2623" i="5"/>
  <c r="L2623" i="5"/>
  <c r="J2623" i="5"/>
  <c r="C2623" i="5"/>
  <c r="K2622" i="5"/>
  <c r="L2622" i="5"/>
  <c r="J2622" i="5"/>
  <c r="C2622" i="5"/>
  <c r="K2621" i="5"/>
  <c r="L2621" i="5"/>
  <c r="J2621" i="5"/>
  <c r="C2621" i="5"/>
  <c r="K2620" i="5"/>
  <c r="L2620" i="5"/>
  <c r="J2620" i="5"/>
  <c r="C2620" i="5"/>
  <c r="K2619" i="5"/>
  <c r="L2619" i="5"/>
  <c r="J2619" i="5"/>
  <c r="C2619" i="5"/>
  <c r="K2618" i="5"/>
  <c r="L2618" i="5"/>
  <c r="J2618" i="5"/>
  <c r="C2618" i="5"/>
  <c r="K2617" i="5"/>
  <c r="L2617" i="5"/>
  <c r="J2617" i="5"/>
  <c r="C2617" i="5"/>
  <c r="K2616" i="5"/>
  <c r="L2616" i="5"/>
  <c r="J2616" i="5"/>
  <c r="C2616" i="5"/>
  <c r="K2615" i="5"/>
  <c r="L2615" i="5"/>
  <c r="J2615" i="5"/>
  <c r="C2615" i="5"/>
  <c r="K2614" i="5"/>
  <c r="L2614" i="5"/>
  <c r="J2614" i="5"/>
  <c r="C2614" i="5"/>
  <c r="K2613" i="5"/>
  <c r="L2613" i="5"/>
  <c r="J2613" i="5"/>
  <c r="C2613" i="5"/>
  <c r="K2612" i="5"/>
  <c r="L2612" i="5"/>
  <c r="J2612" i="5"/>
  <c r="C2612" i="5"/>
  <c r="K2611" i="5"/>
  <c r="L2611" i="5"/>
  <c r="J2611" i="5"/>
  <c r="C2611" i="5"/>
  <c r="K2610" i="5"/>
  <c r="L2610" i="5"/>
  <c r="J2610" i="5"/>
  <c r="C2610" i="5"/>
  <c r="K2609" i="5"/>
  <c r="L2609" i="5"/>
  <c r="J2609" i="5"/>
  <c r="C2609" i="5"/>
  <c r="K2608" i="5"/>
  <c r="L2608" i="5"/>
  <c r="J2608" i="5"/>
  <c r="C2608" i="5"/>
  <c r="K2607" i="5"/>
  <c r="L2607" i="5"/>
  <c r="J2607" i="5"/>
  <c r="C2607" i="5"/>
  <c r="K2606" i="5"/>
  <c r="L2606" i="5"/>
  <c r="J2606" i="5"/>
  <c r="C2606" i="5"/>
  <c r="K2605" i="5"/>
  <c r="L2605" i="5"/>
  <c r="J2605" i="5"/>
  <c r="C2605" i="5"/>
  <c r="K2602" i="5"/>
  <c r="L2602" i="5"/>
  <c r="J2602" i="5"/>
  <c r="C2602" i="5"/>
  <c r="K2601" i="5"/>
  <c r="L2601" i="5"/>
  <c r="J2601" i="5"/>
  <c r="C2601" i="5"/>
  <c r="K2600" i="5"/>
  <c r="L2600" i="5"/>
  <c r="J2600" i="5"/>
  <c r="C2600" i="5"/>
  <c r="K2599" i="5"/>
  <c r="L2599" i="5"/>
  <c r="J2599" i="5"/>
  <c r="C2599" i="5"/>
  <c r="K2598" i="5"/>
  <c r="L2598" i="5"/>
  <c r="J2598" i="5"/>
  <c r="C2598" i="5"/>
  <c r="K2597" i="5"/>
  <c r="L2597" i="5"/>
  <c r="J2597" i="5"/>
  <c r="C2597" i="5"/>
  <c r="K2596" i="5"/>
  <c r="L2596" i="5"/>
  <c r="J2596" i="5"/>
  <c r="C2596" i="5"/>
  <c r="K2595" i="5"/>
  <c r="L2595" i="5"/>
  <c r="J2595" i="5"/>
  <c r="C2595" i="5"/>
  <c r="K2594" i="5"/>
  <c r="L2594" i="5"/>
  <c r="J2594" i="5"/>
  <c r="C2594" i="5"/>
  <c r="K2593" i="5"/>
  <c r="L2593" i="5"/>
  <c r="J2593" i="5"/>
  <c r="C2593" i="5"/>
  <c r="K2592" i="5"/>
  <c r="L2592" i="5"/>
  <c r="J2592" i="5"/>
  <c r="C2592" i="5"/>
  <c r="K2591" i="5"/>
  <c r="L2591" i="5"/>
  <c r="J2591" i="5"/>
  <c r="C2591" i="5"/>
  <c r="K2590" i="5"/>
  <c r="L2590" i="5"/>
  <c r="J2590" i="5"/>
  <c r="C2590" i="5"/>
  <c r="K2589" i="5"/>
  <c r="L2589" i="5"/>
  <c r="J2589" i="5"/>
  <c r="C2589" i="5"/>
  <c r="K2588" i="5"/>
  <c r="L2588" i="5"/>
  <c r="J2588" i="5"/>
  <c r="C2588" i="5"/>
  <c r="K2587" i="5"/>
  <c r="L2587" i="5"/>
  <c r="J2587" i="5"/>
  <c r="C2587" i="5"/>
  <c r="K2586" i="5"/>
  <c r="L2586" i="5"/>
  <c r="J2586" i="5"/>
  <c r="C2586" i="5"/>
  <c r="K2585" i="5"/>
  <c r="L2585" i="5"/>
  <c r="J2585" i="5"/>
  <c r="C2585" i="5"/>
  <c r="K2584" i="5"/>
  <c r="L2584" i="5"/>
  <c r="J2584" i="5"/>
  <c r="C2584" i="5"/>
  <c r="K2583" i="5"/>
  <c r="L2583" i="5"/>
  <c r="J2583" i="5"/>
  <c r="C2583" i="5"/>
  <c r="K2582" i="5"/>
  <c r="L2582" i="5"/>
  <c r="J2582" i="5"/>
  <c r="C2582" i="5"/>
  <c r="K2581" i="5"/>
  <c r="L2581" i="5"/>
  <c r="J2581" i="5"/>
  <c r="C2581" i="5"/>
  <c r="K2580" i="5"/>
  <c r="L2580" i="5"/>
  <c r="J2580" i="5"/>
  <c r="C2580" i="5"/>
  <c r="K2579" i="5"/>
  <c r="L2579" i="5"/>
  <c r="J2579" i="5"/>
  <c r="C2579" i="5"/>
  <c r="K2578" i="5"/>
  <c r="L2578" i="5"/>
  <c r="J2578" i="5"/>
  <c r="C2578" i="5"/>
  <c r="K2577" i="5"/>
  <c r="L2577" i="5"/>
  <c r="J2577" i="5"/>
  <c r="C2577" i="5"/>
  <c r="K2576" i="5"/>
  <c r="L2576" i="5"/>
  <c r="J2576" i="5"/>
  <c r="C2576" i="5"/>
  <c r="K2575" i="5"/>
  <c r="L2575" i="5"/>
  <c r="J2575" i="5"/>
  <c r="C2575" i="5"/>
  <c r="K2574" i="5"/>
  <c r="L2574" i="5"/>
  <c r="J2574" i="5"/>
  <c r="C2574" i="5"/>
  <c r="K2573" i="5"/>
  <c r="L2573" i="5"/>
  <c r="J2573" i="5"/>
  <c r="C2573" i="5"/>
  <c r="K2572" i="5"/>
  <c r="L2572" i="5"/>
  <c r="J2572" i="5"/>
  <c r="C2572" i="5"/>
  <c r="K2571" i="5"/>
  <c r="L2571" i="5"/>
  <c r="J2571" i="5"/>
  <c r="C2571" i="5"/>
  <c r="K2570" i="5"/>
  <c r="L2570" i="5"/>
  <c r="J2570" i="5"/>
  <c r="C2570" i="5"/>
  <c r="K2569" i="5"/>
  <c r="L2569" i="5"/>
  <c r="J2569" i="5"/>
  <c r="C2569" i="5"/>
  <c r="K2568" i="5"/>
  <c r="L2568" i="5"/>
  <c r="J2568" i="5"/>
  <c r="C2568" i="5"/>
  <c r="K2567" i="5"/>
  <c r="L2567" i="5"/>
  <c r="J2567" i="5"/>
  <c r="C2567" i="5"/>
  <c r="K2566" i="5"/>
  <c r="L2566" i="5"/>
  <c r="J2566" i="5"/>
  <c r="C2566" i="5"/>
  <c r="K2565" i="5"/>
  <c r="L2565" i="5"/>
  <c r="J2565" i="5"/>
  <c r="C2565" i="5"/>
  <c r="K2564" i="5"/>
  <c r="L2564" i="5"/>
  <c r="J2564" i="5"/>
  <c r="C2564" i="5"/>
  <c r="K2563" i="5"/>
  <c r="L2563" i="5"/>
  <c r="J2563" i="5"/>
  <c r="C2563" i="5"/>
  <c r="K2562" i="5"/>
  <c r="L2562" i="5"/>
  <c r="J2562" i="5"/>
  <c r="C2562" i="5"/>
  <c r="K2561" i="5"/>
  <c r="L2561" i="5"/>
  <c r="J2561" i="5"/>
  <c r="C2561" i="5"/>
  <c r="K2560" i="5"/>
  <c r="L2560" i="5"/>
  <c r="J2560" i="5"/>
  <c r="C2560" i="5"/>
  <c r="K2559" i="5"/>
  <c r="L2559" i="5"/>
  <c r="J2559" i="5"/>
  <c r="C2559" i="5"/>
  <c r="K2558" i="5"/>
  <c r="L2558" i="5"/>
  <c r="J2558" i="5"/>
  <c r="C2558" i="5"/>
  <c r="K2557" i="5"/>
  <c r="L2557" i="5"/>
  <c r="J2557" i="5"/>
  <c r="C2557" i="5"/>
  <c r="K2556" i="5"/>
  <c r="L2556" i="5"/>
  <c r="J2556" i="5"/>
  <c r="C2556" i="5"/>
  <c r="K2555" i="5"/>
  <c r="L2555" i="5"/>
  <c r="J2555" i="5"/>
  <c r="C2555" i="5"/>
  <c r="K2554" i="5"/>
  <c r="L2554" i="5"/>
  <c r="J2554" i="5"/>
  <c r="C2554" i="5"/>
  <c r="K2553" i="5"/>
  <c r="L2553" i="5"/>
  <c r="J2553" i="5"/>
  <c r="C2553" i="5"/>
  <c r="K2550" i="5"/>
  <c r="L2550" i="5"/>
  <c r="J2550" i="5"/>
  <c r="C2550" i="5"/>
  <c r="K2549" i="5"/>
  <c r="L2549" i="5"/>
  <c r="J2549" i="5"/>
  <c r="C2549" i="5"/>
  <c r="K2548" i="5"/>
  <c r="L2548" i="5"/>
  <c r="J2548" i="5"/>
  <c r="C2548" i="5"/>
  <c r="K2547" i="5"/>
  <c r="L2547" i="5"/>
  <c r="J2547" i="5"/>
  <c r="C2547" i="5"/>
  <c r="K2546" i="5"/>
  <c r="L2546" i="5"/>
  <c r="J2546" i="5"/>
  <c r="C2546" i="5"/>
  <c r="K2545" i="5"/>
  <c r="L2545" i="5"/>
  <c r="J2545" i="5"/>
  <c r="C2545" i="5"/>
  <c r="K2544" i="5"/>
  <c r="L2544" i="5"/>
  <c r="J2544" i="5"/>
  <c r="C2544" i="5"/>
  <c r="K2543" i="5"/>
  <c r="L2543" i="5"/>
  <c r="J2543" i="5"/>
  <c r="C2543" i="5"/>
  <c r="K2542" i="5"/>
  <c r="L2542" i="5"/>
  <c r="J2542" i="5"/>
  <c r="C2542" i="5"/>
  <c r="K2541" i="5"/>
  <c r="L2541" i="5"/>
  <c r="J2541" i="5"/>
  <c r="C2541" i="5"/>
  <c r="K2540" i="5"/>
  <c r="L2540" i="5"/>
  <c r="J2540" i="5"/>
  <c r="C2540" i="5"/>
  <c r="K2539" i="5"/>
  <c r="L2539" i="5"/>
  <c r="J2539" i="5"/>
  <c r="C2539" i="5"/>
  <c r="K2538" i="5"/>
  <c r="L2538" i="5"/>
  <c r="J2538" i="5"/>
  <c r="C2538" i="5"/>
  <c r="K2537" i="5"/>
  <c r="L2537" i="5"/>
  <c r="J2537" i="5"/>
  <c r="C2537" i="5"/>
  <c r="K2536" i="5"/>
  <c r="L2536" i="5"/>
  <c r="J2536" i="5"/>
  <c r="C2536" i="5"/>
  <c r="K2535" i="5"/>
  <c r="L2535" i="5"/>
  <c r="J2535" i="5"/>
  <c r="C2535" i="5"/>
  <c r="K2534" i="5"/>
  <c r="L2534" i="5"/>
  <c r="J2534" i="5"/>
  <c r="C2534" i="5"/>
  <c r="K2533" i="5"/>
  <c r="L2533" i="5"/>
  <c r="J2533" i="5"/>
  <c r="C2533" i="5"/>
  <c r="K2532" i="5"/>
  <c r="L2532" i="5"/>
  <c r="J2532" i="5"/>
  <c r="C2532" i="5"/>
  <c r="K2531" i="5"/>
  <c r="L2531" i="5"/>
  <c r="J2531" i="5"/>
  <c r="C2531" i="5"/>
  <c r="K2530" i="5"/>
  <c r="L2530" i="5"/>
  <c r="J2530" i="5"/>
  <c r="C2530" i="5"/>
  <c r="K2529" i="5"/>
  <c r="L2529" i="5"/>
  <c r="J2529" i="5"/>
  <c r="C2529" i="5"/>
  <c r="K2528" i="5"/>
  <c r="L2528" i="5"/>
  <c r="J2528" i="5"/>
  <c r="C2528" i="5"/>
  <c r="K2527" i="5"/>
  <c r="L2527" i="5"/>
  <c r="J2527" i="5"/>
  <c r="C2527" i="5"/>
  <c r="K2526" i="5"/>
  <c r="L2526" i="5"/>
  <c r="J2526" i="5"/>
  <c r="C2526" i="5"/>
  <c r="K2525" i="5"/>
  <c r="L2525" i="5"/>
  <c r="J2525" i="5"/>
  <c r="C2525" i="5"/>
  <c r="K2524" i="5"/>
  <c r="L2524" i="5"/>
  <c r="J2524" i="5"/>
  <c r="C2524" i="5"/>
  <c r="K2523" i="5"/>
  <c r="L2523" i="5"/>
  <c r="J2523" i="5"/>
  <c r="C2523" i="5"/>
  <c r="K2522" i="5"/>
  <c r="L2522" i="5"/>
  <c r="J2522" i="5"/>
  <c r="C2522" i="5"/>
  <c r="K2521" i="5"/>
  <c r="L2521" i="5"/>
  <c r="J2521" i="5"/>
  <c r="C2521" i="5"/>
  <c r="K2520" i="5"/>
  <c r="L2520" i="5"/>
  <c r="J2520" i="5"/>
  <c r="C2520" i="5"/>
  <c r="K2519" i="5"/>
  <c r="L2519" i="5"/>
  <c r="J2519" i="5"/>
  <c r="C2519" i="5"/>
  <c r="K2518" i="5"/>
  <c r="L2518" i="5"/>
  <c r="J2518" i="5"/>
  <c r="C2518" i="5"/>
  <c r="K2517" i="5"/>
  <c r="L2517" i="5"/>
  <c r="J2517" i="5"/>
  <c r="C2517" i="5"/>
  <c r="K2516" i="5"/>
  <c r="L2516" i="5"/>
  <c r="J2516" i="5"/>
  <c r="C2516" i="5"/>
  <c r="K2515" i="5"/>
  <c r="L2515" i="5"/>
  <c r="J2515" i="5"/>
  <c r="C2515" i="5"/>
  <c r="K2514" i="5"/>
  <c r="L2514" i="5"/>
  <c r="J2514" i="5"/>
  <c r="C2514" i="5"/>
  <c r="K2513" i="5"/>
  <c r="L2513" i="5"/>
  <c r="J2513" i="5"/>
  <c r="C2513" i="5"/>
  <c r="K2512" i="5"/>
  <c r="L2512" i="5"/>
  <c r="J2512" i="5"/>
  <c r="C2512" i="5"/>
  <c r="K2511" i="5"/>
  <c r="L2511" i="5"/>
  <c r="J2511" i="5"/>
  <c r="C2511" i="5"/>
  <c r="K2510" i="5"/>
  <c r="L2510" i="5"/>
  <c r="J2510" i="5"/>
  <c r="C2510" i="5"/>
  <c r="K2509" i="5"/>
  <c r="L2509" i="5"/>
  <c r="J2509" i="5"/>
  <c r="C2509" i="5"/>
  <c r="K2508" i="5"/>
  <c r="L2508" i="5"/>
  <c r="J2508" i="5"/>
  <c r="C2508" i="5"/>
  <c r="K2507" i="5"/>
  <c r="L2507" i="5"/>
  <c r="J2507" i="5"/>
  <c r="C2507" i="5"/>
  <c r="K2506" i="5"/>
  <c r="L2506" i="5"/>
  <c r="J2506" i="5"/>
  <c r="C2506" i="5"/>
  <c r="K2505" i="5"/>
  <c r="L2505" i="5"/>
  <c r="J2505" i="5"/>
  <c r="C2505" i="5"/>
  <c r="K2504" i="5"/>
  <c r="L2504" i="5"/>
  <c r="J2504" i="5"/>
  <c r="C2504" i="5"/>
  <c r="K2503" i="5"/>
  <c r="L2503" i="5"/>
  <c r="J2503" i="5"/>
  <c r="C2503" i="5"/>
  <c r="K2502" i="5"/>
  <c r="L2502" i="5"/>
  <c r="J2502" i="5"/>
  <c r="C2502" i="5"/>
  <c r="K2501" i="5"/>
  <c r="L2501" i="5"/>
  <c r="J2501" i="5"/>
  <c r="C2501" i="5"/>
  <c r="K2498" i="5"/>
  <c r="L2498" i="5"/>
  <c r="J2498" i="5"/>
  <c r="C2498" i="5"/>
  <c r="K2497" i="5"/>
  <c r="L2497" i="5"/>
  <c r="J2497" i="5"/>
  <c r="C2497" i="5"/>
  <c r="K2496" i="5"/>
  <c r="L2496" i="5"/>
  <c r="J2496" i="5"/>
  <c r="C2496" i="5"/>
  <c r="K2495" i="5"/>
  <c r="L2495" i="5"/>
  <c r="J2495" i="5"/>
  <c r="C2495" i="5"/>
  <c r="K2494" i="5"/>
  <c r="L2494" i="5"/>
  <c r="J2494" i="5"/>
  <c r="C2494" i="5"/>
  <c r="K2493" i="5"/>
  <c r="L2493" i="5"/>
  <c r="J2493" i="5"/>
  <c r="C2493" i="5"/>
  <c r="K2492" i="5"/>
  <c r="L2492" i="5"/>
  <c r="J2492" i="5"/>
  <c r="C2492" i="5"/>
  <c r="K2491" i="5"/>
  <c r="L2491" i="5"/>
  <c r="J2491" i="5"/>
  <c r="C2491" i="5"/>
  <c r="K2490" i="5"/>
  <c r="L2490" i="5"/>
  <c r="J2490" i="5"/>
  <c r="C2490" i="5"/>
  <c r="K2489" i="5"/>
  <c r="L2489" i="5"/>
  <c r="J2489" i="5"/>
  <c r="C2489" i="5"/>
  <c r="K2488" i="5"/>
  <c r="L2488" i="5"/>
  <c r="J2488" i="5"/>
  <c r="C2488" i="5"/>
  <c r="K2487" i="5"/>
  <c r="L2487" i="5"/>
  <c r="J2487" i="5"/>
  <c r="C2487" i="5"/>
  <c r="K2486" i="5"/>
  <c r="L2486" i="5"/>
  <c r="J2486" i="5"/>
  <c r="C2486" i="5"/>
  <c r="K2485" i="5"/>
  <c r="L2485" i="5"/>
  <c r="J2485" i="5"/>
  <c r="C2485" i="5"/>
  <c r="K2484" i="5"/>
  <c r="L2484" i="5"/>
  <c r="J2484" i="5"/>
  <c r="C2484" i="5"/>
  <c r="K2483" i="5"/>
  <c r="L2483" i="5"/>
  <c r="J2483" i="5"/>
  <c r="C2483" i="5"/>
  <c r="K2482" i="5"/>
  <c r="L2482" i="5"/>
  <c r="J2482" i="5"/>
  <c r="C2482" i="5"/>
  <c r="K2481" i="5"/>
  <c r="L2481" i="5"/>
  <c r="J2481" i="5"/>
  <c r="C2481" i="5"/>
  <c r="K2480" i="5"/>
  <c r="L2480" i="5"/>
  <c r="J2480" i="5"/>
  <c r="C2480" i="5"/>
  <c r="K2479" i="5"/>
  <c r="L2479" i="5"/>
  <c r="J2479" i="5"/>
  <c r="C2479" i="5"/>
  <c r="K2478" i="5"/>
  <c r="L2478" i="5"/>
  <c r="J2478" i="5"/>
  <c r="C2478" i="5"/>
  <c r="K2477" i="5"/>
  <c r="L2477" i="5"/>
  <c r="J2477" i="5"/>
  <c r="C2477" i="5"/>
  <c r="K2476" i="5"/>
  <c r="L2476" i="5"/>
  <c r="J2476" i="5"/>
  <c r="C2476" i="5"/>
  <c r="K2475" i="5"/>
  <c r="L2475" i="5"/>
  <c r="J2475" i="5"/>
  <c r="C2475" i="5"/>
  <c r="K2474" i="5"/>
  <c r="L2474" i="5"/>
  <c r="J2474" i="5"/>
  <c r="C2474" i="5"/>
  <c r="K2473" i="5"/>
  <c r="L2473" i="5"/>
  <c r="J2473" i="5"/>
  <c r="C2473" i="5"/>
  <c r="K2472" i="5"/>
  <c r="L2472" i="5"/>
  <c r="J2472" i="5"/>
  <c r="C2472" i="5"/>
  <c r="K2471" i="5"/>
  <c r="L2471" i="5"/>
  <c r="J2471" i="5"/>
  <c r="C2471" i="5"/>
  <c r="K2470" i="5"/>
  <c r="L2470" i="5"/>
  <c r="J2470" i="5"/>
  <c r="C2470" i="5"/>
  <c r="K2469" i="5"/>
  <c r="L2469" i="5"/>
  <c r="J2469" i="5"/>
  <c r="C2469" i="5"/>
  <c r="K2468" i="5"/>
  <c r="L2468" i="5"/>
  <c r="J2468" i="5"/>
  <c r="C2468" i="5"/>
  <c r="K2467" i="5"/>
  <c r="L2467" i="5"/>
  <c r="J2467" i="5"/>
  <c r="C2467" i="5"/>
  <c r="K2466" i="5"/>
  <c r="L2466" i="5"/>
  <c r="J2466" i="5"/>
  <c r="C2466" i="5"/>
  <c r="K2465" i="5"/>
  <c r="L2465" i="5"/>
  <c r="J2465" i="5"/>
  <c r="C2465" i="5"/>
  <c r="K2464" i="5"/>
  <c r="L2464" i="5"/>
  <c r="J2464" i="5"/>
  <c r="C2464" i="5"/>
  <c r="K2463" i="5"/>
  <c r="L2463" i="5"/>
  <c r="J2463" i="5"/>
  <c r="C2463" i="5"/>
  <c r="K2462" i="5"/>
  <c r="L2462" i="5"/>
  <c r="J2462" i="5"/>
  <c r="C2462" i="5"/>
  <c r="K2461" i="5"/>
  <c r="L2461" i="5"/>
  <c r="J2461" i="5"/>
  <c r="C2461" i="5"/>
  <c r="K2460" i="5"/>
  <c r="L2460" i="5"/>
  <c r="J2460" i="5"/>
  <c r="C2460" i="5"/>
  <c r="K2459" i="5"/>
  <c r="L2459" i="5"/>
  <c r="J2459" i="5"/>
  <c r="C2459" i="5"/>
  <c r="K2458" i="5"/>
  <c r="L2458" i="5"/>
  <c r="J2458" i="5"/>
  <c r="C2458" i="5"/>
  <c r="K2457" i="5"/>
  <c r="L2457" i="5"/>
  <c r="J2457" i="5"/>
  <c r="C2457" i="5"/>
  <c r="K2456" i="5"/>
  <c r="L2456" i="5"/>
  <c r="J2456" i="5"/>
  <c r="C2456" i="5"/>
  <c r="K2455" i="5"/>
  <c r="L2455" i="5"/>
  <c r="J2455" i="5"/>
  <c r="C2455" i="5"/>
  <c r="K2454" i="5"/>
  <c r="L2454" i="5"/>
  <c r="J2454" i="5"/>
  <c r="C2454" i="5"/>
  <c r="K2453" i="5"/>
  <c r="L2453" i="5"/>
  <c r="J2453" i="5"/>
  <c r="C2453" i="5"/>
  <c r="K2452" i="5"/>
  <c r="L2452" i="5"/>
  <c r="J2452" i="5"/>
  <c r="C2452" i="5"/>
  <c r="K2451" i="5"/>
  <c r="L2451" i="5"/>
  <c r="J2451" i="5"/>
  <c r="C2451" i="5"/>
  <c r="K2450" i="5"/>
  <c r="L2450" i="5"/>
  <c r="J2450" i="5"/>
  <c r="C2450" i="5"/>
  <c r="K2449" i="5"/>
  <c r="L2449" i="5"/>
  <c r="J2449" i="5"/>
  <c r="C2449" i="5"/>
  <c r="K2446" i="5"/>
  <c r="L2446" i="5"/>
  <c r="J2446" i="5"/>
  <c r="C2446" i="5"/>
  <c r="K2445" i="5"/>
  <c r="L2445" i="5"/>
  <c r="J2445" i="5"/>
  <c r="C2445" i="5"/>
  <c r="K2444" i="5"/>
  <c r="L2444" i="5"/>
  <c r="J2444" i="5"/>
  <c r="C2444" i="5"/>
  <c r="K2443" i="5"/>
  <c r="L2443" i="5"/>
  <c r="J2443" i="5"/>
  <c r="C2443" i="5"/>
  <c r="K2442" i="5"/>
  <c r="L2442" i="5"/>
  <c r="J2442" i="5"/>
  <c r="C2442" i="5"/>
  <c r="K2441" i="5"/>
  <c r="L2441" i="5"/>
  <c r="J2441" i="5"/>
  <c r="C2441" i="5"/>
  <c r="K2440" i="5"/>
  <c r="L2440" i="5"/>
  <c r="J2440" i="5"/>
  <c r="C2440" i="5"/>
  <c r="K2439" i="5"/>
  <c r="L2439" i="5"/>
  <c r="J2439" i="5"/>
  <c r="C2439" i="5"/>
  <c r="K2438" i="5"/>
  <c r="L2438" i="5"/>
  <c r="J2438" i="5"/>
  <c r="C2438" i="5"/>
  <c r="K2437" i="5"/>
  <c r="L2437" i="5"/>
  <c r="J2437" i="5"/>
  <c r="C2437" i="5"/>
  <c r="K2436" i="5"/>
  <c r="L2436" i="5"/>
  <c r="J2436" i="5"/>
  <c r="C2436" i="5"/>
  <c r="K2435" i="5"/>
  <c r="L2435" i="5"/>
  <c r="J2435" i="5"/>
  <c r="C2435" i="5"/>
  <c r="K2434" i="5"/>
  <c r="L2434" i="5"/>
  <c r="J2434" i="5"/>
  <c r="C2434" i="5"/>
  <c r="K2433" i="5"/>
  <c r="L2433" i="5"/>
  <c r="J2433" i="5"/>
  <c r="C2433" i="5"/>
  <c r="K2432" i="5"/>
  <c r="L2432" i="5"/>
  <c r="J2432" i="5"/>
  <c r="C2432" i="5"/>
  <c r="K2431" i="5"/>
  <c r="L2431" i="5"/>
  <c r="J2431" i="5"/>
  <c r="C2431" i="5"/>
  <c r="K2430" i="5"/>
  <c r="L2430" i="5"/>
  <c r="J2430" i="5"/>
  <c r="C2430" i="5"/>
  <c r="K2429" i="5"/>
  <c r="L2429" i="5"/>
  <c r="J2429" i="5"/>
  <c r="C2429" i="5"/>
  <c r="K2428" i="5"/>
  <c r="L2428" i="5"/>
  <c r="J2428" i="5"/>
  <c r="C2428" i="5"/>
  <c r="K2427" i="5"/>
  <c r="L2427" i="5"/>
  <c r="J2427" i="5"/>
  <c r="C2427" i="5"/>
  <c r="K2426" i="5"/>
  <c r="L2426" i="5"/>
  <c r="J2426" i="5"/>
  <c r="C2426" i="5"/>
  <c r="K2425" i="5"/>
  <c r="L2425" i="5"/>
  <c r="J2425" i="5"/>
  <c r="C2425" i="5"/>
  <c r="K2424" i="5"/>
  <c r="L2424" i="5"/>
  <c r="J2424" i="5"/>
  <c r="C2424" i="5"/>
  <c r="K2423" i="5"/>
  <c r="L2423" i="5"/>
  <c r="J2423" i="5"/>
  <c r="C2423" i="5"/>
  <c r="K2422" i="5"/>
  <c r="L2422" i="5"/>
  <c r="J2422" i="5"/>
  <c r="C2422" i="5"/>
  <c r="K2421" i="5"/>
  <c r="L2421" i="5"/>
  <c r="J2421" i="5"/>
  <c r="C2421" i="5"/>
  <c r="K2420" i="5"/>
  <c r="L2420" i="5"/>
  <c r="J2420" i="5"/>
  <c r="C2420" i="5"/>
  <c r="K2419" i="5"/>
  <c r="L2419" i="5"/>
  <c r="J2419" i="5"/>
  <c r="C2419" i="5"/>
  <c r="K2418" i="5"/>
  <c r="L2418" i="5"/>
  <c r="J2418" i="5"/>
  <c r="C2418" i="5"/>
  <c r="K2417" i="5"/>
  <c r="L2417" i="5"/>
  <c r="J2417" i="5"/>
  <c r="C2417" i="5"/>
  <c r="K2416" i="5"/>
  <c r="L2416" i="5"/>
  <c r="J2416" i="5"/>
  <c r="C2416" i="5"/>
  <c r="K2415" i="5"/>
  <c r="L2415" i="5"/>
  <c r="J2415" i="5"/>
  <c r="C2415" i="5"/>
  <c r="K2414" i="5"/>
  <c r="L2414" i="5"/>
  <c r="J2414" i="5"/>
  <c r="C2414" i="5"/>
  <c r="K2413" i="5"/>
  <c r="L2413" i="5"/>
  <c r="J2413" i="5"/>
  <c r="C2413" i="5"/>
  <c r="K2412" i="5"/>
  <c r="L2412" i="5"/>
  <c r="J2412" i="5"/>
  <c r="C2412" i="5"/>
  <c r="K2411" i="5"/>
  <c r="L2411" i="5"/>
  <c r="J2411" i="5"/>
  <c r="C2411" i="5"/>
  <c r="K2410" i="5"/>
  <c r="L2410" i="5"/>
  <c r="J2410" i="5"/>
  <c r="C2410" i="5"/>
  <c r="K2409" i="5"/>
  <c r="L2409" i="5"/>
  <c r="J2409" i="5"/>
  <c r="C2409" i="5"/>
  <c r="K2408" i="5"/>
  <c r="L2408" i="5"/>
  <c r="J2408" i="5"/>
  <c r="C2408" i="5"/>
  <c r="K2407" i="5"/>
  <c r="L2407" i="5"/>
  <c r="J2407" i="5"/>
  <c r="C2407" i="5"/>
  <c r="K2406" i="5"/>
  <c r="L2406" i="5"/>
  <c r="J2406" i="5"/>
  <c r="C2406" i="5"/>
  <c r="K2405" i="5"/>
  <c r="L2405" i="5"/>
  <c r="J2405" i="5"/>
  <c r="C2405" i="5"/>
  <c r="K2404" i="5"/>
  <c r="L2404" i="5"/>
  <c r="J2404" i="5"/>
  <c r="C2404" i="5"/>
  <c r="K2403" i="5"/>
  <c r="L2403" i="5"/>
  <c r="J2403" i="5"/>
  <c r="C2403" i="5"/>
  <c r="K2402" i="5"/>
  <c r="L2402" i="5"/>
  <c r="J2402" i="5"/>
  <c r="C2402" i="5"/>
  <c r="K2401" i="5"/>
  <c r="L2401" i="5"/>
  <c r="J2401" i="5"/>
  <c r="C2401" i="5"/>
  <c r="K2400" i="5"/>
  <c r="L2400" i="5"/>
  <c r="J2400" i="5"/>
  <c r="C2400" i="5"/>
  <c r="K2399" i="5"/>
  <c r="L2399" i="5"/>
  <c r="J2399" i="5"/>
  <c r="C2399" i="5"/>
  <c r="K2398" i="5"/>
  <c r="L2398" i="5"/>
  <c r="J2398" i="5"/>
  <c r="C2398" i="5"/>
  <c r="K2397" i="5"/>
  <c r="L2397" i="5"/>
  <c r="J2397" i="5"/>
  <c r="C2397" i="5"/>
  <c r="K2394" i="5"/>
  <c r="L2394" i="5"/>
  <c r="J2394" i="5"/>
  <c r="C2394" i="5"/>
  <c r="K2393" i="5"/>
  <c r="L2393" i="5"/>
  <c r="J2393" i="5"/>
  <c r="C2393" i="5"/>
  <c r="K2392" i="5"/>
  <c r="L2392" i="5"/>
  <c r="J2392" i="5"/>
  <c r="C2392" i="5"/>
  <c r="K2391" i="5"/>
  <c r="L2391" i="5"/>
  <c r="J2391" i="5"/>
  <c r="C2391" i="5"/>
  <c r="K2390" i="5"/>
  <c r="L2390" i="5"/>
  <c r="J2390" i="5"/>
  <c r="C2390" i="5"/>
  <c r="K2389" i="5"/>
  <c r="L2389" i="5"/>
  <c r="J2389" i="5"/>
  <c r="C2389" i="5"/>
  <c r="K2388" i="5"/>
  <c r="L2388" i="5"/>
  <c r="J2388" i="5"/>
  <c r="C2388" i="5"/>
  <c r="K2387" i="5"/>
  <c r="L2387" i="5"/>
  <c r="J2387" i="5"/>
  <c r="C2387" i="5"/>
  <c r="K2386" i="5"/>
  <c r="L2386" i="5"/>
  <c r="J2386" i="5"/>
  <c r="C2386" i="5"/>
  <c r="K2385" i="5"/>
  <c r="L2385" i="5"/>
  <c r="J2385" i="5"/>
  <c r="C2385" i="5"/>
  <c r="K2384" i="5"/>
  <c r="L2384" i="5"/>
  <c r="J2384" i="5"/>
  <c r="C2384" i="5"/>
  <c r="K2383" i="5"/>
  <c r="L2383" i="5"/>
  <c r="J2383" i="5"/>
  <c r="C2383" i="5"/>
  <c r="K2382" i="5"/>
  <c r="L2382" i="5"/>
  <c r="J2382" i="5"/>
  <c r="C2382" i="5"/>
  <c r="K2381" i="5"/>
  <c r="L2381" i="5"/>
  <c r="J2381" i="5"/>
  <c r="C2381" i="5"/>
  <c r="K2380" i="5"/>
  <c r="L2380" i="5"/>
  <c r="J2380" i="5"/>
  <c r="C2380" i="5"/>
  <c r="K2379" i="5"/>
  <c r="L2379" i="5"/>
  <c r="J2379" i="5"/>
  <c r="C2379" i="5"/>
  <c r="K2378" i="5"/>
  <c r="L2378" i="5"/>
  <c r="J2378" i="5"/>
  <c r="C2378" i="5"/>
  <c r="K2377" i="5"/>
  <c r="L2377" i="5"/>
  <c r="J2377" i="5"/>
  <c r="C2377" i="5"/>
  <c r="K2376" i="5"/>
  <c r="L2376" i="5"/>
  <c r="J2376" i="5"/>
  <c r="C2376" i="5"/>
  <c r="K2375" i="5"/>
  <c r="L2375" i="5"/>
  <c r="J2375" i="5"/>
  <c r="C2375" i="5"/>
  <c r="K2374" i="5"/>
  <c r="L2374" i="5"/>
  <c r="J2374" i="5"/>
  <c r="C2374" i="5"/>
  <c r="K2373" i="5"/>
  <c r="L2373" i="5"/>
  <c r="J2373" i="5"/>
  <c r="C2373" i="5"/>
  <c r="K2372" i="5"/>
  <c r="L2372" i="5"/>
  <c r="J2372" i="5"/>
  <c r="C2372" i="5"/>
  <c r="K2371" i="5"/>
  <c r="L2371" i="5"/>
  <c r="J2371" i="5"/>
  <c r="C2371" i="5"/>
  <c r="K2370" i="5"/>
  <c r="L2370" i="5"/>
  <c r="J2370" i="5"/>
  <c r="C2370" i="5"/>
  <c r="K2369" i="5"/>
  <c r="L2369" i="5"/>
  <c r="J2369" i="5"/>
  <c r="C2369" i="5"/>
  <c r="K2368" i="5"/>
  <c r="L2368" i="5"/>
  <c r="J2368" i="5"/>
  <c r="C2368" i="5"/>
  <c r="K2367" i="5"/>
  <c r="L2367" i="5"/>
  <c r="J2367" i="5"/>
  <c r="C2367" i="5"/>
  <c r="K2366" i="5"/>
  <c r="L2366" i="5"/>
  <c r="J2366" i="5"/>
  <c r="C2366" i="5"/>
  <c r="K2365" i="5"/>
  <c r="L2365" i="5"/>
  <c r="J2365" i="5"/>
  <c r="C2365" i="5"/>
  <c r="K2364" i="5"/>
  <c r="L2364" i="5"/>
  <c r="J2364" i="5"/>
  <c r="C2364" i="5"/>
  <c r="K2363" i="5"/>
  <c r="L2363" i="5"/>
  <c r="J2363" i="5"/>
  <c r="C2363" i="5"/>
  <c r="K2362" i="5"/>
  <c r="L2362" i="5"/>
  <c r="J2362" i="5"/>
  <c r="C2362" i="5"/>
  <c r="K2361" i="5"/>
  <c r="L2361" i="5"/>
  <c r="J2361" i="5"/>
  <c r="C2361" i="5"/>
  <c r="K2360" i="5"/>
  <c r="L2360" i="5"/>
  <c r="J2360" i="5"/>
  <c r="C2360" i="5"/>
  <c r="K2359" i="5"/>
  <c r="L2359" i="5"/>
  <c r="J2359" i="5"/>
  <c r="C2359" i="5"/>
  <c r="K2358" i="5"/>
  <c r="L2358" i="5"/>
  <c r="J2358" i="5"/>
  <c r="C2358" i="5"/>
  <c r="K2357" i="5"/>
  <c r="L2357" i="5"/>
  <c r="J2357" i="5"/>
  <c r="C2357" i="5"/>
  <c r="K2356" i="5"/>
  <c r="L2356" i="5"/>
  <c r="J2356" i="5"/>
  <c r="C2356" i="5"/>
  <c r="K2355" i="5"/>
  <c r="L2355" i="5"/>
  <c r="J2355" i="5"/>
  <c r="C2355" i="5"/>
  <c r="K2354" i="5"/>
  <c r="L2354" i="5"/>
  <c r="J2354" i="5"/>
  <c r="C2354" i="5"/>
  <c r="K2353" i="5"/>
  <c r="L2353" i="5"/>
  <c r="J2353" i="5"/>
  <c r="C2353" i="5"/>
  <c r="K2352" i="5"/>
  <c r="L2352" i="5"/>
  <c r="J2352" i="5"/>
  <c r="C2352" i="5"/>
  <c r="K2351" i="5"/>
  <c r="L2351" i="5"/>
  <c r="J2351" i="5"/>
  <c r="C2351" i="5"/>
  <c r="K2350" i="5"/>
  <c r="L2350" i="5"/>
  <c r="J2350" i="5"/>
  <c r="C2350" i="5"/>
  <c r="K2349" i="5"/>
  <c r="L2349" i="5"/>
  <c r="J2349" i="5"/>
  <c r="C2349" i="5"/>
  <c r="K2348" i="5"/>
  <c r="L2348" i="5"/>
  <c r="J2348" i="5"/>
  <c r="C2348" i="5"/>
  <c r="K2347" i="5"/>
  <c r="L2347" i="5"/>
  <c r="J2347" i="5"/>
  <c r="C2347" i="5"/>
  <c r="K2346" i="5"/>
  <c r="L2346" i="5"/>
  <c r="J2346" i="5"/>
  <c r="C2346" i="5"/>
  <c r="K2345" i="5"/>
  <c r="L2345" i="5"/>
  <c r="J2345" i="5"/>
  <c r="C2345" i="5"/>
  <c r="K2342" i="5"/>
  <c r="L2342" i="5"/>
  <c r="J2342" i="5"/>
  <c r="C2342" i="5"/>
  <c r="K2341" i="5"/>
  <c r="L2341" i="5"/>
  <c r="J2341" i="5"/>
  <c r="C2341" i="5"/>
  <c r="K2340" i="5"/>
  <c r="L2340" i="5"/>
  <c r="J2340" i="5"/>
  <c r="C2340" i="5"/>
  <c r="K2339" i="5"/>
  <c r="L2339" i="5"/>
  <c r="J2339" i="5"/>
  <c r="C2339" i="5"/>
  <c r="K2338" i="5"/>
  <c r="L2338" i="5"/>
  <c r="J2338" i="5"/>
  <c r="C2338" i="5"/>
  <c r="K2337" i="5"/>
  <c r="L2337" i="5"/>
  <c r="J2337" i="5"/>
  <c r="C2337" i="5"/>
  <c r="K2336" i="5"/>
  <c r="L2336" i="5"/>
  <c r="J2336" i="5"/>
  <c r="C2336" i="5"/>
  <c r="K2335" i="5"/>
  <c r="L2335" i="5"/>
  <c r="J2335" i="5"/>
  <c r="C2335" i="5"/>
  <c r="K2334" i="5"/>
  <c r="L2334" i="5"/>
  <c r="J2334" i="5"/>
  <c r="C2334" i="5"/>
  <c r="K2333" i="5"/>
  <c r="L2333" i="5"/>
  <c r="J2333" i="5"/>
  <c r="C2333" i="5"/>
  <c r="K2332" i="5"/>
  <c r="L2332" i="5"/>
  <c r="J2332" i="5"/>
  <c r="C2332" i="5"/>
  <c r="K2331" i="5"/>
  <c r="L2331" i="5"/>
  <c r="J2331" i="5"/>
  <c r="C2331" i="5"/>
  <c r="K2330" i="5"/>
  <c r="L2330" i="5"/>
  <c r="J2330" i="5"/>
  <c r="C2330" i="5"/>
  <c r="K2329" i="5"/>
  <c r="L2329" i="5"/>
  <c r="J2329" i="5"/>
  <c r="C2329" i="5"/>
  <c r="K2328" i="5"/>
  <c r="L2328" i="5"/>
  <c r="J2328" i="5"/>
  <c r="C2328" i="5"/>
  <c r="K2327" i="5"/>
  <c r="L2327" i="5"/>
  <c r="J2327" i="5"/>
  <c r="C2327" i="5"/>
  <c r="K2326" i="5"/>
  <c r="L2326" i="5"/>
  <c r="J2326" i="5"/>
  <c r="C2326" i="5"/>
  <c r="K2325" i="5"/>
  <c r="L2325" i="5"/>
  <c r="J2325" i="5"/>
  <c r="C2325" i="5"/>
  <c r="K2324" i="5"/>
  <c r="L2324" i="5"/>
  <c r="J2324" i="5"/>
  <c r="C2324" i="5"/>
  <c r="K2323" i="5"/>
  <c r="L2323" i="5"/>
  <c r="J2323" i="5"/>
  <c r="C2323" i="5"/>
  <c r="K2322" i="5"/>
  <c r="L2322" i="5"/>
  <c r="J2322" i="5"/>
  <c r="C2322" i="5"/>
  <c r="K2321" i="5"/>
  <c r="L2321" i="5"/>
  <c r="J2321" i="5"/>
  <c r="C2321" i="5"/>
  <c r="K2320" i="5"/>
  <c r="L2320" i="5"/>
  <c r="J2320" i="5"/>
  <c r="C2320" i="5"/>
  <c r="K2319" i="5"/>
  <c r="L2319" i="5"/>
  <c r="J2319" i="5"/>
  <c r="C2319" i="5"/>
  <c r="K2318" i="5"/>
  <c r="L2318" i="5"/>
  <c r="J2318" i="5"/>
  <c r="C2318" i="5"/>
  <c r="K2317" i="5"/>
  <c r="L2317" i="5"/>
  <c r="J2317" i="5"/>
  <c r="C2317" i="5"/>
  <c r="K2316" i="5"/>
  <c r="L2316" i="5"/>
  <c r="J2316" i="5"/>
  <c r="C2316" i="5"/>
  <c r="K2315" i="5"/>
  <c r="L2315" i="5"/>
  <c r="J2315" i="5"/>
  <c r="C2315" i="5"/>
  <c r="K2314" i="5"/>
  <c r="L2314" i="5"/>
  <c r="J2314" i="5"/>
  <c r="C2314" i="5"/>
  <c r="K2313" i="5"/>
  <c r="L2313" i="5"/>
  <c r="J2313" i="5"/>
  <c r="C2313" i="5"/>
  <c r="K2312" i="5"/>
  <c r="L2312" i="5"/>
  <c r="J2312" i="5"/>
  <c r="C2312" i="5"/>
  <c r="K2311" i="5"/>
  <c r="L2311" i="5"/>
  <c r="J2311" i="5"/>
  <c r="C2311" i="5"/>
  <c r="K2310" i="5"/>
  <c r="L2310" i="5"/>
  <c r="J2310" i="5"/>
  <c r="C2310" i="5"/>
  <c r="K2309" i="5"/>
  <c r="L2309" i="5"/>
  <c r="J2309" i="5"/>
  <c r="C2309" i="5"/>
  <c r="K2308" i="5"/>
  <c r="L2308" i="5"/>
  <c r="J2308" i="5"/>
  <c r="C2308" i="5"/>
  <c r="K2307" i="5"/>
  <c r="L2307" i="5"/>
  <c r="J2307" i="5"/>
  <c r="C2307" i="5"/>
  <c r="K2306" i="5"/>
  <c r="L2306" i="5"/>
  <c r="J2306" i="5"/>
  <c r="C2306" i="5"/>
  <c r="K2305" i="5"/>
  <c r="L2305" i="5"/>
  <c r="J2305" i="5"/>
  <c r="C2305" i="5"/>
  <c r="K2304" i="5"/>
  <c r="L2304" i="5"/>
  <c r="J2304" i="5"/>
  <c r="C2304" i="5"/>
  <c r="K2303" i="5"/>
  <c r="L2303" i="5"/>
  <c r="J2303" i="5"/>
  <c r="C2303" i="5"/>
  <c r="K2302" i="5"/>
  <c r="L2302" i="5"/>
  <c r="J2302" i="5"/>
  <c r="C2302" i="5"/>
  <c r="K2301" i="5"/>
  <c r="L2301" i="5"/>
  <c r="J2301" i="5"/>
  <c r="C2301" i="5"/>
  <c r="K2300" i="5"/>
  <c r="L2300" i="5"/>
  <c r="J2300" i="5"/>
  <c r="C2300" i="5"/>
  <c r="K2299" i="5"/>
  <c r="L2299" i="5"/>
  <c r="J2299" i="5"/>
  <c r="C2299" i="5"/>
  <c r="K2298" i="5"/>
  <c r="L2298" i="5"/>
  <c r="J2298" i="5"/>
  <c r="C2298" i="5"/>
  <c r="K2297" i="5"/>
  <c r="L2297" i="5"/>
  <c r="J2297" i="5"/>
  <c r="C2297" i="5"/>
  <c r="K2296" i="5"/>
  <c r="L2296" i="5"/>
  <c r="J2296" i="5"/>
  <c r="C2296" i="5"/>
  <c r="K2295" i="5"/>
  <c r="L2295" i="5"/>
  <c r="J2295" i="5"/>
  <c r="C2295" i="5"/>
  <c r="K2294" i="5"/>
  <c r="L2294" i="5"/>
  <c r="J2294" i="5"/>
  <c r="C2294" i="5"/>
  <c r="K2293" i="5"/>
  <c r="L2293" i="5"/>
  <c r="J2293" i="5"/>
  <c r="C2293" i="5"/>
  <c r="K2290" i="5"/>
  <c r="L2290" i="5"/>
  <c r="J2290" i="5"/>
  <c r="C2290" i="5"/>
  <c r="K2289" i="5"/>
  <c r="L2289" i="5"/>
  <c r="J2289" i="5"/>
  <c r="C2289" i="5"/>
  <c r="K2288" i="5"/>
  <c r="L2288" i="5"/>
  <c r="J2288" i="5"/>
  <c r="C2288" i="5"/>
  <c r="K2287" i="5"/>
  <c r="L2287" i="5"/>
  <c r="J2287" i="5"/>
  <c r="C2287" i="5"/>
  <c r="K2286" i="5"/>
  <c r="L2286" i="5"/>
  <c r="J2286" i="5"/>
  <c r="C2286" i="5"/>
  <c r="K2285" i="5"/>
  <c r="L2285" i="5"/>
  <c r="J2285" i="5"/>
  <c r="C2285" i="5"/>
  <c r="K2284" i="5"/>
  <c r="L2284" i="5"/>
  <c r="J2284" i="5"/>
  <c r="C2284" i="5"/>
  <c r="K2283" i="5"/>
  <c r="L2283" i="5"/>
  <c r="J2283" i="5"/>
  <c r="C2283" i="5"/>
  <c r="K2282" i="5"/>
  <c r="L2282" i="5"/>
  <c r="J2282" i="5"/>
  <c r="C2282" i="5"/>
  <c r="K2281" i="5"/>
  <c r="L2281" i="5"/>
  <c r="J2281" i="5"/>
  <c r="C2281" i="5"/>
  <c r="K2280" i="5"/>
  <c r="L2280" i="5"/>
  <c r="J2280" i="5"/>
  <c r="C2280" i="5"/>
  <c r="K2279" i="5"/>
  <c r="L2279" i="5"/>
  <c r="J2279" i="5"/>
  <c r="C2279" i="5"/>
  <c r="K2278" i="5"/>
  <c r="L2278" i="5"/>
  <c r="J2278" i="5"/>
  <c r="C2278" i="5"/>
  <c r="K2277" i="5"/>
  <c r="L2277" i="5"/>
  <c r="J2277" i="5"/>
  <c r="C2277" i="5"/>
  <c r="K2276" i="5"/>
  <c r="L2276" i="5"/>
  <c r="J2276" i="5"/>
  <c r="C2276" i="5"/>
  <c r="K2275" i="5"/>
  <c r="L2275" i="5"/>
  <c r="J2275" i="5"/>
  <c r="C2275" i="5"/>
  <c r="K2274" i="5"/>
  <c r="L2274" i="5"/>
  <c r="J2274" i="5"/>
  <c r="C2274" i="5"/>
  <c r="K2273" i="5"/>
  <c r="L2273" i="5"/>
  <c r="J2273" i="5"/>
  <c r="C2273" i="5"/>
  <c r="K2272" i="5"/>
  <c r="L2272" i="5"/>
  <c r="J2272" i="5"/>
  <c r="C2272" i="5"/>
  <c r="K2271" i="5"/>
  <c r="L2271" i="5"/>
  <c r="J2271" i="5"/>
  <c r="C2271" i="5"/>
  <c r="K2270" i="5"/>
  <c r="L2270" i="5"/>
  <c r="J2270" i="5"/>
  <c r="C2270" i="5"/>
  <c r="K2269" i="5"/>
  <c r="L2269" i="5"/>
  <c r="J2269" i="5"/>
  <c r="C2269" i="5"/>
  <c r="K2268" i="5"/>
  <c r="L2268" i="5"/>
  <c r="J2268" i="5"/>
  <c r="C2268" i="5"/>
  <c r="K2267" i="5"/>
  <c r="L2267" i="5"/>
  <c r="J2267" i="5"/>
  <c r="C2267" i="5"/>
  <c r="K2266" i="5"/>
  <c r="L2266" i="5"/>
  <c r="J2266" i="5"/>
  <c r="C2266" i="5"/>
  <c r="K2265" i="5"/>
  <c r="L2265" i="5"/>
  <c r="J2265" i="5"/>
  <c r="C2265" i="5"/>
  <c r="K2264" i="5"/>
  <c r="L2264" i="5"/>
  <c r="J2264" i="5"/>
  <c r="C2264" i="5"/>
  <c r="K2263" i="5"/>
  <c r="L2263" i="5"/>
  <c r="J2263" i="5"/>
  <c r="C2263" i="5"/>
  <c r="K2262" i="5"/>
  <c r="L2262" i="5"/>
  <c r="J2262" i="5"/>
  <c r="C2262" i="5"/>
  <c r="K2261" i="5"/>
  <c r="L2261" i="5"/>
  <c r="J2261" i="5"/>
  <c r="C2261" i="5"/>
  <c r="K2260" i="5"/>
  <c r="L2260" i="5"/>
  <c r="J2260" i="5"/>
  <c r="C2260" i="5"/>
  <c r="K2259" i="5"/>
  <c r="L2259" i="5"/>
  <c r="J2259" i="5"/>
  <c r="C2259" i="5"/>
  <c r="K2258" i="5"/>
  <c r="L2258" i="5"/>
  <c r="J2258" i="5"/>
  <c r="C2258" i="5"/>
  <c r="K2257" i="5"/>
  <c r="L2257" i="5"/>
  <c r="J2257" i="5"/>
  <c r="C2257" i="5"/>
  <c r="K2256" i="5"/>
  <c r="L2256" i="5"/>
  <c r="J2256" i="5"/>
  <c r="C2256" i="5"/>
  <c r="K2255" i="5"/>
  <c r="L2255" i="5"/>
  <c r="J2255" i="5"/>
  <c r="C2255" i="5"/>
  <c r="K2254" i="5"/>
  <c r="L2254" i="5"/>
  <c r="J2254" i="5"/>
  <c r="C2254" i="5"/>
  <c r="K2253" i="5"/>
  <c r="L2253" i="5"/>
  <c r="J2253" i="5"/>
  <c r="C2253" i="5"/>
  <c r="K2252" i="5"/>
  <c r="L2252" i="5"/>
  <c r="J2252" i="5"/>
  <c r="C2252" i="5"/>
  <c r="K2251" i="5"/>
  <c r="L2251" i="5"/>
  <c r="J2251" i="5"/>
  <c r="C2251" i="5"/>
  <c r="K2250" i="5"/>
  <c r="L2250" i="5"/>
  <c r="J2250" i="5"/>
  <c r="C2250" i="5"/>
  <c r="K2249" i="5"/>
  <c r="L2249" i="5"/>
  <c r="J2249" i="5"/>
  <c r="C2249" i="5"/>
  <c r="K2248" i="5"/>
  <c r="L2248" i="5"/>
  <c r="J2248" i="5"/>
  <c r="C2248" i="5"/>
  <c r="K2247" i="5"/>
  <c r="L2247" i="5"/>
  <c r="J2247" i="5"/>
  <c r="C2247" i="5"/>
  <c r="K2246" i="5"/>
  <c r="L2246" i="5"/>
  <c r="J2246" i="5"/>
  <c r="C2246" i="5"/>
  <c r="K2245" i="5"/>
  <c r="L2245" i="5"/>
  <c r="J2245" i="5"/>
  <c r="C2245" i="5"/>
  <c r="K2244" i="5"/>
  <c r="L2244" i="5"/>
  <c r="J2244" i="5"/>
  <c r="C2244" i="5"/>
  <c r="K2243" i="5"/>
  <c r="L2243" i="5"/>
  <c r="J2243" i="5"/>
  <c r="C2243" i="5"/>
  <c r="K2242" i="5"/>
  <c r="L2242" i="5"/>
  <c r="J2242" i="5"/>
  <c r="C2242" i="5"/>
  <c r="K2241" i="5"/>
  <c r="L2241" i="5"/>
  <c r="J2241" i="5"/>
  <c r="C2241" i="5"/>
  <c r="K2238" i="5"/>
  <c r="L2238" i="5"/>
  <c r="J2238" i="5"/>
  <c r="C2238" i="5"/>
  <c r="K2237" i="5"/>
  <c r="L2237" i="5"/>
  <c r="J2237" i="5"/>
  <c r="C2237" i="5"/>
  <c r="K2236" i="5"/>
  <c r="L2236" i="5"/>
  <c r="J2236" i="5"/>
  <c r="C2236" i="5"/>
  <c r="K2235" i="5"/>
  <c r="L2235" i="5"/>
  <c r="J2235" i="5"/>
  <c r="C2235" i="5"/>
  <c r="K2234" i="5"/>
  <c r="L2234" i="5"/>
  <c r="J2234" i="5"/>
  <c r="C2234" i="5"/>
  <c r="K2233" i="5"/>
  <c r="L2233" i="5"/>
  <c r="J2233" i="5"/>
  <c r="C2233" i="5"/>
  <c r="K2232" i="5"/>
  <c r="L2232" i="5"/>
  <c r="J2232" i="5"/>
  <c r="C2232" i="5"/>
  <c r="K2231" i="5"/>
  <c r="L2231" i="5"/>
  <c r="J2231" i="5"/>
  <c r="C2231" i="5"/>
  <c r="K2230" i="5"/>
  <c r="L2230" i="5"/>
  <c r="J2230" i="5"/>
  <c r="C2230" i="5"/>
  <c r="K2229" i="5"/>
  <c r="L2229" i="5"/>
  <c r="J2229" i="5"/>
  <c r="C2229" i="5"/>
  <c r="K2228" i="5"/>
  <c r="L2228" i="5"/>
  <c r="J2228" i="5"/>
  <c r="C2228" i="5"/>
  <c r="K2227" i="5"/>
  <c r="L2227" i="5"/>
  <c r="J2227" i="5"/>
  <c r="C2227" i="5"/>
  <c r="K2226" i="5"/>
  <c r="L2226" i="5"/>
  <c r="J2226" i="5"/>
  <c r="C2226" i="5"/>
  <c r="K2225" i="5"/>
  <c r="L2225" i="5"/>
  <c r="J2225" i="5"/>
  <c r="C2225" i="5"/>
  <c r="K2224" i="5"/>
  <c r="L2224" i="5"/>
  <c r="J2224" i="5"/>
  <c r="C2224" i="5"/>
  <c r="K2223" i="5"/>
  <c r="L2223" i="5"/>
  <c r="J2223" i="5"/>
  <c r="C2223" i="5"/>
  <c r="K2222" i="5"/>
  <c r="L2222" i="5"/>
  <c r="J2222" i="5"/>
  <c r="C2222" i="5"/>
  <c r="K2221" i="5"/>
  <c r="L2221" i="5"/>
  <c r="J2221" i="5"/>
  <c r="C2221" i="5"/>
  <c r="K2220" i="5"/>
  <c r="L2220" i="5"/>
  <c r="J2220" i="5"/>
  <c r="C2220" i="5"/>
  <c r="K2219" i="5"/>
  <c r="L2219" i="5"/>
  <c r="J2219" i="5"/>
  <c r="C2219" i="5"/>
  <c r="K2218" i="5"/>
  <c r="L2218" i="5"/>
  <c r="J2218" i="5"/>
  <c r="C2218" i="5"/>
  <c r="K2217" i="5"/>
  <c r="L2217" i="5"/>
  <c r="J2217" i="5"/>
  <c r="C2217" i="5"/>
  <c r="K2216" i="5"/>
  <c r="L2216" i="5"/>
  <c r="J2216" i="5"/>
  <c r="C2216" i="5"/>
  <c r="K2215" i="5"/>
  <c r="L2215" i="5"/>
  <c r="J2215" i="5"/>
  <c r="C2215" i="5"/>
  <c r="K2214" i="5"/>
  <c r="L2214" i="5"/>
  <c r="J2214" i="5"/>
  <c r="C2214" i="5"/>
  <c r="K2213" i="5"/>
  <c r="L2213" i="5"/>
  <c r="J2213" i="5"/>
  <c r="C2213" i="5"/>
  <c r="K2212" i="5"/>
  <c r="L2212" i="5"/>
  <c r="J2212" i="5"/>
  <c r="C2212" i="5"/>
  <c r="K2211" i="5"/>
  <c r="L2211" i="5"/>
  <c r="J2211" i="5"/>
  <c r="C2211" i="5"/>
  <c r="K2210" i="5"/>
  <c r="L2210" i="5"/>
  <c r="J2210" i="5"/>
  <c r="C2210" i="5"/>
  <c r="K2209" i="5"/>
  <c r="L2209" i="5"/>
  <c r="J2209" i="5"/>
  <c r="C2209" i="5"/>
  <c r="K2208" i="5"/>
  <c r="L2208" i="5"/>
  <c r="J2208" i="5"/>
  <c r="C2208" i="5"/>
  <c r="K2207" i="5"/>
  <c r="L2207" i="5"/>
  <c r="J2207" i="5"/>
  <c r="C2207" i="5"/>
  <c r="K2206" i="5"/>
  <c r="L2206" i="5"/>
  <c r="J2206" i="5"/>
  <c r="C2206" i="5"/>
  <c r="K2205" i="5"/>
  <c r="L2205" i="5"/>
  <c r="J2205" i="5"/>
  <c r="C2205" i="5"/>
  <c r="K2204" i="5"/>
  <c r="L2204" i="5"/>
  <c r="J2204" i="5"/>
  <c r="C2204" i="5"/>
  <c r="K2203" i="5"/>
  <c r="L2203" i="5"/>
  <c r="J2203" i="5"/>
  <c r="C2203" i="5"/>
  <c r="K2202" i="5"/>
  <c r="L2202" i="5"/>
  <c r="J2202" i="5"/>
  <c r="C2202" i="5"/>
  <c r="K2201" i="5"/>
  <c r="L2201" i="5"/>
  <c r="J2201" i="5"/>
  <c r="C2201" i="5"/>
  <c r="K2200" i="5"/>
  <c r="L2200" i="5"/>
  <c r="J2200" i="5"/>
  <c r="C2200" i="5"/>
  <c r="K2199" i="5"/>
  <c r="L2199" i="5"/>
  <c r="J2199" i="5"/>
  <c r="C2199" i="5"/>
  <c r="K2198" i="5"/>
  <c r="L2198" i="5"/>
  <c r="J2198" i="5"/>
  <c r="C2198" i="5"/>
  <c r="K2197" i="5"/>
  <c r="L2197" i="5"/>
  <c r="J2197" i="5"/>
  <c r="C2197" i="5"/>
  <c r="K2196" i="5"/>
  <c r="L2196" i="5"/>
  <c r="J2196" i="5"/>
  <c r="C2196" i="5"/>
  <c r="K2195" i="5"/>
  <c r="L2195" i="5"/>
  <c r="J2195" i="5"/>
  <c r="C2195" i="5"/>
  <c r="K2194" i="5"/>
  <c r="L2194" i="5"/>
  <c r="J2194" i="5"/>
  <c r="C2194" i="5"/>
  <c r="K2193" i="5"/>
  <c r="L2193" i="5"/>
  <c r="J2193" i="5"/>
  <c r="C2193" i="5"/>
  <c r="K2192" i="5"/>
  <c r="L2192" i="5"/>
  <c r="J2192" i="5"/>
  <c r="C2192" i="5"/>
  <c r="K2191" i="5"/>
  <c r="L2191" i="5"/>
  <c r="J2191" i="5"/>
  <c r="C2191" i="5"/>
  <c r="K2190" i="5"/>
  <c r="L2190" i="5"/>
  <c r="J2190" i="5"/>
  <c r="C2190" i="5"/>
  <c r="K2189" i="5"/>
  <c r="L2189" i="5"/>
  <c r="J2189" i="5"/>
  <c r="C2189" i="5"/>
  <c r="K2186" i="5"/>
  <c r="L2186" i="5"/>
  <c r="J2186" i="5"/>
  <c r="C2186" i="5"/>
  <c r="K2185" i="5"/>
  <c r="L2185" i="5"/>
  <c r="J2185" i="5"/>
  <c r="C2185" i="5"/>
  <c r="K2184" i="5"/>
  <c r="L2184" i="5"/>
  <c r="J2184" i="5"/>
  <c r="C2184" i="5"/>
  <c r="K2183" i="5"/>
  <c r="L2183" i="5"/>
  <c r="J2183" i="5"/>
  <c r="C2183" i="5"/>
  <c r="K2182" i="5"/>
  <c r="L2182" i="5"/>
  <c r="J2182" i="5"/>
  <c r="C2182" i="5"/>
  <c r="K2181" i="5"/>
  <c r="L2181" i="5"/>
  <c r="J2181" i="5"/>
  <c r="C2181" i="5"/>
  <c r="K2180" i="5"/>
  <c r="L2180" i="5"/>
  <c r="J2180" i="5"/>
  <c r="C2180" i="5"/>
  <c r="K2179" i="5"/>
  <c r="L2179" i="5"/>
  <c r="J2179" i="5"/>
  <c r="C2179" i="5"/>
  <c r="K2178" i="5"/>
  <c r="L2178" i="5"/>
  <c r="J2178" i="5"/>
  <c r="C2178" i="5"/>
  <c r="K2177" i="5"/>
  <c r="L2177" i="5"/>
  <c r="J2177" i="5"/>
  <c r="C2177" i="5"/>
  <c r="K2176" i="5"/>
  <c r="L2176" i="5"/>
  <c r="J2176" i="5"/>
  <c r="C2176" i="5"/>
  <c r="K2175" i="5"/>
  <c r="L2175" i="5"/>
  <c r="J2175" i="5"/>
  <c r="C2175" i="5"/>
  <c r="K2174" i="5"/>
  <c r="L2174" i="5"/>
  <c r="J2174" i="5"/>
  <c r="C2174" i="5"/>
  <c r="K2173" i="5"/>
  <c r="L2173" i="5"/>
  <c r="J2173" i="5"/>
  <c r="C2173" i="5"/>
  <c r="K2172" i="5"/>
  <c r="L2172" i="5"/>
  <c r="J2172" i="5"/>
  <c r="C2172" i="5"/>
  <c r="K2171" i="5"/>
  <c r="L2171" i="5"/>
  <c r="J2171" i="5"/>
  <c r="C2171" i="5"/>
  <c r="K2170" i="5"/>
  <c r="L2170" i="5"/>
  <c r="J2170" i="5"/>
  <c r="C2170" i="5"/>
  <c r="K2169" i="5"/>
  <c r="L2169" i="5"/>
  <c r="J2169" i="5"/>
  <c r="C2169" i="5"/>
  <c r="K2168" i="5"/>
  <c r="L2168" i="5"/>
  <c r="J2168" i="5"/>
  <c r="C2168" i="5"/>
  <c r="K2167" i="5"/>
  <c r="L2167" i="5"/>
  <c r="J2167" i="5"/>
  <c r="C2167" i="5"/>
  <c r="K2166" i="5"/>
  <c r="L2166" i="5"/>
  <c r="J2166" i="5"/>
  <c r="C2166" i="5"/>
  <c r="K2165" i="5"/>
  <c r="L2165" i="5"/>
  <c r="J2165" i="5"/>
  <c r="C2165" i="5"/>
  <c r="K2164" i="5"/>
  <c r="L2164" i="5"/>
  <c r="J2164" i="5"/>
  <c r="C2164" i="5"/>
  <c r="K2163" i="5"/>
  <c r="L2163" i="5"/>
  <c r="J2163" i="5"/>
  <c r="C2163" i="5"/>
  <c r="K2162" i="5"/>
  <c r="L2162" i="5"/>
  <c r="J2162" i="5"/>
  <c r="C2162" i="5"/>
  <c r="K2161" i="5"/>
  <c r="L2161" i="5"/>
  <c r="J2161" i="5"/>
  <c r="C2161" i="5"/>
  <c r="K2160" i="5"/>
  <c r="L2160" i="5"/>
  <c r="J2160" i="5"/>
  <c r="C2160" i="5"/>
  <c r="K2159" i="5"/>
  <c r="L2159" i="5"/>
  <c r="J2159" i="5"/>
  <c r="C2159" i="5"/>
  <c r="K2158" i="5"/>
  <c r="L2158" i="5"/>
  <c r="J2158" i="5"/>
  <c r="C2158" i="5"/>
  <c r="K2157" i="5"/>
  <c r="L2157" i="5"/>
  <c r="J2157" i="5"/>
  <c r="C2157" i="5"/>
  <c r="K2156" i="5"/>
  <c r="L2156" i="5"/>
  <c r="J2156" i="5"/>
  <c r="C2156" i="5"/>
  <c r="K2155" i="5"/>
  <c r="L2155" i="5"/>
  <c r="J2155" i="5"/>
  <c r="C2155" i="5"/>
  <c r="K2154" i="5"/>
  <c r="L2154" i="5"/>
  <c r="J2154" i="5"/>
  <c r="C2154" i="5"/>
  <c r="K2153" i="5"/>
  <c r="L2153" i="5"/>
  <c r="J2153" i="5"/>
  <c r="C2153" i="5"/>
  <c r="K2152" i="5"/>
  <c r="L2152" i="5"/>
  <c r="J2152" i="5"/>
  <c r="C2152" i="5"/>
  <c r="K2151" i="5"/>
  <c r="L2151" i="5"/>
  <c r="J2151" i="5"/>
  <c r="C2151" i="5"/>
  <c r="K2150" i="5"/>
  <c r="L2150" i="5"/>
  <c r="J2150" i="5"/>
  <c r="C2150" i="5"/>
  <c r="K2149" i="5"/>
  <c r="L2149" i="5"/>
  <c r="J2149" i="5"/>
  <c r="C2149" i="5"/>
  <c r="K2148" i="5"/>
  <c r="L2148" i="5"/>
  <c r="J2148" i="5"/>
  <c r="C2148" i="5"/>
  <c r="K2147" i="5"/>
  <c r="L2147" i="5"/>
  <c r="J2147" i="5"/>
  <c r="C2147" i="5"/>
  <c r="K2146" i="5"/>
  <c r="L2146" i="5"/>
  <c r="J2146" i="5"/>
  <c r="C2146" i="5"/>
  <c r="K2145" i="5"/>
  <c r="L2145" i="5"/>
  <c r="J2145" i="5"/>
  <c r="C2145" i="5"/>
  <c r="K2144" i="5"/>
  <c r="L2144" i="5"/>
  <c r="J2144" i="5"/>
  <c r="C2144" i="5"/>
  <c r="K2143" i="5"/>
  <c r="L2143" i="5"/>
  <c r="J2143" i="5"/>
  <c r="C2143" i="5"/>
  <c r="K2142" i="5"/>
  <c r="L2142" i="5"/>
  <c r="J2142" i="5"/>
  <c r="C2142" i="5"/>
  <c r="K2141" i="5"/>
  <c r="L2141" i="5"/>
  <c r="J2141" i="5"/>
  <c r="C2141" i="5"/>
  <c r="K2140" i="5"/>
  <c r="L2140" i="5"/>
  <c r="J2140" i="5"/>
  <c r="C2140" i="5"/>
  <c r="K2139" i="5"/>
  <c r="L2139" i="5"/>
  <c r="J2139" i="5"/>
  <c r="C2139" i="5"/>
  <c r="K2138" i="5"/>
  <c r="L2138" i="5"/>
  <c r="J2138" i="5"/>
  <c r="C2138" i="5"/>
  <c r="K2137" i="5"/>
  <c r="L2137" i="5"/>
  <c r="J2137" i="5"/>
  <c r="C2137" i="5"/>
  <c r="K2134" i="5"/>
  <c r="L2134" i="5"/>
  <c r="J2134" i="5"/>
  <c r="C2134" i="5"/>
  <c r="K2133" i="5"/>
  <c r="L2133" i="5"/>
  <c r="J2133" i="5"/>
  <c r="C2133" i="5"/>
  <c r="K2132" i="5"/>
  <c r="L2132" i="5"/>
  <c r="J2132" i="5"/>
  <c r="C2132" i="5"/>
  <c r="K2131" i="5"/>
  <c r="L2131" i="5"/>
  <c r="J2131" i="5"/>
  <c r="C2131" i="5"/>
  <c r="K2130" i="5"/>
  <c r="L2130" i="5"/>
  <c r="J2130" i="5"/>
  <c r="C2130" i="5"/>
  <c r="K2129" i="5"/>
  <c r="L2129" i="5"/>
  <c r="J2129" i="5"/>
  <c r="C2129" i="5"/>
  <c r="K2128" i="5"/>
  <c r="L2128" i="5"/>
  <c r="J2128" i="5"/>
  <c r="C2128" i="5"/>
  <c r="K2127" i="5"/>
  <c r="L2127" i="5"/>
  <c r="J2127" i="5"/>
  <c r="C2127" i="5"/>
  <c r="K2126" i="5"/>
  <c r="L2126" i="5"/>
  <c r="J2126" i="5"/>
  <c r="C2126" i="5"/>
  <c r="K2125" i="5"/>
  <c r="L2125" i="5"/>
  <c r="J2125" i="5"/>
  <c r="C2125" i="5"/>
  <c r="K2124" i="5"/>
  <c r="L2124" i="5"/>
  <c r="J2124" i="5"/>
  <c r="C2124" i="5"/>
  <c r="K2123" i="5"/>
  <c r="L2123" i="5"/>
  <c r="J2123" i="5"/>
  <c r="C2123" i="5"/>
  <c r="K2122" i="5"/>
  <c r="L2122" i="5"/>
  <c r="J2122" i="5"/>
  <c r="C2122" i="5"/>
  <c r="K2121" i="5"/>
  <c r="L2121" i="5"/>
  <c r="J2121" i="5"/>
  <c r="C2121" i="5"/>
  <c r="K2120" i="5"/>
  <c r="L2120" i="5"/>
  <c r="J2120" i="5"/>
  <c r="C2120" i="5"/>
  <c r="K2119" i="5"/>
  <c r="L2119" i="5"/>
  <c r="J2119" i="5"/>
  <c r="C2119" i="5"/>
  <c r="K2118" i="5"/>
  <c r="L2118" i="5"/>
  <c r="J2118" i="5"/>
  <c r="C2118" i="5"/>
  <c r="K2117" i="5"/>
  <c r="L2117" i="5"/>
  <c r="J2117" i="5"/>
  <c r="C2117" i="5"/>
  <c r="K2116" i="5"/>
  <c r="L2116" i="5"/>
  <c r="J2116" i="5"/>
  <c r="C2116" i="5"/>
  <c r="K2115" i="5"/>
  <c r="L2115" i="5"/>
  <c r="J2115" i="5"/>
  <c r="C2115" i="5"/>
  <c r="K2114" i="5"/>
  <c r="L2114" i="5"/>
  <c r="J2114" i="5"/>
  <c r="C2114" i="5"/>
  <c r="K2113" i="5"/>
  <c r="L2113" i="5"/>
  <c r="J2113" i="5"/>
  <c r="C2113" i="5"/>
  <c r="K2112" i="5"/>
  <c r="L2112" i="5"/>
  <c r="J2112" i="5"/>
  <c r="C2112" i="5"/>
  <c r="K2111" i="5"/>
  <c r="L2111" i="5"/>
  <c r="J2111" i="5"/>
  <c r="C2111" i="5"/>
  <c r="K2110" i="5"/>
  <c r="L2110" i="5"/>
  <c r="J2110" i="5"/>
  <c r="C2110" i="5"/>
  <c r="K2109" i="5"/>
  <c r="L2109" i="5"/>
  <c r="J2109" i="5"/>
  <c r="C2109" i="5"/>
  <c r="K2108" i="5"/>
  <c r="L2108" i="5"/>
  <c r="J2108" i="5"/>
  <c r="C2108" i="5"/>
  <c r="K2107" i="5"/>
  <c r="L2107" i="5"/>
  <c r="J2107" i="5"/>
  <c r="C2107" i="5"/>
  <c r="K2106" i="5"/>
  <c r="L2106" i="5"/>
  <c r="J2106" i="5"/>
  <c r="C2106" i="5"/>
  <c r="K2105" i="5"/>
  <c r="L2105" i="5"/>
  <c r="J2105" i="5"/>
  <c r="C2105" i="5"/>
  <c r="K2104" i="5"/>
  <c r="L2104" i="5"/>
  <c r="J2104" i="5"/>
  <c r="C2104" i="5"/>
  <c r="K2103" i="5"/>
  <c r="L2103" i="5"/>
  <c r="J2103" i="5"/>
  <c r="C2103" i="5"/>
  <c r="K2102" i="5"/>
  <c r="L2102" i="5"/>
  <c r="J2102" i="5"/>
  <c r="C2102" i="5"/>
  <c r="K2101" i="5"/>
  <c r="L2101" i="5"/>
  <c r="J2101" i="5"/>
  <c r="C2101" i="5"/>
  <c r="K2100" i="5"/>
  <c r="L2100" i="5"/>
  <c r="J2100" i="5"/>
  <c r="C2100" i="5"/>
  <c r="K2099" i="5"/>
  <c r="L2099" i="5"/>
  <c r="J2099" i="5"/>
  <c r="C2099" i="5"/>
  <c r="K2098" i="5"/>
  <c r="L2098" i="5"/>
  <c r="J2098" i="5"/>
  <c r="C2098" i="5"/>
  <c r="K2097" i="5"/>
  <c r="L2097" i="5"/>
  <c r="J2097" i="5"/>
  <c r="C2097" i="5"/>
  <c r="K2096" i="5"/>
  <c r="L2096" i="5"/>
  <c r="J2096" i="5"/>
  <c r="C2096" i="5"/>
  <c r="K2095" i="5"/>
  <c r="L2095" i="5"/>
  <c r="J2095" i="5"/>
  <c r="C2095" i="5"/>
  <c r="K2094" i="5"/>
  <c r="L2094" i="5"/>
  <c r="J2094" i="5"/>
  <c r="C2094" i="5"/>
  <c r="K2093" i="5"/>
  <c r="L2093" i="5"/>
  <c r="J2093" i="5"/>
  <c r="C2093" i="5"/>
  <c r="K2092" i="5"/>
  <c r="L2092" i="5"/>
  <c r="J2092" i="5"/>
  <c r="C2092" i="5"/>
  <c r="K2091" i="5"/>
  <c r="L2091" i="5"/>
  <c r="J2091" i="5"/>
  <c r="C2091" i="5"/>
  <c r="K2090" i="5"/>
  <c r="L2090" i="5"/>
  <c r="J2090" i="5"/>
  <c r="C2090" i="5"/>
  <c r="K2089" i="5"/>
  <c r="L2089" i="5"/>
  <c r="J2089" i="5"/>
  <c r="C2089" i="5"/>
  <c r="K2088" i="5"/>
  <c r="L2088" i="5"/>
  <c r="J2088" i="5"/>
  <c r="C2088" i="5"/>
  <c r="K2087" i="5"/>
  <c r="L2087" i="5"/>
  <c r="J2087" i="5"/>
  <c r="C2087" i="5"/>
  <c r="K2086" i="5"/>
  <c r="L2086" i="5"/>
  <c r="J2086" i="5"/>
  <c r="C2086" i="5"/>
  <c r="K2085" i="5"/>
  <c r="L2085" i="5"/>
  <c r="J2085" i="5"/>
  <c r="C2085" i="5"/>
  <c r="K2082" i="5"/>
  <c r="L2082" i="5"/>
  <c r="J2082" i="5"/>
  <c r="C2082" i="5"/>
  <c r="K2081" i="5"/>
  <c r="L2081" i="5"/>
  <c r="J2081" i="5"/>
  <c r="C2081" i="5"/>
  <c r="K2080" i="5"/>
  <c r="L2080" i="5"/>
  <c r="J2080" i="5"/>
  <c r="C2080" i="5"/>
  <c r="K2079" i="5"/>
  <c r="L2079" i="5"/>
  <c r="J2079" i="5"/>
  <c r="C2079" i="5"/>
  <c r="K2078" i="5"/>
  <c r="L2078" i="5"/>
  <c r="J2078" i="5"/>
  <c r="C2078" i="5"/>
  <c r="K2077" i="5"/>
  <c r="L2077" i="5"/>
  <c r="J2077" i="5"/>
  <c r="C2077" i="5"/>
  <c r="K2076" i="5"/>
  <c r="L2076" i="5"/>
  <c r="J2076" i="5"/>
  <c r="C2076" i="5"/>
  <c r="K2075" i="5"/>
  <c r="L2075" i="5"/>
  <c r="J2075" i="5"/>
  <c r="C2075" i="5"/>
  <c r="K2074" i="5"/>
  <c r="L2074" i="5"/>
  <c r="J2074" i="5"/>
  <c r="C2074" i="5"/>
  <c r="K2073" i="5"/>
  <c r="L2073" i="5"/>
  <c r="J2073" i="5"/>
  <c r="C2073" i="5"/>
  <c r="K2072" i="5"/>
  <c r="L2072" i="5"/>
  <c r="J2072" i="5"/>
  <c r="C2072" i="5"/>
  <c r="K2071" i="5"/>
  <c r="L2071" i="5"/>
  <c r="J2071" i="5"/>
  <c r="C2071" i="5"/>
  <c r="K2070" i="5"/>
  <c r="L2070" i="5"/>
  <c r="J2070" i="5"/>
  <c r="C2070" i="5"/>
  <c r="K2069" i="5"/>
  <c r="L2069" i="5"/>
  <c r="J2069" i="5"/>
  <c r="C2069" i="5"/>
  <c r="K2068" i="5"/>
  <c r="L2068" i="5"/>
  <c r="J2068" i="5"/>
  <c r="C2068" i="5"/>
  <c r="K2067" i="5"/>
  <c r="L2067" i="5"/>
  <c r="J2067" i="5"/>
  <c r="C2067" i="5"/>
  <c r="K2066" i="5"/>
  <c r="L2066" i="5"/>
  <c r="J2066" i="5"/>
  <c r="C2066" i="5"/>
  <c r="K2065" i="5"/>
  <c r="L2065" i="5"/>
  <c r="J2065" i="5"/>
  <c r="C2065" i="5"/>
  <c r="K2064" i="5"/>
  <c r="L2064" i="5"/>
  <c r="J2064" i="5"/>
  <c r="C2064" i="5"/>
  <c r="K2063" i="5"/>
  <c r="L2063" i="5"/>
  <c r="J2063" i="5"/>
  <c r="C2063" i="5"/>
  <c r="K2062" i="5"/>
  <c r="L2062" i="5"/>
  <c r="J2062" i="5"/>
  <c r="C2062" i="5"/>
  <c r="K2061" i="5"/>
  <c r="L2061" i="5"/>
  <c r="J2061" i="5"/>
  <c r="C2061" i="5"/>
  <c r="K2060" i="5"/>
  <c r="L2060" i="5"/>
  <c r="J2060" i="5"/>
  <c r="C2060" i="5"/>
  <c r="K2059" i="5"/>
  <c r="L2059" i="5"/>
  <c r="J2059" i="5"/>
  <c r="C2059" i="5"/>
  <c r="K2058" i="5"/>
  <c r="L2058" i="5"/>
  <c r="J2058" i="5"/>
  <c r="C2058" i="5"/>
  <c r="K2057" i="5"/>
  <c r="L2057" i="5"/>
  <c r="J2057" i="5"/>
  <c r="C2057" i="5"/>
  <c r="K2056" i="5"/>
  <c r="L2056" i="5"/>
  <c r="J2056" i="5"/>
  <c r="C2056" i="5"/>
  <c r="K2055" i="5"/>
  <c r="L2055" i="5"/>
  <c r="J2055" i="5"/>
  <c r="C2055" i="5"/>
  <c r="K2054" i="5"/>
  <c r="L2054" i="5"/>
  <c r="J2054" i="5"/>
  <c r="C2054" i="5"/>
  <c r="K2053" i="5"/>
  <c r="L2053" i="5"/>
  <c r="J2053" i="5"/>
  <c r="C2053" i="5"/>
  <c r="K2052" i="5"/>
  <c r="L2052" i="5"/>
  <c r="J2052" i="5"/>
  <c r="C2052" i="5"/>
  <c r="K2051" i="5"/>
  <c r="L2051" i="5"/>
  <c r="J2051" i="5"/>
  <c r="C2051" i="5"/>
  <c r="K2050" i="5"/>
  <c r="L2050" i="5"/>
  <c r="J2050" i="5"/>
  <c r="C2050" i="5"/>
  <c r="K2049" i="5"/>
  <c r="L2049" i="5"/>
  <c r="J2049" i="5"/>
  <c r="C2049" i="5"/>
  <c r="K2048" i="5"/>
  <c r="L2048" i="5"/>
  <c r="J2048" i="5"/>
  <c r="C2048" i="5"/>
  <c r="K2047" i="5"/>
  <c r="L2047" i="5"/>
  <c r="J2047" i="5"/>
  <c r="C2047" i="5"/>
  <c r="K2046" i="5"/>
  <c r="L2046" i="5"/>
  <c r="J2046" i="5"/>
  <c r="C2046" i="5"/>
  <c r="K2045" i="5"/>
  <c r="L2045" i="5"/>
  <c r="J2045" i="5"/>
  <c r="C2045" i="5"/>
  <c r="K2044" i="5"/>
  <c r="L2044" i="5"/>
  <c r="J2044" i="5"/>
  <c r="C2044" i="5"/>
  <c r="K2043" i="5"/>
  <c r="L2043" i="5"/>
  <c r="J2043" i="5"/>
  <c r="C2043" i="5"/>
  <c r="K2042" i="5"/>
  <c r="L2042" i="5"/>
  <c r="J2042" i="5"/>
  <c r="C2042" i="5"/>
  <c r="K2041" i="5"/>
  <c r="L2041" i="5"/>
  <c r="J2041" i="5"/>
  <c r="C2041" i="5"/>
  <c r="K2040" i="5"/>
  <c r="L2040" i="5"/>
  <c r="J2040" i="5"/>
  <c r="C2040" i="5"/>
  <c r="K2039" i="5"/>
  <c r="L2039" i="5"/>
  <c r="J2039" i="5"/>
  <c r="C2039" i="5"/>
  <c r="K2038" i="5"/>
  <c r="L2038" i="5"/>
  <c r="J2038" i="5"/>
  <c r="C2038" i="5"/>
  <c r="K2037" i="5"/>
  <c r="L2037" i="5"/>
  <c r="J2037" i="5"/>
  <c r="C2037" i="5"/>
  <c r="K2036" i="5"/>
  <c r="L2036" i="5"/>
  <c r="J2036" i="5"/>
  <c r="C2036" i="5"/>
  <c r="K2035" i="5"/>
  <c r="L2035" i="5"/>
  <c r="J2035" i="5"/>
  <c r="C2035" i="5"/>
  <c r="K2034" i="5"/>
  <c r="L2034" i="5"/>
  <c r="J2034" i="5"/>
  <c r="C2034" i="5"/>
  <c r="K2033" i="5"/>
  <c r="L2033" i="5"/>
  <c r="J2033" i="5"/>
  <c r="C2033" i="5"/>
  <c r="K2030" i="5"/>
  <c r="L2030" i="5"/>
  <c r="J2030" i="5"/>
  <c r="C2030" i="5"/>
  <c r="K2029" i="5"/>
  <c r="L2029" i="5"/>
  <c r="J2029" i="5"/>
  <c r="C2029" i="5"/>
  <c r="K2028" i="5"/>
  <c r="L2028" i="5"/>
  <c r="J2028" i="5"/>
  <c r="C2028" i="5"/>
  <c r="K2027" i="5"/>
  <c r="L2027" i="5"/>
  <c r="J2027" i="5"/>
  <c r="C2027" i="5"/>
  <c r="K2026" i="5"/>
  <c r="L2026" i="5"/>
  <c r="J2026" i="5"/>
  <c r="C2026" i="5"/>
  <c r="K2025" i="5"/>
  <c r="L2025" i="5"/>
  <c r="J2025" i="5"/>
  <c r="C2025" i="5"/>
  <c r="K2024" i="5"/>
  <c r="L2024" i="5"/>
  <c r="J2024" i="5"/>
  <c r="C2024" i="5"/>
  <c r="K2023" i="5"/>
  <c r="L2023" i="5"/>
  <c r="J2023" i="5"/>
  <c r="C2023" i="5"/>
  <c r="K2022" i="5"/>
  <c r="L2022" i="5"/>
  <c r="J2022" i="5"/>
  <c r="C2022" i="5"/>
  <c r="K2021" i="5"/>
  <c r="L2021" i="5"/>
  <c r="J2021" i="5"/>
  <c r="C2021" i="5"/>
  <c r="K2020" i="5"/>
  <c r="L2020" i="5"/>
  <c r="J2020" i="5"/>
  <c r="C2020" i="5"/>
  <c r="K2019" i="5"/>
  <c r="L2019" i="5"/>
  <c r="J2019" i="5"/>
  <c r="C2019" i="5"/>
  <c r="K2018" i="5"/>
  <c r="L2018" i="5"/>
  <c r="J2018" i="5"/>
  <c r="C2018" i="5"/>
  <c r="K2017" i="5"/>
  <c r="L2017" i="5"/>
  <c r="J2017" i="5"/>
  <c r="C2017" i="5"/>
  <c r="K2016" i="5"/>
  <c r="L2016" i="5"/>
  <c r="J2016" i="5"/>
  <c r="C2016" i="5"/>
  <c r="K2015" i="5"/>
  <c r="L2015" i="5"/>
  <c r="J2015" i="5"/>
  <c r="C2015" i="5"/>
  <c r="K2014" i="5"/>
  <c r="L2014" i="5"/>
  <c r="J2014" i="5"/>
  <c r="C2014" i="5"/>
  <c r="K2013" i="5"/>
  <c r="L2013" i="5"/>
  <c r="J2013" i="5"/>
  <c r="C2013" i="5"/>
  <c r="K2012" i="5"/>
  <c r="L2012" i="5"/>
  <c r="J2012" i="5"/>
  <c r="C2012" i="5"/>
  <c r="K2011" i="5"/>
  <c r="L2011" i="5"/>
  <c r="J2011" i="5"/>
  <c r="C2011" i="5"/>
  <c r="K2010" i="5"/>
  <c r="L2010" i="5"/>
  <c r="J2010" i="5"/>
  <c r="C2010" i="5"/>
  <c r="K2009" i="5"/>
  <c r="L2009" i="5"/>
  <c r="J2009" i="5"/>
  <c r="C2009" i="5"/>
  <c r="K2008" i="5"/>
  <c r="L2008" i="5"/>
  <c r="J2008" i="5"/>
  <c r="C2008" i="5"/>
  <c r="K2007" i="5"/>
  <c r="L2007" i="5"/>
  <c r="J2007" i="5"/>
  <c r="C2007" i="5"/>
  <c r="K2006" i="5"/>
  <c r="L2006" i="5"/>
  <c r="J2006" i="5"/>
  <c r="C2006" i="5"/>
  <c r="K2005" i="5"/>
  <c r="L2005" i="5"/>
  <c r="J2005" i="5"/>
  <c r="C2005" i="5"/>
  <c r="K2004" i="5"/>
  <c r="L2004" i="5"/>
  <c r="J2004" i="5"/>
  <c r="C2004" i="5"/>
  <c r="K2003" i="5"/>
  <c r="L2003" i="5"/>
  <c r="J2003" i="5"/>
  <c r="C2003" i="5"/>
  <c r="K2002" i="5"/>
  <c r="L2002" i="5"/>
  <c r="J2002" i="5"/>
  <c r="C2002" i="5"/>
  <c r="K2001" i="5"/>
  <c r="L2001" i="5"/>
  <c r="J2001" i="5"/>
  <c r="C2001" i="5"/>
  <c r="K2000" i="5"/>
  <c r="L2000" i="5"/>
  <c r="J2000" i="5"/>
  <c r="C2000" i="5"/>
  <c r="K1999" i="5"/>
  <c r="L1999" i="5"/>
  <c r="J1999" i="5"/>
  <c r="C1999" i="5"/>
  <c r="K1998" i="5"/>
  <c r="L1998" i="5"/>
  <c r="J1998" i="5"/>
  <c r="C1998" i="5"/>
  <c r="K1997" i="5"/>
  <c r="L1997" i="5"/>
  <c r="J1997" i="5"/>
  <c r="C1997" i="5"/>
  <c r="K1996" i="5"/>
  <c r="L1996" i="5"/>
  <c r="J1996" i="5"/>
  <c r="C1996" i="5"/>
  <c r="K1995" i="5"/>
  <c r="L1995" i="5"/>
  <c r="J1995" i="5"/>
  <c r="C1995" i="5"/>
  <c r="K1994" i="5"/>
  <c r="L1994" i="5"/>
  <c r="J1994" i="5"/>
  <c r="C1994" i="5"/>
  <c r="K1993" i="5"/>
  <c r="L1993" i="5"/>
  <c r="J1993" i="5"/>
  <c r="C1993" i="5"/>
  <c r="K1992" i="5"/>
  <c r="L1992" i="5"/>
  <c r="J1992" i="5"/>
  <c r="C1992" i="5"/>
  <c r="K1991" i="5"/>
  <c r="L1991" i="5"/>
  <c r="J1991" i="5"/>
  <c r="C1991" i="5"/>
  <c r="K1990" i="5"/>
  <c r="L1990" i="5"/>
  <c r="J1990" i="5"/>
  <c r="C1990" i="5"/>
  <c r="K1989" i="5"/>
  <c r="L1989" i="5"/>
  <c r="J1989" i="5"/>
  <c r="C1989" i="5"/>
  <c r="K1988" i="5"/>
  <c r="L1988" i="5"/>
  <c r="J1988" i="5"/>
  <c r="C1988" i="5"/>
  <c r="K1987" i="5"/>
  <c r="L1987" i="5"/>
  <c r="J1987" i="5"/>
  <c r="C1987" i="5"/>
  <c r="K1986" i="5"/>
  <c r="L1986" i="5"/>
  <c r="J1986" i="5"/>
  <c r="C1986" i="5"/>
  <c r="K1985" i="5"/>
  <c r="L1985" i="5"/>
  <c r="J1985" i="5"/>
  <c r="C1985" i="5"/>
  <c r="K1984" i="5"/>
  <c r="L1984" i="5"/>
  <c r="J1984" i="5"/>
  <c r="C1984" i="5"/>
  <c r="K1983" i="5"/>
  <c r="L1983" i="5"/>
  <c r="J1983" i="5"/>
  <c r="C1983" i="5"/>
  <c r="K1982" i="5"/>
  <c r="L1982" i="5"/>
  <c r="J1982" i="5"/>
  <c r="C1982" i="5"/>
  <c r="K1981" i="5"/>
  <c r="L1981" i="5"/>
  <c r="J1981" i="5"/>
  <c r="C1981" i="5"/>
  <c r="K1978" i="5"/>
  <c r="L1978" i="5"/>
  <c r="J1978" i="5"/>
  <c r="C1978" i="5"/>
  <c r="K1977" i="5"/>
  <c r="L1977" i="5"/>
  <c r="J1977" i="5"/>
  <c r="C1977" i="5"/>
  <c r="K1976" i="5"/>
  <c r="L1976" i="5"/>
  <c r="J1976" i="5"/>
  <c r="C1976" i="5"/>
  <c r="K1975" i="5"/>
  <c r="L1975" i="5"/>
  <c r="J1975" i="5"/>
  <c r="C1975" i="5"/>
  <c r="K1974" i="5"/>
  <c r="L1974" i="5"/>
  <c r="J1974" i="5"/>
  <c r="C1974" i="5"/>
  <c r="K1973" i="5"/>
  <c r="L1973" i="5"/>
  <c r="J1973" i="5"/>
  <c r="C1973" i="5"/>
  <c r="K1972" i="5"/>
  <c r="L1972" i="5"/>
  <c r="J1972" i="5"/>
  <c r="C1972" i="5"/>
  <c r="K1971" i="5"/>
  <c r="L1971" i="5"/>
  <c r="J1971" i="5"/>
  <c r="C1971" i="5"/>
  <c r="K1970" i="5"/>
  <c r="L1970" i="5"/>
  <c r="J1970" i="5"/>
  <c r="C1970" i="5"/>
  <c r="K1969" i="5"/>
  <c r="L1969" i="5"/>
  <c r="J1969" i="5"/>
  <c r="C1969" i="5"/>
  <c r="K1968" i="5"/>
  <c r="L1968" i="5"/>
  <c r="J1968" i="5"/>
  <c r="C1968" i="5"/>
  <c r="K1967" i="5"/>
  <c r="L1967" i="5"/>
  <c r="J1967" i="5"/>
  <c r="C1967" i="5"/>
  <c r="K1966" i="5"/>
  <c r="L1966" i="5"/>
  <c r="J1966" i="5"/>
  <c r="C1966" i="5"/>
  <c r="K1965" i="5"/>
  <c r="L1965" i="5"/>
  <c r="J1965" i="5"/>
  <c r="C1965" i="5"/>
  <c r="K1964" i="5"/>
  <c r="L1964" i="5"/>
  <c r="J1964" i="5"/>
  <c r="C1964" i="5"/>
  <c r="K1963" i="5"/>
  <c r="L1963" i="5"/>
  <c r="J1963" i="5"/>
  <c r="C1963" i="5"/>
  <c r="K1962" i="5"/>
  <c r="L1962" i="5"/>
  <c r="J1962" i="5"/>
  <c r="C1962" i="5"/>
  <c r="K1961" i="5"/>
  <c r="L1961" i="5"/>
  <c r="J1961" i="5"/>
  <c r="C1961" i="5"/>
  <c r="K1960" i="5"/>
  <c r="L1960" i="5"/>
  <c r="J1960" i="5"/>
  <c r="C1960" i="5"/>
  <c r="K1959" i="5"/>
  <c r="L1959" i="5"/>
  <c r="J1959" i="5"/>
  <c r="C1959" i="5"/>
  <c r="K1958" i="5"/>
  <c r="L1958" i="5"/>
  <c r="J1958" i="5"/>
  <c r="C1958" i="5"/>
  <c r="K1957" i="5"/>
  <c r="L1957" i="5"/>
  <c r="J1957" i="5"/>
  <c r="C1957" i="5"/>
  <c r="K1956" i="5"/>
  <c r="L1956" i="5"/>
  <c r="J1956" i="5"/>
  <c r="C1956" i="5"/>
  <c r="K1955" i="5"/>
  <c r="L1955" i="5"/>
  <c r="J1955" i="5"/>
  <c r="C1955" i="5"/>
  <c r="K1954" i="5"/>
  <c r="L1954" i="5"/>
  <c r="J1954" i="5"/>
  <c r="C1954" i="5"/>
  <c r="K1953" i="5"/>
  <c r="L1953" i="5"/>
  <c r="J1953" i="5"/>
  <c r="C1953" i="5"/>
  <c r="K1952" i="5"/>
  <c r="L1952" i="5"/>
  <c r="J1952" i="5"/>
  <c r="C1952" i="5"/>
  <c r="K1951" i="5"/>
  <c r="L1951" i="5"/>
  <c r="J1951" i="5"/>
  <c r="C1951" i="5"/>
  <c r="K1950" i="5"/>
  <c r="L1950" i="5"/>
  <c r="J1950" i="5"/>
  <c r="C1950" i="5"/>
  <c r="K1949" i="5"/>
  <c r="L1949" i="5"/>
  <c r="J1949" i="5"/>
  <c r="C1949" i="5"/>
  <c r="K1948" i="5"/>
  <c r="L1948" i="5"/>
  <c r="J1948" i="5"/>
  <c r="C1948" i="5"/>
  <c r="K1947" i="5"/>
  <c r="L1947" i="5"/>
  <c r="J1947" i="5"/>
  <c r="C1947" i="5"/>
  <c r="K1946" i="5"/>
  <c r="L1946" i="5"/>
  <c r="J1946" i="5"/>
  <c r="C1946" i="5"/>
  <c r="K1945" i="5"/>
  <c r="L1945" i="5"/>
  <c r="J1945" i="5"/>
  <c r="C1945" i="5"/>
  <c r="K1944" i="5"/>
  <c r="L1944" i="5"/>
  <c r="J1944" i="5"/>
  <c r="C1944" i="5"/>
  <c r="K1943" i="5"/>
  <c r="L1943" i="5"/>
  <c r="J1943" i="5"/>
  <c r="C1943" i="5"/>
  <c r="K1942" i="5"/>
  <c r="L1942" i="5"/>
  <c r="J1942" i="5"/>
  <c r="C1942" i="5"/>
  <c r="K1941" i="5"/>
  <c r="L1941" i="5"/>
  <c r="J1941" i="5"/>
  <c r="C1941" i="5"/>
  <c r="K1940" i="5"/>
  <c r="L1940" i="5"/>
  <c r="J1940" i="5"/>
  <c r="C1940" i="5"/>
  <c r="K1939" i="5"/>
  <c r="L1939" i="5"/>
  <c r="J1939" i="5"/>
  <c r="C1939" i="5"/>
  <c r="K1938" i="5"/>
  <c r="L1938" i="5"/>
  <c r="J1938" i="5"/>
  <c r="C1938" i="5"/>
  <c r="K1937" i="5"/>
  <c r="L1937" i="5"/>
  <c r="J1937" i="5"/>
  <c r="C1937" i="5"/>
  <c r="K1936" i="5"/>
  <c r="L1936" i="5"/>
  <c r="J1936" i="5"/>
  <c r="C1936" i="5"/>
  <c r="K1935" i="5"/>
  <c r="L1935" i="5"/>
  <c r="J1935" i="5"/>
  <c r="C1935" i="5"/>
  <c r="K1934" i="5"/>
  <c r="L1934" i="5"/>
  <c r="J1934" i="5"/>
  <c r="C1934" i="5"/>
  <c r="K1933" i="5"/>
  <c r="L1933" i="5"/>
  <c r="J1933" i="5"/>
  <c r="C1933" i="5"/>
  <c r="K1932" i="5"/>
  <c r="L1932" i="5"/>
  <c r="J1932" i="5"/>
  <c r="C1932" i="5"/>
  <c r="K1931" i="5"/>
  <c r="L1931" i="5"/>
  <c r="J1931" i="5"/>
  <c r="C1931" i="5"/>
  <c r="K1930" i="5"/>
  <c r="L1930" i="5"/>
  <c r="J1930" i="5"/>
  <c r="C1930" i="5"/>
  <c r="K1929" i="5"/>
  <c r="L1929" i="5"/>
  <c r="J1929" i="5"/>
  <c r="C1929" i="5"/>
  <c r="K1926" i="5"/>
  <c r="L1926" i="5"/>
  <c r="J1926" i="5"/>
  <c r="C1926" i="5"/>
  <c r="K1925" i="5"/>
  <c r="L1925" i="5"/>
  <c r="J1925" i="5"/>
  <c r="C1925" i="5"/>
  <c r="K1924" i="5"/>
  <c r="L1924" i="5"/>
  <c r="J1924" i="5"/>
  <c r="C1924" i="5"/>
  <c r="K1923" i="5"/>
  <c r="L1923" i="5"/>
  <c r="J1923" i="5"/>
  <c r="C1923" i="5"/>
  <c r="K1922" i="5"/>
  <c r="L1922" i="5"/>
  <c r="J1922" i="5"/>
  <c r="C1922" i="5"/>
  <c r="K1921" i="5"/>
  <c r="L1921" i="5"/>
  <c r="J1921" i="5"/>
  <c r="C1921" i="5"/>
  <c r="K1920" i="5"/>
  <c r="L1920" i="5"/>
  <c r="J1920" i="5"/>
  <c r="C1920" i="5"/>
  <c r="K1919" i="5"/>
  <c r="L1919" i="5"/>
  <c r="J1919" i="5"/>
  <c r="C1919" i="5"/>
  <c r="K1918" i="5"/>
  <c r="L1918" i="5"/>
  <c r="J1918" i="5"/>
  <c r="C1918" i="5"/>
  <c r="K1917" i="5"/>
  <c r="L1917" i="5"/>
  <c r="J1917" i="5"/>
  <c r="C1917" i="5"/>
  <c r="K1916" i="5"/>
  <c r="L1916" i="5"/>
  <c r="J1916" i="5"/>
  <c r="C1916" i="5"/>
  <c r="K1915" i="5"/>
  <c r="L1915" i="5"/>
  <c r="J1915" i="5"/>
  <c r="C1915" i="5"/>
  <c r="K1914" i="5"/>
  <c r="L1914" i="5"/>
  <c r="J1914" i="5"/>
  <c r="C1914" i="5"/>
  <c r="K1913" i="5"/>
  <c r="L1913" i="5"/>
  <c r="J1913" i="5"/>
  <c r="C1913" i="5"/>
  <c r="K1912" i="5"/>
  <c r="L1912" i="5"/>
  <c r="J1912" i="5"/>
  <c r="C1912" i="5"/>
  <c r="K1911" i="5"/>
  <c r="L1911" i="5"/>
  <c r="J1911" i="5"/>
  <c r="C1911" i="5"/>
  <c r="K1910" i="5"/>
  <c r="L1910" i="5"/>
  <c r="J1910" i="5"/>
  <c r="C1910" i="5"/>
  <c r="K1909" i="5"/>
  <c r="L1909" i="5"/>
  <c r="J1909" i="5"/>
  <c r="C1909" i="5"/>
  <c r="K1908" i="5"/>
  <c r="L1908" i="5"/>
  <c r="J1908" i="5"/>
  <c r="C1908" i="5"/>
  <c r="K1907" i="5"/>
  <c r="L1907" i="5"/>
  <c r="J1907" i="5"/>
  <c r="C1907" i="5"/>
  <c r="K1906" i="5"/>
  <c r="L1906" i="5"/>
  <c r="J1906" i="5"/>
  <c r="C1906" i="5"/>
  <c r="K1905" i="5"/>
  <c r="L1905" i="5"/>
  <c r="J1905" i="5"/>
  <c r="C1905" i="5"/>
  <c r="K1904" i="5"/>
  <c r="L1904" i="5"/>
  <c r="J1904" i="5"/>
  <c r="C1904" i="5"/>
  <c r="K1903" i="5"/>
  <c r="L1903" i="5"/>
  <c r="J1903" i="5"/>
  <c r="C1903" i="5"/>
  <c r="K1902" i="5"/>
  <c r="L1902" i="5"/>
  <c r="J1902" i="5"/>
  <c r="C1902" i="5"/>
  <c r="K1901" i="5"/>
  <c r="L1901" i="5"/>
  <c r="J1901" i="5"/>
  <c r="C1901" i="5"/>
  <c r="K1900" i="5"/>
  <c r="L1900" i="5"/>
  <c r="J1900" i="5"/>
  <c r="C1900" i="5"/>
  <c r="K1899" i="5"/>
  <c r="L1899" i="5"/>
  <c r="J1899" i="5"/>
  <c r="C1899" i="5"/>
  <c r="K1898" i="5"/>
  <c r="L1898" i="5"/>
  <c r="J1898" i="5"/>
  <c r="C1898" i="5"/>
  <c r="K1897" i="5"/>
  <c r="L1897" i="5"/>
  <c r="J1897" i="5"/>
  <c r="C1897" i="5"/>
  <c r="K1896" i="5"/>
  <c r="L1896" i="5"/>
  <c r="J1896" i="5"/>
  <c r="C1896" i="5"/>
  <c r="K1895" i="5"/>
  <c r="L1895" i="5"/>
  <c r="J1895" i="5"/>
  <c r="C1895" i="5"/>
  <c r="K1894" i="5"/>
  <c r="L1894" i="5"/>
  <c r="J1894" i="5"/>
  <c r="C1894" i="5"/>
  <c r="K1893" i="5"/>
  <c r="L1893" i="5"/>
  <c r="J1893" i="5"/>
  <c r="C1893" i="5"/>
  <c r="K1892" i="5"/>
  <c r="L1892" i="5"/>
  <c r="J1892" i="5"/>
  <c r="C1892" i="5"/>
  <c r="K1891" i="5"/>
  <c r="L1891" i="5"/>
  <c r="J1891" i="5"/>
  <c r="C1891" i="5"/>
  <c r="K1890" i="5"/>
  <c r="L1890" i="5"/>
  <c r="J1890" i="5"/>
  <c r="C1890" i="5"/>
  <c r="K1889" i="5"/>
  <c r="L1889" i="5"/>
  <c r="J1889" i="5"/>
  <c r="C1889" i="5"/>
  <c r="K1888" i="5"/>
  <c r="L1888" i="5"/>
  <c r="J1888" i="5"/>
  <c r="C1888" i="5"/>
  <c r="K1887" i="5"/>
  <c r="L1887" i="5"/>
  <c r="J1887" i="5"/>
  <c r="C1887" i="5"/>
  <c r="K1886" i="5"/>
  <c r="L1886" i="5"/>
  <c r="J1886" i="5"/>
  <c r="C1886" i="5"/>
  <c r="K1885" i="5"/>
  <c r="L1885" i="5"/>
  <c r="J1885" i="5"/>
  <c r="C1885" i="5"/>
  <c r="K1884" i="5"/>
  <c r="L1884" i="5"/>
  <c r="J1884" i="5"/>
  <c r="C1884" i="5"/>
  <c r="K1883" i="5"/>
  <c r="L1883" i="5"/>
  <c r="J1883" i="5"/>
  <c r="C1883" i="5"/>
  <c r="K1882" i="5"/>
  <c r="L1882" i="5"/>
  <c r="J1882" i="5"/>
  <c r="C1882" i="5"/>
  <c r="K1881" i="5"/>
  <c r="L1881" i="5"/>
  <c r="J1881" i="5"/>
  <c r="C1881" i="5"/>
  <c r="K1880" i="5"/>
  <c r="L1880" i="5"/>
  <c r="J1880" i="5"/>
  <c r="C1880" i="5"/>
  <c r="K1879" i="5"/>
  <c r="L1879" i="5"/>
  <c r="J1879" i="5"/>
  <c r="C1879" i="5"/>
  <c r="K1878" i="5"/>
  <c r="L1878" i="5"/>
  <c r="J1878" i="5"/>
  <c r="C1878" i="5"/>
  <c r="K1877" i="5"/>
  <c r="L1877" i="5"/>
  <c r="J1877" i="5"/>
  <c r="C1877" i="5"/>
  <c r="K1874" i="5"/>
  <c r="L1874" i="5"/>
  <c r="J1874" i="5"/>
  <c r="C1874" i="5"/>
  <c r="K1873" i="5"/>
  <c r="L1873" i="5"/>
  <c r="J1873" i="5"/>
  <c r="C1873" i="5"/>
  <c r="K1872" i="5"/>
  <c r="L1872" i="5"/>
  <c r="J1872" i="5"/>
  <c r="C1872" i="5"/>
  <c r="K1871" i="5"/>
  <c r="L1871" i="5"/>
  <c r="J1871" i="5"/>
  <c r="C1871" i="5"/>
  <c r="K1870" i="5"/>
  <c r="L1870" i="5"/>
  <c r="J1870" i="5"/>
  <c r="C1870" i="5"/>
  <c r="K1869" i="5"/>
  <c r="L1869" i="5"/>
  <c r="J1869" i="5"/>
  <c r="C1869" i="5"/>
  <c r="K1868" i="5"/>
  <c r="L1868" i="5"/>
  <c r="J1868" i="5"/>
  <c r="C1868" i="5"/>
  <c r="K1867" i="5"/>
  <c r="L1867" i="5"/>
  <c r="J1867" i="5"/>
  <c r="C1867" i="5"/>
  <c r="K1866" i="5"/>
  <c r="L1866" i="5"/>
  <c r="J1866" i="5"/>
  <c r="C1866" i="5"/>
  <c r="K1865" i="5"/>
  <c r="L1865" i="5"/>
  <c r="J1865" i="5"/>
  <c r="C1865" i="5"/>
  <c r="K1864" i="5"/>
  <c r="L1864" i="5"/>
  <c r="J1864" i="5"/>
  <c r="C1864" i="5"/>
  <c r="K1863" i="5"/>
  <c r="L1863" i="5"/>
  <c r="J1863" i="5"/>
  <c r="C1863" i="5"/>
  <c r="K1862" i="5"/>
  <c r="L1862" i="5"/>
  <c r="J1862" i="5"/>
  <c r="C1862" i="5"/>
  <c r="K1861" i="5"/>
  <c r="L1861" i="5"/>
  <c r="J1861" i="5"/>
  <c r="C1861" i="5"/>
  <c r="K1860" i="5"/>
  <c r="L1860" i="5"/>
  <c r="J1860" i="5"/>
  <c r="C1860" i="5"/>
  <c r="K1859" i="5"/>
  <c r="L1859" i="5"/>
  <c r="J1859" i="5"/>
  <c r="C1859" i="5"/>
  <c r="K1858" i="5"/>
  <c r="L1858" i="5"/>
  <c r="J1858" i="5"/>
  <c r="C1858" i="5"/>
  <c r="K1857" i="5"/>
  <c r="L1857" i="5"/>
  <c r="J1857" i="5"/>
  <c r="C1857" i="5"/>
  <c r="K1856" i="5"/>
  <c r="L1856" i="5"/>
  <c r="J1856" i="5"/>
  <c r="C1856" i="5"/>
  <c r="K1855" i="5"/>
  <c r="L1855" i="5"/>
  <c r="J1855" i="5"/>
  <c r="C1855" i="5"/>
  <c r="K1854" i="5"/>
  <c r="L1854" i="5"/>
  <c r="J1854" i="5"/>
  <c r="C1854" i="5"/>
  <c r="K1853" i="5"/>
  <c r="L1853" i="5"/>
  <c r="J1853" i="5"/>
  <c r="C1853" i="5"/>
  <c r="K1852" i="5"/>
  <c r="L1852" i="5"/>
  <c r="J1852" i="5"/>
  <c r="C1852" i="5"/>
  <c r="K1851" i="5"/>
  <c r="L1851" i="5"/>
  <c r="J1851" i="5"/>
  <c r="C1851" i="5"/>
  <c r="K1850" i="5"/>
  <c r="L1850" i="5"/>
  <c r="J1850" i="5"/>
  <c r="C1850" i="5"/>
  <c r="K1849" i="5"/>
  <c r="L1849" i="5"/>
  <c r="J1849" i="5"/>
  <c r="C1849" i="5"/>
  <c r="K1848" i="5"/>
  <c r="L1848" i="5"/>
  <c r="J1848" i="5"/>
  <c r="C1848" i="5"/>
  <c r="K1847" i="5"/>
  <c r="L1847" i="5"/>
  <c r="J1847" i="5"/>
  <c r="C1847" i="5"/>
  <c r="K1846" i="5"/>
  <c r="L1846" i="5"/>
  <c r="J1846" i="5"/>
  <c r="C1846" i="5"/>
  <c r="K1845" i="5"/>
  <c r="L1845" i="5"/>
  <c r="J1845" i="5"/>
  <c r="C1845" i="5"/>
  <c r="K1844" i="5"/>
  <c r="L1844" i="5"/>
  <c r="J1844" i="5"/>
  <c r="C1844" i="5"/>
  <c r="K1843" i="5"/>
  <c r="L1843" i="5"/>
  <c r="J1843" i="5"/>
  <c r="C1843" i="5"/>
  <c r="K1842" i="5"/>
  <c r="L1842" i="5"/>
  <c r="J1842" i="5"/>
  <c r="C1842" i="5"/>
  <c r="K1841" i="5"/>
  <c r="L1841" i="5"/>
  <c r="J1841" i="5"/>
  <c r="C1841" i="5"/>
  <c r="K1840" i="5"/>
  <c r="L1840" i="5"/>
  <c r="J1840" i="5"/>
  <c r="C1840" i="5"/>
  <c r="K1839" i="5"/>
  <c r="L1839" i="5"/>
  <c r="J1839" i="5"/>
  <c r="C1839" i="5"/>
  <c r="K1838" i="5"/>
  <c r="L1838" i="5"/>
  <c r="J1838" i="5"/>
  <c r="C1838" i="5"/>
  <c r="K1837" i="5"/>
  <c r="L1837" i="5"/>
  <c r="J1837" i="5"/>
  <c r="C1837" i="5"/>
  <c r="K1836" i="5"/>
  <c r="L1836" i="5"/>
  <c r="J1836" i="5"/>
  <c r="C1836" i="5"/>
  <c r="K1835" i="5"/>
  <c r="L1835" i="5"/>
  <c r="J1835" i="5"/>
  <c r="C1835" i="5"/>
  <c r="K1834" i="5"/>
  <c r="L1834" i="5"/>
  <c r="J1834" i="5"/>
  <c r="C1834" i="5"/>
  <c r="K1833" i="5"/>
  <c r="L1833" i="5"/>
  <c r="J1833" i="5"/>
  <c r="C1833" i="5"/>
  <c r="K1832" i="5"/>
  <c r="L1832" i="5"/>
  <c r="J1832" i="5"/>
  <c r="C1832" i="5"/>
  <c r="K1831" i="5"/>
  <c r="L1831" i="5"/>
  <c r="J1831" i="5"/>
  <c r="C1831" i="5"/>
  <c r="K1830" i="5"/>
  <c r="L1830" i="5"/>
  <c r="J1830" i="5"/>
  <c r="C1830" i="5"/>
  <c r="K1829" i="5"/>
  <c r="L1829" i="5"/>
  <c r="J1829" i="5"/>
  <c r="C1829" i="5"/>
  <c r="K1828" i="5"/>
  <c r="L1828" i="5"/>
  <c r="J1828" i="5"/>
  <c r="C1828" i="5"/>
  <c r="K1827" i="5"/>
  <c r="L1827" i="5"/>
  <c r="J1827" i="5"/>
  <c r="C1827" i="5"/>
  <c r="K1826" i="5"/>
  <c r="L1826" i="5"/>
  <c r="J1826" i="5"/>
  <c r="C1826" i="5"/>
  <c r="K1825" i="5"/>
  <c r="L1825" i="5"/>
  <c r="J1825" i="5"/>
  <c r="C1825" i="5"/>
  <c r="K1822" i="5"/>
  <c r="L1822" i="5"/>
  <c r="J1822" i="5"/>
  <c r="C1822" i="5"/>
  <c r="K1821" i="5"/>
  <c r="L1821" i="5"/>
  <c r="J1821" i="5"/>
  <c r="C1821" i="5"/>
  <c r="K1820" i="5"/>
  <c r="L1820" i="5"/>
  <c r="J1820" i="5"/>
  <c r="C1820" i="5"/>
  <c r="K1819" i="5"/>
  <c r="L1819" i="5"/>
  <c r="J1819" i="5"/>
  <c r="C1819" i="5"/>
  <c r="K1818" i="5"/>
  <c r="L1818" i="5"/>
  <c r="J1818" i="5"/>
  <c r="C1818" i="5"/>
  <c r="K1817" i="5"/>
  <c r="L1817" i="5"/>
  <c r="J1817" i="5"/>
  <c r="C1817" i="5"/>
  <c r="K1816" i="5"/>
  <c r="L1816" i="5"/>
  <c r="J1816" i="5"/>
  <c r="C1816" i="5"/>
  <c r="K1815" i="5"/>
  <c r="L1815" i="5"/>
  <c r="J1815" i="5"/>
  <c r="C1815" i="5"/>
  <c r="K1814" i="5"/>
  <c r="L1814" i="5"/>
  <c r="J1814" i="5"/>
  <c r="C1814" i="5"/>
  <c r="K1813" i="5"/>
  <c r="L1813" i="5"/>
  <c r="J1813" i="5"/>
  <c r="C1813" i="5"/>
  <c r="K1812" i="5"/>
  <c r="L1812" i="5"/>
  <c r="J1812" i="5"/>
  <c r="C1812" i="5"/>
  <c r="K1811" i="5"/>
  <c r="L1811" i="5"/>
  <c r="J1811" i="5"/>
  <c r="C1811" i="5"/>
  <c r="K1810" i="5"/>
  <c r="L1810" i="5"/>
  <c r="J1810" i="5"/>
  <c r="C1810" i="5"/>
  <c r="K1809" i="5"/>
  <c r="L1809" i="5"/>
  <c r="J1809" i="5"/>
  <c r="C1809" i="5"/>
  <c r="K1808" i="5"/>
  <c r="L1808" i="5"/>
  <c r="J1808" i="5"/>
  <c r="C1808" i="5"/>
  <c r="K1807" i="5"/>
  <c r="L1807" i="5"/>
  <c r="J1807" i="5"/>
  <c r="C1807" i="5"/>
  <c r="K1806" i="5"/>
  <c r="L1806" i="5"/>
  <c r="J1806" i="5"/>
  <c r="C1806" i="5"/>
  <c r="K1805" i="5"/>
  <c r="L1805" i="5"/>
  <c r="J1805" i="5"/>
  <c r="C1805" i="5"/>
  <c r="K1804" i="5"/>
  <c r="L1804" i="5"/>
  <c r="J1804" i="5"/>
  <c r="C1804" i="5"/>
  <c r="K1803" i="5"/>
  <c r="L1803" i="5"/>
  <c r="J1803" i="5"/>
  <c r="C1803" i="5"/>
  <c r="K1802" i="5"/>
  <c r="L1802" i="5"/>
  <c r="J1802" i="5"/>
  <c r="C1802" i="5"/>
  <c r="K1801" i="5"/>
  <c r="L1801" i="5"/>
  <c r="J1801" i="5"/>
  <c r="C1801" i="5"/>
  <c r="K1800" i="5"/>
  <c r="L1800" i="5"/>
  <c r="J1800" i="5"/>
  <c r="C1800" i="5"/>
  <c r="K1799" i="5"/>
  <c r="L1799" i="5"/>
  <c r="J1799" i="5"/>
  <c r="C1799" i="5"/>
  <c r="K1798" i="5"/>
  <c r="L1798" i="5"/>
  <c r="J1798" i="5"/>
  <c r="C1798" i="5"/>
  <c r="K1797" i="5"/>
  <c r="L1797" i="5"/>
  <c r="J1797" i="5"/>
  <c r="C1797" i="5"/>
  <c r="K1796" i="5"/>
  <c r="L1796" i="5"/>
  <c r="J1796" i="5"/>
  <c r="C1796" i="5"/>
  <c r="K1795" i="5"/>
  <c r="L1795" i="5"/>
  <c r="J1795" i="5"/>
  <c r="C1795" i="5"/>
  <c r="K1794" i="5"/>
  <c r="L1794" i="5"/>
  <c r="J1794" i="5"/>
  <c r="C1794" i="5"/>
  <c r="K1793" i="5"/>
  <c r="L1793" i="5"/>
  <c r="J1793" i="5"/>
  <c r="C1793" i="5"/>
  <c r="K1792" i="5"/>
  <c r="L1792" i="5"/>
  <c r="J1792" i="5"/>
  <c r="C1792" i="5"/>
  <c r="K1791" i="5"/>
  <c r="L1791" i="5"/>
  <c r="J1791" i="5"/>
  <c r="C1791" i="5"/>
  <c r="K1790" i="5"/>
  <c r="L1790" i="5"/>
  <c r="J1790" i="5"/>
  <c r="C1790" i="5"/>
  <c r="K1789" i="5"/>
  <c r="L1789" i="5"/>
  <c r="J1789" i="5"/>
  <c r="C1789" i="5"/>
  <c r="K1788" i="5"/>
  <c r="L1788" i="5"/>
  <c r="J1788" i="5"/>
  <c r="C1788" i="5"/>
  <c r="K1787" i="5"/>
  <c r="L1787" i="5"/>
  <c r="J1787" i="5"/>
  <c r="C1787" i="5"/>
  <c r="K1786" i="5"/>
  <c r="L1786" i="5"/>
  <c r="J1786" i="5"/>
  <c r="C1786" i="5"/>
  <c r="K1785" i="5"/>
  <c r="L1785" i="5"/>
  <c r="J1785" i="5"/>
  <c r="C1785" i="5"/>
  <c r="K1784" i="5"/>
  <c r="L1784" i="5"/>
  <c r="J1784" i="5"/>
  <c r="C1784" i="5"/>
  <c r="K1783" i="5"/>
  <c r="L1783" i="5"/>
  <c r="J1783" i="5"/>
  <c r="C1783" i="5"/>
  <c r="K1782" i="5"/>
  <c r="L1782" i="5"/>
  <c r="J1782" i="5"/>
  <c r="C1782" i="5"/>
  <c r="K1781" i="5"/>
  <c r="L1781" i="5"/>
  <c r="J1781" i="5"/>
  <c r="C1781" i="5"/>
  <c r="K1780" i="5"/>
  <c r="L1780" i="5"/>
  <c r="J1780" i="5"/>
  <c r="C1780" i="5"/>
  <c r="K1779" i="5"/>
  <c r="L1779" i="5"/>
  <c r="J1779" i="5"/>
  <c r="C1779" i="5"/>
  <c r="K1778" i="5"/>
  <c r="L1778" i="5"/>
  <c r="J1778" i="5"/>
  <c r="C1778" i="5"/>
  <c r="K1777" i="5"/>
  <c r="L1777" i="5"/>
  <c r="J1777" i="5"/>
  <c r="C1777" i="5"/>
  <c r="K1776" i="5"/>
  <c r="L1776" i="5"/>
  <c r="J1776" i="5"/>
  <c r="C1776" i="5"/>
  <c r="K1775" i="5"/>
  <c r="L1775" i="5"/>
  <c r="J1775" i="5"/>
  <c r="C1775" i="5"/>
  <c r="K1774" i="5"/>
  <c r="L1774" i="5"/>
  <c r="J1774" i="5"/>
  <c r="C1774" i="5"/>
  <c r="K1773" i="5"/>
  <c r="L1773" i="5"/>
  <c r="J1773" i="5"/>
  <c r="C1773" i="5"/>
  <c r="K1770" i="5"/>
  <c r="L1770" i="5"/>
  <c r="J1770" i="5"/>
  <c r="C1770" i="5"/>
  <c r="K1769" i="5"/>
  <c r="L1769" i="5"/>
  <c r="J1769" i="5"/>
  <c r="C1769" i="5"/>
  <c r="K1768" i="5"/>
  <c r="L1768" i="5"/>
  <c r="J1768" i="5"/>
  <c r="C1768" i="5"/>
  <c r="K1767" i="5"/>
  <c r="L1767" i="5"/>
  <c r="J1767" i="5"/>
  <c r="C1767" i="5"/>
  <c r="K1766" i="5"/>
  <c r="L1766" i="5"/>
  <c r="J1766" i="5"/>
  <c r="C1766" i="5"/>
  <c r="K1765" i="5"/>
  <c r="L1765" i="5"/>
  <c r="J1765" i="5"/>
  <c r="C1765" i="5"/>
  <c r="K1764" i="5"/>
  <c r="L1764" i="5"/>
  <c r="J1764" i="5"/>
  <c r="C1764" i="5"/>
  <c r="K1763" i="5"/>
  <c r="L1763" i="5"/>
  <c r="J1763" i="5"/>
  <c r="C1763" i="5"/>
  <c r="K1762" i="5"/>
  <c r="L1762" i="5"/>
  <c r="J1762" i="5"/>
  <c r="C1762" i="5"/>
  <c r="K1761" i="5"/>
  <c r="L1761" i="5"/>
  <c r="J1761" i="5"/>
  <c r="C1761" i="5"/>
  <c r="K1760" i="5"/>
  <c r="L1760" i="5"/>
  <c r="J1760" i="5"/>
  <c r="C1760" i="5"/>
  <c r="K1759" i="5"/>
  <c r="L1759" i="5"/>
  <c r="J1759" i="5"/>
  <c r="C1759" i="5"/>
  <c r="K1758" i="5"/>
  <c r="L1758" i="5"/>
  <c r="J1758" i="5"/>
  <c r="C1758" i="5"/>
  <c r="K1757" i="5"/>
  <c r="L1757" i="5"/>
  <c r="J1757" i="5"/>
  <c r="C1757" i="5"/>
  <c r="K1756" i="5"/>
  <c r="L1756" i="5"/>
  <c r="J1756" i="5"/>
  <c r="C1756" i="5"/>
  <c r="K1755" i="5"/>
  <c r="L1755" i="5"/>
  <c r="J1755" i="5"/>
  <c r="C1755" i="5"/>
  <c r="K1754" i="5"/>
  <c r="L1754" i="5"/>
  <c r="J1754" i="5"/>
  <c r="C1754" i="5"/>
  <c r="K1753" i="5"/>
  <c r="L1753" i="5"/>
  <c r="J1753" i="5"/>
  <c r="C1753" i="5"/>
  <c r="K1752" i="5"/>
  <c r="L1752" i="5"/>
  <c r="J1752" i="5"/>
  <c r="C1752" i="5"/>
  <c r="K1751" i="5"/>
  <c r="L1751" i="5"/>
  <c r="J1751" i="5"/>
  <c r="C1751" i="5"/>
  <c r="K1750" i="5"/>
  <c r="L1750" i="5"/>
  <c r="J1750" i="5"/>
  <c r="C1750" i="5"/>
  <c r="K1749" i="5"/>
  <c r="L1749" i="5"/>
  <c r="J1749" i="5"/>
  <c r="C1749" i="5"/>
  <c r="K1748" i="5"/>
  <c r="L1748" i="5"/>
  <c r="J1748" i="5"/>
  <c r="C1748" i="5"/>
  <c r="K1747" i="5"/>
  <c r="L1747" i="5"/>
  <c r="J1747" i="5"/>
  <c r="C1747" i="5"/>
  <c r="K1746" i="5"/>
  <c r="L1746" i="5"/>
  <c r="J1746" i="5"/>
  <c r="C1746" i="5"/>
  <c r="K1745" i="5"/>
  <c r="L1745" i="5"/>
  <c r="J1745" i="5"/>
  <c r="C1745" i="5"/>
  <c r="K1744" i="5"/>
  <c r="L1744" i="5"/>
  <c r="J1744" i="5"/>
  <c r="C1744" i="5"/>
  <c r="K1743" i="5"/>
  <c r="L1743" i="5"/>
  <c r="J1743" i="5"/>
  <c r="C1743" i="5"/>
  <c r="K1742" i="5"/>
  <c r="L1742" i="5"/>
  <c r="J1742" i="5"/>
  <c r="C1742" i="5"/>
  <c r="K1741" i="5"/>
  <c r="L1741" i="5"/>
  <c r="J1741" i="5"/>
  <c r="C1741" i="5"/>
  <c r="K1740" i="5"/>
  <c r="L1740" i="5"/>
  <c r="J1740" i="5"/>
  <c r="C1740" i="5"/>
  <c r="K1739" i="5"/>
  <c r="L1739" i="5"/>
  <c r="J1739" i="5"/>
  <c r="C1739" i="5"/>
  <c r="K1738" i="5"/>
  <c r="L1738" i="5"/>
  <c r="J1738" i="5"/>
  <c r="C1738" i="5"/>
  <c r="K1737" i="5"/>
  <c r="L1737" i="5"/>
  <c r="J1737" i="5"/>
  <c r="C1737" i="5"/>
  <c r="K1736" i="5"/>
  <c r="L1736" i="5"/>
  <c r="J1736" i="5"/>
  <c r="C1736" i="5"/>
  <c r="K1735" i="5"/>
  <c r="L1735" i="5"/>
  <c r="J1735" i="5"/>
  <c r="C1735" i="5"/>
  <c r="K1734" i="5"/>
  <c r="L1734" i="5"/>
  <c r="J1734" i="5"/>
  <c r="C1734" i="5"/>
  <c r="K1733" i="5"/>
  <c r="L1733" i="5"/>
  <c r="J1733" i="5"/>
  <c r="C1733" i="5"/>
  <c r="K1732" i="5"/>
  <c r="L1732" i="5"/>
  <c r="J1732" i="5"/>
  <c r="C1732" i="5"/>
  <c r="K1731" i="5"/>
  <c r="L1731" i="5"/>
  <c r="J1731" i="5"/>
  <c r="C1731" i="5"/>
  <c r="K1730" i="5"/>
  <c r="L1730" i="5"/>
  <c r="J1730" i="5"/>
  <c r="C1730" i="5"/>
  <c r="K1729" i="5"/>
  <c r="L1729" i="5"/>
  <c r="J1729" i="5"/>
  <c r="C1729" i="5"/>
  <c r="K1728" i="5"/>
  <c r="L1728" i="5"/>
  <c r="J1728" i="5"/>
  <c r="C1728" i="5"/>
  <c r="K1727" i="5"/>
  <c r="L1727" i="5"/>
  <c r="J1727" i="5"/>
  <c r="C1727" i="5"/>
  <c r="K1726" i="5"/>
  <c r="L1726" i="5"/>
  <c r="J1726" i="5"/>
  <c r="C1726" i="5"/>
  <c r="K1725" i="5"/>
  <c r="L1725" i="5"/>
  <c r="J1725" i="5"/>
  <c r="C1725" i="5"/>
  <c r="K1724" i="5"/>
  <c r="L1724" i="5"/>
  <c r="J1724" i="5"/>
  <c r="C1724" i="5"/>
  <c r="K1723" i="5"/>
  <c r="L1723" i="5"/>
  <c r="J1723" i="5"/>
  <c r="C1723" i="5"/>
  <c r="K1722" i="5"/>
  <c r="L1722" i="5"/>
  <c r="J1722" i="5"/>
  <c r="C1722" i="5"/>
  <c r="K1721" i="5"/>
  <c r="L1721" i="5"/>
  <c r="J1721" i="5"/>
  <c r="C1721" i="5"/>
  <c r="K1718" i="5"/>
  <c r="L1718" i="5"/>
  <c r="J1718" i="5"/>
  <c r="C1718" i="5"/>
  <c r="K1717" i="5"/>
  <c r="L1717" i="5"/>
  <c r="J1717" i="5"/>
  <c r="C1717" i="5"/>
  <c r="K1716" i="5"/>
  <c r="L1716" i="5"/>
  <c r="J1716" i="5"/>
  <c r="C1716" i="5"/>
  <c r="K1715" i="5"/>
  <c r="L1715" i="5"/>
  <c r="J1715" i="5"/>
  <c r="C1715" i="5"/>
  <c r="K1714" i="5"/>
  <c r="L1714" i="5"/>
  <c r="J1714" i="5"/>
  <c r="C1714" i="5"/>
  <c r="K1713" i="5"/>
  <c r="L1713" i="5"/>
  <c r="J1713" i="5"/>
  <c r="C1713" i="5"/>
  <c r="K1712" i="5"/>
  <c r="L1712" i="5"/>
  <c r="J1712" i="5"/>
  <c r="C1712" i="5"/>
  <c r="K1711" i="5"/>
  <c r="L1711" i="5"/>
  <c r="J1711" i="5"/>
  <c r="C1711" i="5"/>
  <c r="K1710" i="5"/>
  <c r="L1710" i="5"/>
  <c r="J1710" i="5"/>
  <c r="C1710" i="5"/>
  <c r="K1709" i="5"/>
  <c r="L1709" i="5"/>
  <c r="J1709" i="5"/>
  <c r="C1709" i="5"/>
  <c r="K1708" i="5"/>
  <c r="L1708" i="5"/>
  <c r="J1708" i="5"/>
  <c r="C1708" i="5"/>
  <c r="K1707" i="5"/>
  <c r="L1707" i="5"/>
  <c r="J1707" i="5"/>
  <c r="C1707" i="5"/>
  <c r="K1706" i="5"/>
  <c r="L1706" i="5"/>
  <c r="J1706" i="5"/>
  <c r="C1706" i="5"/>
  <c r="K1705" i="5"/>
  <c r="L1705" i="5"/>
  <c r="J1705" i="5"/>
  <c r="C1705" i="5"/>
  <c r="K1704" i="5"/>
  <c r="L1704" i="5"/>
  <c r="J1704" i="5"/>
  <c r="C1704" i="5"/>
  <c r="K1703" i="5"/>
  <c r="L1703" i="5"/>
  <c r="J1703" i="5"/>
  <c r="C1703" i="5"/>
  <c r="K1702" i="5"/>
  <c r="L1702" i="5"/>
  <c r="J1702" i="5"/>
  <c r="C1702" i="5"/>
  <c r="K1701" i="5"/>
  <c r="L1701" i="5"/>
  <c r="J1701" i="5"/>
  <c r="C1701" i="5"/>
  <c r="K1700" i="5"/>
  <c r="L1700" i="5"/>
  <c r="J1700" i="5"/>
  <c r="C1700" i="5"/>
  <c r="K1699" i="5"/>
  <c r="L1699" i="5"/>
  <c r="J1699" i="5"/>
  <c r="C1699" i="5"/>
  <c r="K1698" i="5"/>
  <c r="L1698" i="5"/>
  <c r="J1698" i="5"/>
  <c r="C1698" i="5"/>
  <c r="K1697" i="5"/>
  <c r="L1697" i="5"/>
  <c r="J1697" i="5"/>
  <c r="C1697" i="5"/>
  <c r="K1696" i="5"/>
  <c r="L1696" i="5"/>
  <c r="J1696" i="5"/>
  <c r="C1696" i="5"/>
  <c r="K1695" i="5"/>
  <c r="L1695" i="5"/>
  <c r="J1695" i="5"/>
  <c r="C1695" i="5"/>
  <c r="K1694" i="5"/>
  <c r="L1694" i="5"/>
  <c r="J1694" i="5"/>
  <c r="C1694" i="5"/>
  <c r="K1693" i="5"/>
  <c r="L1693" i="5"/>
  <c r="J1693" i="5"/>
  <c r="C1693" i="5"/>
  <c r="K1692" i="5"/>
  <c r="L1692" i="5"/>
  <c r="J1692" i="5"/>
  <c r="C1692" i="5"/>
  <c r="K1691" i="5"/>
  <c r="L1691" i="5"/>
  <c r="J1691" i="5"/>
  <c r="C1691" i="5"/>
  <c r="K1690" i="5"/>
  <c r="L1690" i="5"/>
  <c r="J1690" i="5"/>
  <c r="C1690" i="5"/>
  <c r="K1689" i="5"/>
  <c r="L1689" i="5"/>
  <c r="J1689" i="5"/>
  <c r="C1689" i="5"/>
  <c r="K1688" i="5"/>
  <c r="L1688" i="5"/>
  <c r="J1688" i="5"/>
  <c r="C1688" i="5"/>
  <c r="K1687" i="5"/>
  <c r="L1687" i="5"/>
  <c r="J1687" i="5"/>
  <c r="C1687" i="5"/>
  <c r="K1686" i="5"/>
  <c r="L1686" i="5"/>
  <c r="J1686" i="5"/>
  <c r="C1686" i="5"/>
  <c r="K1685" i="5"/>
  <c r="L1685" i="5"/>
  <c r="J1685" i="5"/>
  <c r="C1685" i="5"/>
  <c r="K1684" i="5"/>
  <c r="L1684" i="5"/>
  <c r="J1684" i="5"/>
  <c r="C1684" i="5"/>
  <c r="K1683" i="5"/>
  <c r="L1683" i="5"/>
  <c r="J1683" i="5"/>
  <c r="C1683" i="5"/>
  <c r="K1682" i="5"/>
  <c r="L1682" i="5"/>
  <c r="J1682" i="5"/>
  <c r="C1682" i="5"/>
  <c r="K1681" i="5"/>
  <c r="L1681" i="5"/>
  <c r="J1681" i="5"/>
  <c r="C1681" i="5"/>
  <c r="K1680" i="5"/>
  <c r="L1680" i="5"/>
  <c r="J1680" i="5"/>
  <c r="C1680" i="5"/>
  <c r="K1679" i="5"/>
  <c r="L1679" i="5"/>
  <c r="J1679" i="5"/>
  <c r="C1679" i="5"/>
  <c r="K1678" i="5"/>
  <c r="L1678" i="5"/>
  <c r="J1678" i="5"/>
  <c r="C1678" i="5"/>
  <c r="K1677" i="5"/>
  <c r="L1677" i="5"/>
  <c r="J1677" i="5"/>
  <c r="C1677" i="5"/>
  <c r="K1676" i="5"/>
  <c r="L1676" i="5"/>
  <c r="J1676" i="5"/>
  <c r="C1676" i="5"/>
  <c r="K1675" i="5"/>
  <c r="L1675" i="5"/>
  <c r="J1675" i="5"/>
  <c r="C1675" i="5"/>
  <c r="K1674" i="5"/>
  <c r="L1674" i="5"/>
  <c r="J1674" i="5"/>
  <c r="C1674" i="5"/>
  <c r="K1673" i="5"/>
  <c r="L1673" i="5"/>
  <c r="J1673" i="5"/>
  <c r="C1673" i="5"/>
  <c r="K1672" i="5"/>
  <c r="L1672" i="5"/>
  <c r="J1672" i="5"/>
  <c r="C1672" i="5"/>
  <c r="K1671" i="5"/>
  <c r="L1671" i="5"/>
  <c r="J1671" i="5"/>
  <c r="C1671" i="5"/>
  <c r="K1670" i="5"/>
  <c r="L1670" i="5"/>
  <c r="J1670" i="5"/>
  <c r="C1670" i="5"/>
  <c r="K1669" i="5"/>
  <c r="L1669" i="5"/>
  <c r="J1669" i="5"/>
  <c r="C1669" i="5"/>
  <c r="K1666" i="5"/>
  <c r="L1666" i="5"/>
  <c r="J1666" i="5"/>
  <c r="C1666" i="5"/>
  <c r="K1665" i="5"/>
  <c r="L1665" i="5"/>
  <c r="J1665" i="5"/>
  <c r="C1665" i="5"/>
  <c r="K1664" i="5"/>
  <c r="L1664" i="5"/>
  <c r="J1664" i="5"/>
  <c r="C1664" i="5"/>
  <c r="K1663" i="5"/>
  <c r="L1663" i="5"/>
  <c r="J1663" i="5"/>
  <c r="C1663" i="5"/>
  <c r="K1662" i="5"/>
  <c r="L1662" i="5"/>
  <c r="J1662" i="5"/>
  <c r="C1662" i="5"/>
  <c r="K1661" i="5"/>
  <c r="L1661" i="5"/>
  <c r="J1661" i="5"/>
  <c r="C1661" i="5"/>
  <c r="K1660" i="5"/>
  <c r="L1660" i="5"/>
  <c r="J1660" i="5"/>
  <c r="C1660" i="5"/>
  <c r="K1659" i="5"/>
  <c r="L1659" i="5"/>
  <c r="J1659" i="5"/>
  <c r="C1659" i="5"/>
  <c r="K1658" i="5"/>
  <c r="L1658" i="5"/>
  <c r="J1658" i="5"/>
  <c r="C1658" i="5"/>
  <c r="K1657" i="5"/>
  <c r="L1657" i="5"/>
  <c r="J1657" i="5"/>
  <c r="C1657" i="5"/>
  <c r="K1656" i="5"/>
  <c r="L1656" i="5"/>
  <c r="J1656" i="5"/>
  <c r="C1656" i="5"/>
  <c r="K1655" i="5"/>
  <c r="L1655" i="5"/>
  <c r="J1655" i="5"/>
  <c r="C1655" i="5"/>
  <c r="K1654" i="5"/>
  <c r="L1654" i="5"/>
  <c r="J1654" i="5"/>
  <c r="C1654" i="5"/>
  <c r="K1653" i="5"/>
  <c r="L1653" i="5"/>
  <c r="J1653" i="5"/>
  <c r="C1653" i="5"/>
  <c r="K1652" i="5"/>
  <c r="L1652" i="5"/>
  <c r="J1652" i="5"/>
  <c r="C1652" i="5"/>
  <c r="K1651" i="5"/>
  <c r="L1651" i="5"/>
  <c r="J1651" i="5"/>
  <c r="C1651" i="5"/>
  <c r="K1650" i="5"/>
  <c r="L1650" i="5"/>
  <c r="J1650" i="5"/>
  <c r="C1650" i="5"/>
  <c r="K1649" i="5"/>
  <c r="L1649" i="5"/>
  <c r="J1649" i="5"/>
  <c r="C1649" i="5"/>
  <c r="K1648" i="5"/>
  <c r="L1648" i="5"/>
  <c r="J1648" i="5"/>
  <c r="C1648" i="5"/>
  <c r="K1647" i="5"/>
  <c r="L1647" i="5"/>
  <c r="J1647" i="5"/>
  <c r="C1647" i="5"/>
  <c r="K1646" i="5"/>
  <c r="L1646" i="5"/>
  <c r="J1646" i="5"/>
  <c r="C1646" i="5"/>
  <c r="K1645" i="5"/>
  <c r="L1645" i="5"/>
  <c r="J1645" i="5"/>
  <c r="C1645" i="5"/>
  <c r="K1644" i="5"/>
  <c r="L1644" i="5"/>
  <c r="J1644" i="5"/>
  <c r="C1644" i="5"/>
  <c r="K1643" i="5"/>
  <c r="L1643" i="5"/>
  <c r="J1643" i="5"/>
  <c r="C1643" i="5"/>
  <c r="K1642" i="5"/>
  <c r="L1642" i="5"/>
  <c r="J1642" i="5"/>
  <c r="C1642" i="5"/>
  <c r="K1641" i="5"/>
  <c r="L1641" i="5"/>
  <c r="J1641" i="5"/>
  <c r="C1641" i="5"/>
  <c r="K1640" i="5"/>
  <c r="L1640" i="5"/>
  <c r="J1640" i="5"/>
  <c r="C1640" i="5"/>
  <c r="K1639" i="5"/>
  <c r="L1639" i="5"/>
  <c r="J1639" i="5"/>
  <c r="C1639" i="5"/>
  <c r="K1638" i="5"/>
  <c r="L1638" i="5"/>
  <c r="J1638" i="5"/>
  <c r="C1638" i="5"/>
  <c r="K1637" i="5"/>
  <c r="L1637" i="5"/>
  <c r="J1637" i="5"/>
  <c r="C1637" i="5"/>
  <c r="K1636" i="5"/>
  <c r="L1636" i="5"/>
  <c r="J1636" i="5"/>
  <c r="C1636" i="5"/>
  <c r="K1635" i="5"/>
  <c r="L1635" i="5"/>
  <c r="J1635" i="5"/>
  <c r="C1635" i="5"/>
  <c r="K1634" i="5"/>
  <c r="L1634" i="5"/>
  <c r="J1634" i="5"/>
  <c r="C1634" i="5"/>
  <c r="K1633" i="5"/>
  <c r="L1633" i="5"/>
  <c r="J1633" i="5"/>
  <c r="C1633" i="5"/>
  <c r="K1632" i="5"/>
  <c r="L1632" i="5"/>
  <c r="J1632" i="5"/>
  <c r="C1632" i="5"/>
  <c r="K1631" i="5"/>
  <c r="L1631" i="5"/>
  <c r="J1631" i="5"/>
  <c r="C1631" i="5"/>
  <c r="K1630" i="5"/>
  <c r="L1630" i="5"/>
  <c r="J1630" i="5"/>
  <c r="C1630" i="5"/>
  <c r="K1629" i="5"/>
  <c r="L1629" i="5"/>
  <c r="J1629" i="5"/>
  <c r="C1629" i="5"/>
  <c r="K1628" i="5"/>
  <c r="L1628" i="5"/>
  <c r="J1628" i="5"/>
  <c r="C1628" i="5"/>
  <c r="K1627" i="5"/>
  <c r="L1627" i="5"/>
  <c r="J1627" i="5"/>
  <c r="C1627" i="5"/>
  <c r="K1626" i="5"/>
  <c r="L1626" i="5"/>
  <c r="J1626" i="5"/>
  <c r="C1626" i="5"/>
  <c r="K1625" i="5"/>
  <c r="L1625" i="5"/>
  <c r="J1625" i="5"/>
  <c r="C1625" i="5"/>
  <c r="K1624" i="5"/>
  <c r="L1624" i="5"/>
  <c r="J1624" i="5"/>
  <c r="C1624" i="5"/>
  <c r="K1623" i="5"/>
  <c r="L1623" i="5"/>
  <c r="J1623" i="5"/>
  <c r="C1623" i="5"/>
  <c r="K1622" i="5"/>
  <c r="L1622" i="5"/>
  <c r="J1622" i="5"/>
  <c r="C1622" i="5"/>
  <c r="K1621" i="5"/>
  <c r="L1621" i="5"/>
  <c r="J1621" i="5"/>
  <c r="C1621" i="5"/>
  <c r="K1620" i="5"/>
  <c r="L1620" i="5"/>
  <c r="J1620" i="5"/>
  <c r="C1620" i="5"/>
  <c r="K1619" i="5"/>
  <c r="L1619" i="5"/>
  <c r="J1619" i="5"/>
  <c r="C1619" i="5"/>
  <c r="K1618" i="5"/>
  <c r="L1618" i="5"/>
  <c r="J1618" i="5"/>
  <c r="C1618" i="5"/>
  <c r="K1617" i="5"/>
  <c r="L1617" i="5"/>
  <c r="J1617" i="5"/>
  <c r="C1617" i="5"/>
  <c r="K1614" i="5"/>
  <c r="L1614" i="5"/>
  <c r="J1614" i="5"/>
  <c r="C1614" i="5"/>
  <c r="K1613" i="5"/>
  <c r="L1613" i="5"/>
  <c r="J1613" i="5"/>
  <c r="C1613" i="5"/>
  <c r="K1612" i="5"/>
  <c r="L1612" i="5"/>
  <c r="J1612" i="5"/>
  <c r="C1612" i="5"/>
  <c r="K1611" i="5"/>
  <c r="L1611" i="5"/>
  <c r="J1611" i="5"/>
  <c r="C1611" i="5"/>
  <c r="K1610" i="5"/>
  <c r="L1610" i="5"/>
  <c r="J1610" i="5"/>
  <c r="C1610" i="5"/>
  <c r="K1609" i="5"/>
  <c r="L1609" i="5"/>
  <c r="J1609" i="5"/>
  <c r="C1609" i="5"/>
  <c r="K1608" i="5"/>
  <c r="L1608" i="5"/>
  <c r="J1608" i="5"/>
  <c r="C1608" i="5"/>
  <c r="K1607" i="5"/>
  <c r="L1607" i="5"/>
  <c r="J1607" i="5"/>
  <c r="C1607" i="5"/>
  <c r="K1606" i="5"/>
  <c r="L1606" i="5"/>
  <c r="J1606" i="5"/>
  <c r="C1606" i="5"/>
  <c r="K1605" i="5"/>
  <c r="L1605" i="5"/>
  <c r="J1605" i="5"/>
  <c r="C1605" i="5"/>
  <c r="K1604" i="5"/>
  <c r="L1604" i="5"/>
  <c r="J1604" i="5"/>
  <c r="C1604" i="5"/>
  <c r="K1603" i="5"/>
  <c r="L1603" i="5"/>
  <c r="J1603" i="5"/>
  <c r="C1603" i="5"/>
  <c r="K1602" i="5"/>
  <c r="L1602" i="5"/>
  <c r="J1602" i="5"/>
  <c r="C1602" i="5"/>
  <c r="K1601" i="5"/>
  <c r="L1601" i="5"/>
  <c r="J1601" i="5"/>
  <c r="C1601" i="5"/>
  <c r="K1600" i="5"/>
  <c r="L1600" i="5"/>
  <c r="J1600" i="5"/>
  <c r="C1600" i="5"/>
  <c r="K1599" i="5"/>
  <c r="L1599" i="5"/>
  <c r="J1599" i="5"/>
  <c r="C1599" i="5"/>
  <c r="K1598" i="5"/>
  <c r="L1598" i="5"/>
  <c r="J1598" i="5"/>
  <c r="C1598" i="5"/>
  <c r="K1597" i="5"/>
  <c r="L1597" i="5"/>
  <c r="J1597" i="5"/>
  <c r="C1597" i="5"/>
  <c r="K1596" i="5"/>
  <c r="L1596" i="5"/>
  <c r="J1596" i="5"/>
  <c r="C1596" i="5"/>
  <c r="K1595" i="5"/>
  <c r="L1595" i="5"/>
  <c r="J1595" i="5"/>
  <c r="C1595" i="5"/>
  <c r="K1594" i="5"/>
  <c r="L1594" i="5"/>
  <c r="J1594" i="5"/>
  <c r="C1594" i="5"/>
  <c r="K1593" i="5"/>
  <c r="L1593" i="5"/>
  <c r="J1593" i="5"/>
  <c r="C1593" i="5"/>
  <c r="K1592" i="5"/>
  <c r="L1592" i="5"/>
  <c r="J1592" i="5"/>
  <c r="C1592" i="5"/>
  <c r="K1591" i="5"/>
  <c r="L1591" i="5"/>
  <c r="J1591" i="5"/>
  <c r="C1591" i="5"/>
  <c r="K1590" i="5"/>
  <c r="L1590" i="5"/>
  <c r="J1590" i="5"/>
  <c r="C1590" i="5"/>
  <c r="K1589" i="5"/>
  <c r="L1589" i="5"/>
  <c r="J1589" i="5"/>
  <c r="C1589" i="5"/>
  <c r="K1588" i="5"/>
  <c r="L1588" i="5"/>
  <c r="J1588" i="5"/>
  <c r="C1588" i="5"/>
  <c r="K1587" i="5"/>
  <c r="L1587" i="5"/>
  <c r="J1587" i="5"/>
  <c r="C1587" i="5"/>
  <c r="K1586" i="5"/>
  <c r="L1586" i="5"/>
  <c r="J1586" i="5"/>
  <c r="C1586" i="5"/>
  <c r="K1585" i="5"/>
  <c r="L1585" i="5"/>
  <c r="J1585" i="5"/>
  <c r="C1585" i="5"/>
  <c r="K1584" i="5"/>
  <c r="L1584" i="5"/>
  <c r="J1584" i="5"/>
  <c r="C1584" i="5"/>
  <c r="K1583" i="5"/>
  <c r="L1583" i="5"/>
  <c r="J1583" i="5"/>
  <c r="C1583" i="5"/>
  <c r="K1582" i="5"/>
  <c r="L1582" i="5"/>
  <c r="J1582" i="5"/>
  <c r="C1582" i="5"/>
  <c r="K1581" i="5"/>
  <c r="L1581" i="5"/>
  <c r="J1581" i="5"/>
  <c r="C1581" i="5"/>
  <c r="K1580" i="5"/>
  <c r="L1580" i="5"/>
  <c r="J1580" i="5"/>
  <c r="C1580" i="5"/>
  <c r="K1579" i="5"/>
  <c r="L1579" i="5"/>
  <c r="J1579" i="5"/>
  <c r="C1579" i="5"/>
  <c r="K1578" i="5"/>
  <c r="L1578" i="5"/>
  <c r="J1578" i="5"/>
  <c r="C1578" i="5"/>
  <c r="K1577" i="5"/>
  <c r="L1577" i="5"/>
  <c r="J1577" i="5"/>
  <c r="C1577" i="5"/>
  <c r="K1576" i="5"/>
  <c r="L1576" i="5"/>
  <c r="J1576" i="5"/>
  <c r="C1576" i="5"/>
  <c r="K1575" i="5"/>
  <c r="L1575" i="5"/>
  <c r="J1575" i="5"/>
  <c r="C1575" i="5"/>
  <c r="K1574" i="5"/>
  <c r="L1574" i="5"/>
  <c r="J1574" i="5"/>
  <c r="C1574" i="5"/>
  <c r="K1573" i="5"/>
  <c r="L1573" i="5"/>
  <c r="J1573" i="5"/>
  <c r="C1573" i="5"/>
  <c r="K1572" i="5"/>
  <c r="L1572" i="5"/>
  <c r="J1572" i="5"/>
  <c r="C1572" i="5"/>
  <c r="K1571" i="5"/>
  <c r="L1571" i="5"/>
  <c r="J1571" i="5"/>
  <c r="C1571" i="5"/>
  <c r="K1570" i="5"/>
  <c r="L1570" i="5"/>
  <c r="J1570" i="5"/>
  <c r="C1570" i="5"/>
  <c r="K1569" i="5"/>
  <c r="L1569" i="5"/>
  <c r="J1569" i="5"/>
  <c r="C1569" i="5"/>
  <c r="K1568" i="5"/>
  <c r="L1568" i="5"/>
  <c r="J1568" i="5"/>
  <c r="C1568" i="5"/>
  <c r="K1567" i="5"/>
  <c r="L1567" i="5"/>
  <c r="J1567" i="5"/>
  <c r="C1567" i="5"/>
  <c r="K1566" i="5"/>
  <c r="L1566" i="5"/>
  <c r="J1566" i="5"/>
  <c r="C1566" i="5"/>
  <c r="K1565" i="5"/>
  <c r="L1565" i="5"/>
  <c r="J1565" i="5"/>
  <c r="C1565" i="5"/>
  <c r="K1562" i="5"/>
  <c r="L1562" i="5"/>
  <c r="J1562" i="5"/>
  <c r="C1562" i="5"/>
  <c r="K1561" i="5"/>
  <c r="L1561" i="5"/>
  <c r="J1561" i="5"/>
  <c r="C1561" i="5"/>
  <c r="K1560" i="5"/>
  <c r="L1560" i="5"/>
  <c r="J1560" i="5"/>
  <c r="C1560" i="5"/>
  <c r="K1559" i="5"/>
  <c r="L1559" i="5"/>
  <c r="J1559" i="5"/>
  <c r="C1559" i="5"/>
  <c r="K1558" i="5"/>
  <c r="L1558" i="5"/>
  <c r="J1558" i="5"/>
  <c r="C1558" i="5"/>
  <c r="K1557" i="5"/>
  <c r="L1557" i="5"/>
  <c r="J1557" i="5"/>
  <c r="C1557" i="5"/>
  <c r="K1556" i="5"/>
  <c r="L1556" i="5"/>
  <c r="J1556" i="5"/>
  <c r="C1556" i="5"/>
  <c r="K1555" i="5"/>
  <c r="L1555" i="5"/>
  <c r="J1555" i="5"/>
  <c r="C1555" i="5"/>
  <c r="K1554" i="5"/>
  <c r="L1554" i="5"/>
  <c r="J1554" i="5"/>
  <c r="C1554" i="5"/>
  <c r="K1553" i="5"/>
  <c r="L1553" i="5"/>
  <c r="J1553" i="5"/>
  <c r="C1553" i="5"/>
  <c r="K1552" i="5"/>
  <c r="L1552" i="5"/>
  <c r="J1552" i="5"/>
  <c r="C1552" i="5"/>
  <c r="K1551" i="5"/>
  <c r="L1551" i="5"/>
  <c r="J1551" i="5"/>
  <c r="C1551" i="5"/>
  <c r="K1550" i="5"/>
  <c r="L1550" i="5"/>
  <c r="J1550" i="5"/>
  <c r="C1550" i="5"/>
  <c r="K1549" i="5"/>
  <c r="L1549" i="5"/>
  <c r="J1549" i="5"/>
  <c r="C1549" i="5"/>
  <c r="K1548" i="5"/>
  <c r="L1548" i="5"/>
  <c r="J1548" i="5"/>
  <c r="C1548" i="5"/>
  <c r="K1547" i="5"/>
  <c r="L1547" i="5"/>
  <c r="J1547" i="5"/>
  <c r="C1547" i="5"/>
  <c r="K1546" i="5"/>
  <c r="L1546" i="5"/>
  <c r="J1546" i="5"/>
  <c r="C1546" i="5"/>
  <c r="K1545" i="5"/>
  <c r="L1545" i="5"/>
  <c r="J1545" i="5"/>
  <c r="C1545" i="5"/>
  <c r="K1544" i="5"/>
  <c r="L1544" i="5"/>
  <c r="J1544" i="5"/>
  <c r="C1544" i="5"/>
  <c r="K1543" i="5"/>
  <c r="L1543" i="5"/>
  <c r="J1543" i="5"/>
  <c r="C1543" i="5"/>
  <c r="K1542" i="5"/>
  <c r="L1542" i="5"/>
  <c r="J1542" i="5"/>
  <c r="C1542" i="5"/>
  <c r="K1541" i="5"/>
  <c r="L1541" i="5"/>
  <c r="J1541" i="5"/>
  <c r="C1541" i="5"/>
  <c r="K1540" i="5"/>
  <c r="L1540" i="5"/>
  <c r="J1540" i="5"/>
  <c r="C1540" i="5"/>
  <c r="K1539" i="5"/>
  <c r="L1539" i="5"/>
  <c r="J1539" i="5"/>
  <c r="C1539" i="5"/>
  <c r="K1538" i="5"/>
  <c r="L1538" i="5"/>
  <c r="J1538" i="5"/>
  <c r="C1538" i="5"/>
  <c r="K1537" i="5"/>
  <c r="L1537" i="5"/>
  <c r="J1537" i="5"/>
  <c r="C1537" i="5"/>
  <c r="K1536" i="5"/>
  <c r="L1536" i="5"/>
  <c r="J1536" i="5"/>
  <c r="C1536" i="5"/>
  <c r="K1535" i="5"/>
  <c r="L1535" i="5"/>
  <c r="J1535" i="5"/>
  <c r="C1535" i="5"/>
  <c r="K1534" i="5"/>
  <c r="L1534" i="5"/>
  <c r="J1534" i="5"/>
  <c r="C1534" i="5"/>
  <c r="K1533" i="5"/>
  <c r="L1533" i="5"/>
  <c r="J1533" i="5"/>
  <c r="C1533" i="5"/>
  <c r="K1532" i="5"/>
  <c r="L1532" i="5"/>
  <c r="J1532" i="5"/>
  <c r="C1532" i="5"/>
  <c r="K1531" i="5"/>
  <c r="L1531" i="5"/>
  <c r="J1531" i="5"/>
  <c r="C1531" i="5"/>
  <c r="K1530" i="5"/>
  <c r="L1530" i="5"/>
  <c r="J1530" i="5"/>
  <c r="C1530" i="5"/>
  <c r="K1529" i="5"/>
  <c r="L1529" i="5"/>
  <c r="J1529" i="5"/>
  <c r="C1529" i="5"/>
  <c r="K1528" i="5"/>
  <c r="L1528" i="5"/>
  <c r="J1528" i="5"/>
  <c r="C1528" i="5"/>
  <c r="K1527" i="5"/>
  <c r="L1527" i="5"/>
  <c r="J1527" i="5"/>
  <c r="C1527" i="5"/>
  <c r="K1526" i="5"/>
  <c r="L1526" i="5"/>
  <c r="J1526" i="5"/>
  <c r="C1526" i="5"/>
  <c r="K1525" i="5"/>
  <c r="L1525" i="5"/>
  <c r="J1525" i="5"/>
  <c r="C1525" i="5"/>
  <c r="K1524" i="5"/>
  <c r="L1524" i="5"/>
  <c r="J1524" i="5"/>
  <c r="C1524" i="5"/>
  <c r="K1523" i="5"/>
  <c r="L1523" i="5"/>
  <c r="J1523" i="5"/>
  <c r="C1523" i="5"/>
  <c r="K1522" i="5"/>
  <c r="L1522" i="5"/>
  <c r="J1522" i="5"/>
  <c r="C1522" i="5"/>
  <c r="K1521" i="5"/>
  <c r="L1521" i="5"/>
  <c r="J1521" i="5"/>
  <c r="C1521" i="5"/>
  <c r="K1520" i="5"/>
  <c r="L1520" i="5"/>
  <c r="J1520" i="5"/>
  <c r="C1520" i="5"/>
  <c r="K1519" i="5"/>
  <c r="L1519" i="5"/>
  <c r="J1519" i="5"/>
  <c r="C1519" i="5"/>
  <c r="K1518" i="5"/>
  <c r="L1518" i="5"/>
  <c r="J1518" i="5"/>
  <c r="C1518" i="5"/>
  <c r="K1517" i="5"/>
  <c r="L1517" i="5"/>
  <c r="J1517" i="5"/>
  <c r="C1517" i="5"/>
  <c r="K1516" i="5"/>
  <c r="L1516" i="5"/>
  <c r="J1516" i="5"/>
  <c r="C1516" i="5"/>
  <c r="K1515" i="5"/>
  <c r="L1515" i="5"/>
  <c r="J1515" i="5"/>
  <c r="C1515" i="5"/>
  <c r="K1514" i="5"/>
  <c r="L1514" i="5"/>
  <c r="J1514" i="5"/>
  <c r="C1514" i="5"/>
  <c r="K1513" i="5"/>
  <c r="L1513" i="5"/>
  <c r="J1513" i="5"/>
  <c r="C1513" i="5"/>
  <c r="K1510" i="5"/>
  <c r="L1510" i="5"/>
  <c r="J1510" i="5"/>
  <c r="C1510" i="5"/>
  <c r="K1509" i="5"/>
  <c r="L1509" i="5"/>
  <c r="J1509" i="5"/>
  <c r="C1509" i="5"/>
  <c r="K1508" i="5"/>
  <c r="L1508" i="5"/>
  <c r="J1508" i="5"/>
  <c r="C1508" i="5"/>
  <c r="K1507" i="5"/>
  <c r="L1507" i="5"/>
  <c r="J1507" i="5"/>
  <c r="C1507" i="5"/>
  <c r="K1506" i="5"/>
  <c r="L1506" i="5"/>
  <c r="J1506" i="5"/>
  <c r="C1506" i="5"/>
  <c r="K1505" i="5"/>
  <c r="L1505" i="5"/>
  <c r="J1505" i="5"/>
  <c r="C1505" i="5"/>
  <c r="K1504" i="5"/>
  <c r="L1504" i="5"/>
  <c r="J1504" i="5"/>
  <c r="C1504" i="5"/>
  <c r="K1503" i="5"/>
  <c r="L1503" i="5"/>
  <c r="J1503" i="5"/>
  <c r="C1503" i="5"/>
  <c r="K1502" i="5"/>
  <c r="L1502" i="5"/>
  <c r="J1502" i="5"/>
  <c r="C1502" i="5"/>
  <c r="K1501" i="5"/>
  <c r="L1501" i="5"/>
  <c r="J1501" i="5"/>
  <c r="C1501" i="5"/>
  <c r="K1500" i="5"/>
  <c r="L1500" i="5"/>
  <c r="J1500" i="5"/>
  <c r="C1500" i="5"/>
  <c r="K1499" i="5"/>
  <c r="L1499" i="5"/>
  <c r="J1499" i="5"/>
  <c r="C1499" i="5"/>
  <c r="K1498" i="5"/>
  <c r="L1498" i="5"/>
  <c r="J1498" i="5"/>
  <c r="C1498" i="5"/>
  <c r="K1497" i="5"/>
  <c r="L1497" i="5"/>
  <c r="J1497" i="5"/>
  <c r="C1497" i="5"/>
  <c r="K1496" i="5"/>
  <c r="L1496" i="5"/>
  <c r="J1496" i="5"/>
  <c r="C1496" i="5"/>
  <c r="K1495" i="5"/>
  <c r="L1495" i="5"/>
  <c r="J1495" i="5"/>
  <c r="C1495" i="5"/>
  <c r="K1494" i="5"/>
  <c r="L1494" i="5"/>
  <c r="J1494" i="5"/>
  <c r="C1494" i="5"/>
  <c r="K1493" i="5"/>
  <c r="L1493" i="5"/>
  <c r="J1493" i="5"/>
  <c r="C1493" i="5"/>
  <c r="K1492" i="5"/>
  <c r="L1492" i="5"/>
  <c r="J1492" i="5"/>
  <c r="C1492" i="5"/>
  <c r="K1491" i="5"/>
  <c r="L1491" i="5"/>
  <c r="J1491" i="5"/>
  <c r="C1491" i="5"/>
  <c r="K1490" i="5"/>
  <c r="L1490" i="5"/>
  <c r="J1490" i="5"/>
  <c r="C1490" i="5"/>
  <c r="K1489" i="5"/>
  <c r="L1489" i="5"/>
  <c r="J1489" i="5"/>
  <c r="C1489" i="5"/>
  <c r="K1488" i="5"/>
  <c r="L1488" i="5"/>
  <c r="J1488" i="5"/>
  <c r="C1488" i="5"/>
  <c r="K1487" i="5"/>
  <c r="L1487" i="5"/>
  <c r="J1487" i="5"/>
  <c r="C1487" i="5"/>
  <c r="K1486" i="5"/>
  <c r="L1486" i="5"/>
  <c r="J1486" i="5"/>
  <c r="C1486" i="5"/>
  <c r="K1485" i="5"/>
  <c r="L1485" i="5"/>
  <c r="J1485" i="5"/>
  <c r="C1485" i="5"/>
  <c r="K1484" i="5"/>
  <c r="L1484" i="5"/>
  <c r="J1484" i="5"/>
  <c r="C1484" i="5"/>
  <c r="K1483" i="5"/>
  <c r="L1483" i="5"/>
  <c r="J1483" i="5"/>
  <c r="C1483" i="5"/>
  <c r="K1482" i="5"/>
  <c r="L1482" i="5"/>
  <c r="J1482" i="5"/>
  <c r="C1482" i="5"/>
  <c r="K1481" i="5"/>
  <c r="L1481" i="5"/>
  <c r="J1481" i="5"/>
  <c r="C1481" i="5"/>
  <c r="K1480" i="5"/>
  <c r="L1480" i="5"/>
  <c r="J1480" i="5"/>
  <c r="C1480" i="5"/>
  <c r="K1479" i="5"/>
  <c r="L1479" i="5"/>
  <c r="J1479" i="5"/>
  <c r="C1479" i="5"/>
  <c r="K1478" i="5"/>
  <c r="L1478" i="5"/>
  <c r="J1478" i="5"/>
  <c r="C1478" i="5"/>
  <c r="K1477" i="5"/>
  <c r="L1477" i="5"/>
  <c r="J1477" i="5"/>
  <c r="C1477" i="5"/>
  <c r="K1476" i="5"/>
  <c r="L1476" i="5"/>
  <c r="J1476" i="5"/>
  <c r="C1476" i="5"/>
  <c r="K1475" i="5"/>
  <c r="L1475" i="5"/>
  <c r="J1475" i="5"/>
  <c r="C1475" i="5"/>
  <c r="K1474" i="5"/>
  <c r="L1474" i="5"/>
  <c r="J1474" i="5"/>
  <c r="C1474" i="5"/>
  <c r="K1473" i="5"/>
  <c r="L1473" i="5"/>
  <c r="J1473" i="5"/>
  <c r="C1473" i="5"/>
  <c r="K1472" i="5"/>
  <c r="L1472" i="5"/>
  <c r="J1472" i="5"/>
  <c r="C1472" i="5"/>
  <c r="K1471" i="5"/>
  <c r="L1471" i="5"/>
  <c r="J1471" i="5"/>
  <c r="C1471" i="5"/>
  <c r="K1470" i="5"/>
  <c r="L1470" i="5"/>
  <c r="J1470" i="5"/>
  <c r="C1470" i="5"/>
  <c r="K1469" i="5"/>
  <c r="L1469" i="5"/>
  <c r="J1469" i="5"/>
  <c r="C1469" i="5"/>
  <c r="K1468" i="5"/>
  <c r="L1468" i="5"/>
  <c r="J1468" i="5"/>
  <c r="C1468" i="5"/>
  <c r="K1467" i="5"/>
  <c r="L1467" i="5"/>
  <c r="J1467" i="5"/>
  <c r="C1467" i="5"/>
  <c r="K1466" i="5"/>
  <c r="L1466" i="5"/>
  <c r="J1466" i="5"/>
  <c r="C1466" i="5"/>
  <c r="K1465" i="5"/>
  <c r="L1465" i="5"/>
  <c r="J1465" i="5"/>
  <c r="C1465" i="5"/>
  <c r="K1464" i="5"/>
  <c r="L1464" i="5"/>
  <c r="J1464" i="5"/>
  <c r="C1464" i="5"/>
  <c r="K1463" i="5"/>
  <c r="L1463" i="5"/>
  <c r="J1463" i="5"/>
  <c r="C1463" i="5"/>
  <c r="K1462" i="5"/>
  <c r="L1462" i="5"/>
  <c r="J1462" i="5"/>
  <c r="C1462" i="5"/>
  <c r="K1461" i="5"/>
  <c r="L1461" i="5"/>
  <c r="J1461" i="5"/>
  <c r="C1461" i="5"/>
  <c r="K1458" i="5"/>
  <c r="L1458" i="5"/>
  <c r="J1458" i="5"/>
  <c r="C1458" i="5"/>
  <c r="K1457" i="5"/>
  <c r="L1457" i="5"/>
  <c r="J1457" i="5"/>
  <c r="C1457" i="5"/>
  <c r="K1456" i="5"/>
  <c r="L1456" i="5"/>
  <c r="J1456" i="5"/>
  <c r="C1456" i="5"/>
  <c r="K1455" i="5"/>
  <c r="L1455" i="5"/>
  <c r="J1455" i="5"/>
  <c r="C1455" i="5"/>
  <c r="K1454" i="5"/>
  <c r="L1454" i="5"/>
  <c r="J1454" i="5"/>
  <c r="C1454" i="5"/>
  <c r="K1453" i="5"/>
  <c r="L1453" i="5"/>
  <c r="J1453" i="5"/>
  <c r="C1453" i="5"/>
  <c r="K1452" i="5"/>
  <c r="L1452" i="5"/>
  <c r="J1452" i="5"/>
  <c r="C1452" i="5"/>
  <c r="K1451" i="5"/>
  <c r="L1451" i="5"/>
  <c r="J1451" i="5"/>
  <c r="C1451" i="5"/>
  <c r="K1450" i="5"/>
  <c r="L1450" i="5"/>
  <c r="J1450" i="5"/>
  <c r="C1450" i="5"/>
  <c r="K1449" i="5"/>
  <c r="L1449" i="5"/>
  <c r="J1449" i="5"/>
  <c r="C1449" i="5"/>
  <c r="K1448" i="5"/>
  <c r="L1448" i="5"/>
  <c r="J1448" i="5"/>
  <c r="C1448" i="5"/>
  <c r="K1447" i="5"/>
  <c r="L1447" i="5"/>
  <c r="J1447" i="5"/>
  <c r="C1447" i="5"/>
  <c r="K1446" i="5"/>
  <c r="L1446" i="5"/>
  <c r="J1446" i="5"/>
  <c r="C1446" i="5"/>
  <c r="K1445" i="5"/>
  <c r="L1445" i="5"/>
  <c r="J1445" i="5"/>
  <c r="C1445" i="5"/>
  <c r="K1444" i="5"/>
  <c r="L1444" i="5"/>
  <c r="J1444" i="5"/>
  <c r="C1444" i="5"/>
  <c r="K1443" i="5"/>
  <c r="L1443" i="5"/>
  <c r="J1443" i="5"/>
  <c r="C1443" i="5"/>
  <c r="K1442" i="5"/>
  <c r="L1442" i="5"/>
  <c r="J1442" i="5"/>
  <c r="C1442" i="5"/>
  <c r="K1441" i="5"/>
  <c r="L1441" i="5"/>
  <c r="J1441" i="5"/>
  <c r="C1441" i="5"/>
  <c r="K1440" i="5"/>
  <c r="L1440" i="5"/>
  <c r="J1440" i="5"/>
  <c r="C1440" i="5"/>
  <c r="K1439" i="5"/>
  <c r="L1439" i="5"/>
  <c r="J1439" i="5"/>
  <c r="C1439" i="5"/>
  <c r="K1438" i="5"/>
  <c r="L1438" i="5"/>
  <c r="J1438" i="5"/>
  <c r="C1438" i="5"/>
  <c r="K1437" i="5"/>
  <c r="L1437" i="5"/>
  <c r="J1437" i="5"/>
  <c r="C1437" i="5"/>
  <c r="K1436" i="5"/>
  <c r="L1436" i="5"/>
  <c r="J1436" i="5"/>
  <c r="C1436" i="5"/>
  <c r="K1435" i="5"/>
  <c r="L1435" i="5"/>
  <c r="J1435" i="5"/>
  <c r="C1435" i="5"/>
  <c r="K1434" i="5"/>
  <c r="L1434" i="5"/>
  <c r="J1434" i="5"/>
  <c r="C1434" i="5"/>
  <c r="K1433" i="5"/>
  <c r="L1433" i="5"/>
  <c r="J1433" i="5"/>
  <c r="C1433" i="5"/>
  <c r="K1432" i="5"/>
  <c r="L1432" i="5"/>
  <c r="J1432" i="5"/>
  <c r="C1432" i="5"/>
  <c r="K1431" i="5"/>
  <c r="L1431" i="5"/>
  <c r="J1431" i="5"/>
  <c r="C1431" i="5"/>
  <c r="K1430" i="5"/>
  <c r="L1430" i="5"/>
  <c r="J1430" i="5"/>
  <c r="C1430" i="5"/>
  <c r="K1429" i="5"/>
  <c r="L1429" i="5"/>
  <c r="J1429" i="5"/>
  <c r="C1429" i="5"/>
  <c r="K1428" i="5"/>
  <c r="L1428" i="5"/>
  <c r="J1428" i="5"/>
  <c r="C1428" i="5"/>
  <c r="K1427" i="5"/>
  <c r="L1427" i="5"/>
  <c r="J1427" i="5"/>
  <c r="C1427" i="5"/>
  <c r="K1426" i="5"/>
  <c r="L1426" i="5"/>
  <c r="J1426" i="5"/>
  <c r="C1426" i="5"/>
  <c r="K1425" i="5"/>
  <c r="L1425" i="5"/>
  <c r="J1425" i="5"/>
  <c r="C1425" i="5"/>
  <c r="K1424" i="5"/>
  <c r="L1424" i="5"/>
  <c r="J1424" i="5"/>
  <c r="C1424" i="5"/>
  <c r="K1423" i="5"/>
  <c r="L1423" i="5"/>
  <c r="J1423" i="5"/>
  <c r="C1423" i="5"/>
  <c r="K1422" i="5"/>
  <c r="L1422" i="5"/>
  <c r="J1422" i="5"/>
  <c r="C1422" i="5"/>
  <c r="K1421" i="5"/>
  <c r="L1421" i="5"/>
  <c r="J1421" i="5"/>
  <c r="C1421" i="5"/>
  <c r="K1420" i="5"/>
  <c r="L1420" i="5"/>
  <c r="J1420" i="5"/>
  <c r="C1420" i="5"/>
  <c r="K1419" i="5"/>
  <c r="L1419" i="5"/>
  <c r="J1419" i="5"/>
  <c r="C1419" i="5"/>
  <c r="K1418" i="5"/>
  <c r="L1418" i="5"/>
  <c r="J1418" i="5"/>
  <c r="C1418" i="5"/>
  <c r="K1417" i="5"/>
  <c r="L1417" i="5"/>
  <c r="J1417" i="5"/>
  <c r="C1417" i="5"/>
  <c r="K1416" i="5"/>
  <c r="L1416" i="5"/>
  <c r="J1416" i="5"/>
  <c r="C1416" i="5"/>
  <c r="K1415" i="5"/>
  <c r="L1415" i="5"/>
  <c r="J1415" i="5"/>
  <c r="C1415" i="5"/>
  <c r="K1414" i="5"/>
  <c r="L1414" i="5"/>
  <c r="J1414" i="5"/>
  <c r="C1414" i="5"/>
  <c r="K1413" i="5"/>
  <c r="L1413" i="5"/>
  <c r="J1413" i="5"/>
  <c r="C1413" i="5"/>
  <c r="K1412" i="5"/>
  <c r="L1412" i="5"/>
  <c r="J1412" i="5"/>
  <c r="C1412" i="5"/>
  <c r="K1411" i="5"/>
  <c r="L1411" i="5"/>
  <c r="J1411" i="5"/>
  <c r="C1411" i="5"/>
  <c r="K1410" i="5"/>
  <c r="L1410" i="5"/>
  <c r="J1410" i="5"/>
  <c r="C1410" i="5"/>
  <c r="K1409" i="5"/>
  <c r="L1409" i="5"/>
  <c r="J1409" i="5"/>
  <c r="C1409" i="5"/>
  <c r="K1406" i="5"/>
  <c r="L1406" i="5"/>
  <c r="J1406" i="5"/>
  <c r="C1406" i="5"/>
  <c r="K1405" i="5"/>
  <c r="L1405" i="5"/>
  <c r="J1405" i="5"/>
  <c r="C1405" i="5"/>
  <c r="K1404" i="5"/>
  <c r="L1404" i="5"/>
  <c r="J1404" i="5"/>
  <c r="C1404" i="5"/>
  <c r="K1403" i="5"/>
  <c r="L1403" i="5"/>
  <c r="J1403" i="5"/>
  <c r="C1403" i="5"/>
  <c r="K1402" i="5"/>
  <c r="L1402" i="5"/>
  <c r="J1402" i="5"/>
  <c r="C1402" i="5"/>
  <c r="K1401" i="5"/>
  <c r="L1401" i="5"/>
  <c r="J1401" i="5"/>
  <c r="C1401" i="5"/>
  <c r="K1400" i="5"/>
  <c r="L1400" i="5"/>
  <c r="J1400" i="5"/>
  <c r="C1400" i="5"/>
  <c r="K1399" i="5"/>
  <c r="L1399" i="5"/>
  <c r="J1399" i="5"/>
  <c r="C1399" i="5"/>
  <c r="K1398" i="5"/>
  <c r="L1398" i="5"/>
  <c r="J1398" i="5"/>
  <c r="C1398" i="5"/>
  <c r="K1397" i="5"/>
  <c r="L1397" i="5"/>
  <c r="J1397" i="5"/>
  <c r="C1397" i="5"/>
  <c r="K1396" i="5"/>
  <c r="L1396" i="5"/>
  <c r="J1396" i="5"/>
  <c r="C1396" i="5"/>
  <c r="K1395" i="5"/>
  <c r="L1395" i="5"/>
  <c r="J1395" i="5"/>
  <c r="C1395" i="5"/>
  <c r="K1394" i="5"/>
  <c r="L1394" i="5"/>
  <c r="J1394" i="5"/>
  <c r="C1394" i="5"/>
  <c r="K1393" i="5"/>
  <c r="L1393" i="5"/>
  <c r="J1393" i="5"/>
  <c r="C1393" i="5"/>
  <c r="K1392" i="5"/>
  <c r="L1392" i="5"/>
  <c r="J1392" i="5"/>
  <c r="C1392" i="5"/>
  <c r="K1391" i="5"/>
  <c r="L1391" i="5"/>
  <c r="J1391" i="5"/>
  <c r="C1391" i="5"/>
  <c r="K1390" i="5"/>
  <c r="L1390" i="5"/>
  <c r="J1390" i="5"/>
  <c r="C1390" i="5"/>
  <c r="K1389" i="5"/>
  <c r="L1389" i="5"/>
  <c r="J1389" i="5"/>
  <c r="C1389" i="5"/>
  <c r="K1388" i="5"/>
  <c r="L1388" i="5"/>
  <c r="J1388" i="5"/>
  <c r="C1388" i="5"/>
  <c r="K1387" i="5"/>
  <c r="L1387" i="5"/>
  <c r="J1387" i="5"/>
  <c r="C1387" i="5"/>
  <c r="K1386" i="5"/>
  <c r="L1386" i="5"/>
  <c r="J1386" i="5"/>
  <c r="C1386" i="5"/>
  <c r="K1385" i="5"/>
  <c r="L1385" i="5"/>
  <c r="J1385" i="5"/>
  <c r="C1385" i="5"/>
  <c r="K1384" i="5"/>
  <c r="L1384" i="5"/>
  <c r="J1384" i="5"/>
  <c r="C1384" i="5"/>
  <c r="K1383" i="5"/>
  <c r="L1383" i="5"/>
  <c r="J1383" i="5"/>
  <c r="C1383" i="5"/>
  <c r="K1382" i="5"/>
  <c r="L1382" i="5"/>
  <c r="J1382" i="5"/>
  <c r="C1382" i="5"/>
  <c r="K1381" i="5"/>
  <c r="L1381" i="5"/>
  <c r="J1381" i="5"/>
  <c r="C1381" i="5"/>
  <c r="K1380" i="5"/>
  <c r="L1380" i="5"/>
  <c r="J1380" i="5"/>
  <c r="C1380" i="5"/>
  <c r="K1379" i="5"/>
  <c r="L1379" i="5"/>
  <c r="J1379" i="5"/>
  <c r="C1379" i="5"/>
  <c r="K1378" i="5"/>
  <c r="L1378" i="5"/>
  <c r="J1378" i="5"/>
  <c r="C1378" i="5"/>
  <c r="K1377" i="5"/>
  <c r="L1377" i="5"/>
  <c r="J1377" i="5"/>
  <c r="C1377" i="5"/>
  <c r="K1376" i="5"/>
  <c r="L1376" i="5"/>
  <c r="J1376" i="5"/>
  <c r="C1376" i="5"/>
  <c r="K1375" i="5"/>
  <c r="L1375" i="5"/>
  <c r="J1375" i="5"/>
  <c r="C1375" i="5"/>
  <c r="K1374" i="5"/>
  <c r="L1374" i="5"/>
  <c r="J1374" i="5"/>
  <c r="C1374" i="5"/>
  <c r="K1373" i="5"/>
  <c r="L1373" i="5"/>
  <c r="J1373" i="5"/>
  <c r="C1373" i="5"/>
  <c r="K1372" i="5"/>
  <c r="L1372" i="5"/>
  <c r="J1372" i="5"/>
  <c r="C1372" i="5"/>
  <c r="K1371" i="5"/>
  <c r="L1371" i="5"/>
  <c r="J1371" i="5"/>
  <c r="C1371" i="5"/>
  <c r="K1370" i="5"/>
  <c r="L1370" i="5"/>
  <c r="J1370" i="5"/>
  <c r="C1370" i="5"/>
  <c r="K1369" i="5"/>
  <c r="L1369" i="5"/>
  <c r="J1369" i="5"/>
  <c r="C1369" i="5"/>
  <c r="K1368" i="5"/>
  <c r="L1368" i="5"/>
  <c r="J1368" i="5"/>
  <c r="C1368" i="5"/>
  <c r="K1367" i="5"/>
  <c r="L1367" i="5"/>
  <c r="J1367" i="5"/>
  <c r="C1367" i="5"/>
  <c r="K1366" i="5"/>
  <c r="L1366" i="5"/>
  <c r="J1366" i="5"/>
  <c r="C1366" i="5"/>
  <c r="K1365" i="5"/>
  <c r="L1365" i="5"/>
  <c r="J1365" i="5"/>
  <c r="C1365" i="5"/>
  <c r="K1364" i="5"/>
  <c r="L1364" i="5"/>
  <c r="J1364" i="5"/>
  <c r="C1364" i="5"/>
  <c r="K1363" i="5"/>
  <c r="L1363" i="5"/>
  <c r="J1363" i="5"/>
  <c r="C1363" i="5"/>
  <c r="K1362" i="5"/>
  <c r="L1362" i="5"/>
  <c r="J1362" i="5"/>
  <c r="C1362" i="5"/>
  <c r="K1361" i="5"/>
  <c r="L1361" i="5"/>
  <c r="J1361" i="5"/>
  <c r="C1361" i="5"/>
  <c r="K1360" i="5"/>
  <c r="L1360" i="5"/>
  <c r="J1360" i="5"/>
  <c r="C1360" i="5"/>
  <c r="K1359" i="5"/>
  <c r="L1359" i="5"/>
  <c r="J1359" i="5"/>
  <c r="C1359" i="5"/>
  <c r="K1358" i="5"/>
  <c r="L1358" i="5"/>
  <c r="J1358" i="5"/>
  <c r="C1358" i="5"/>
  <c r="K1357" i="5"/>
  <c r="L1357" i="5"/>
  <c r="J1357" i="5"/>
  <c r="C1357" i="5"/>
  <c r="K1354" i="5"/>
  <c r="L1354" i="5"/>
  <c r="J1354" i="5"/>
  <c r="C1354" i="5"/>
  <c r="K1353" i="5"/>
  <c r="L1353" i="5"/>
  <c r="J1353" i="5"/>
  <c r="C1353" i="5"/>
  <c r="K1352" i="5"/>
  <c r="L1352" i="5"/>
  <c r="J1352" i="5"/>
  <c r="C1352" i="5"/>
  <c r="K1351" i="5"/>
  <c r="L1351" i="5"/>
  <c r="J1351" i="5"/>
  <c r="C1351" i="5"/>
  <c r="K1350" i="5"/>
  <c r="L1350" i="5"/>
  <c r="J1350" i="5"/>
  <c r="C1350" i="5"/>
  <c r="K1349" i="5"/>
  <c r="L1349" i="5"/>
  <c r="J1349" i="5"/>
  <c r="C1349" i="5"/>
  <c r="K1348" i="5"/>
  <c r="L1348" i="5"/>
  <c r="J1348" i="5"/>
  <c r="C1348" i="5"/>
  <c r="K1347" i="5"/>
  <c r="L1347" i="5"/>
  <c r="J1347" i="5"/>
  <c r="C1347" i="5"/>
  <c r="K1346" i="5"/>
  <c r="L1346" i="5"/>
  <c r="J1346" i="5"/>
  <c r="C1346" i="5"/>
  <c r="K1345" i="5"/>
  <c r="L1345" i="5"/>
  <c r="J1345" i="5"/>
  <c r="C1345" i="5"/>
  <c r="K1344" i="5"/>
  <c r="L1344" i="5"/>
  <c r="J1344" i="5"/>
  <c r="C1344" i="5"/>
  <c r="K1343" i="5"/>
  <c r="L1343" i="5"/>
  <c r="J1343" i="5"/>
  <c r="C1343" i="5"/>
  <c r="K1342" i="5"/>
  <c r="L1342" i="5"/>
  <c r="J1342" i="5"/>
  <c r="C1342" i="5"/>
  <c r="K1341" i="5"/>
  <c r="L1341" i="5"/>
  <c r="J1341" i="5"/>
  <c r="C1341" i="5"/>
  <c r="K1340" i="5"/>
  <c r="L1340" i="5"/>
  <c r="J1340" i="5"/>
  <c r="C1340" i="5"/>
  <c r="K1339" i="5"/>
  <c r="L1339" i="5"/>
  <c r="J1339" i="5"/>
  <c r="C1339" i="5"/>
  <c r="K1338" i="5"/>
  <c r="L1338" i="5"/>
  <c r="J1338" i="5"/>
  <c r="C1338" i="5"/>
  <c r="K1337" i="5"/>
  <c r="L1337" i="5"/>
  <c r="J1337" i="5"/>
  <c r="C1337" i="5"/>
  <c r="K1336" i="5"/>
  <c r="L1336" i="5"/>
  <c r="J1336" i="5"/>
  <c r="C1336" i="5"/>
  <c r="K1335" i="5"/>
  <c r="L1335" i="5"/>
  <c r="J1335" i="5"/>
  <c r="C1335" i="5"/>
  <c r="K1334" i="5"/>
  <c r="L1334" i="5"/>
  <c r="J1334" i="5"/>
  <c r="C1334" i="5"/>
  <c r="K1333" i="5"/>
  <c r="L1333" i="5"/>
  <c r="J1333" i="5"/>
  <c r="C1333" i="5"/>
  <c r="K1332" i="5"/>
  <c r="L1332" i="5"/>
  <c r="J1332" i="5"/>
  <c r="C1332" i="5"/>
  <c r="K1331" i="5"/>
  <c r="L1331" i="5"/>
  <c r="J1331" i="5"/>
  <c r="C1331" i="5"/>
  <c r="K1330" i="5"/>
  <c r="L1330" i="5"/>
  <c r="J1330" i="5"/>
  <c r="C1330" i="5"/>
  <c r="K1329" i="5"/>
  <c r="L1329" i="5"/>
  <c r="J1329" i="5"/>
  <c r="C1329" i="5"/>
  <c r="K1328" i="5"/>
  <c r="L1328" i="5"/>
  <c r="J1328" i="5"/>
  <c r="C1328" i="5"/>
  <c r="K1327" i="5"/>
  <c r="L1327" i="5"/>
  <c r="J1327" i="5"/>
  <c r="C1327" i="5"/>
  <c r="K1326" i="5"/>
  <c r="L1326" i="5"/>
  <c r="J1326" i="5"/>
  <c r="C1326" i="5"/>
  <c r="K1325" i="5"/>
  <c r="L1325" i="5"/>
  <c r="J1325" i="5"/>
  <c r="C1325" i="5"/>
  <c r="K1324" i="5"/>
  <c r="L1324" i="5"/>
  <c r="J1324" i="5"/>
  <c r="C1324" i="5"/>
  <c r="K1323" i="5"/>
  <c r="L1323" i="5"/>
  <c r="J1323" i="5"/>
  <c r="C1323" i="5"/>
  <c r="K1322" i="5"/>
  <c r="L1322" i="5"/>
  <c r="J1322" i="5"/>
  <c r="C1322" i="5"/>
  <c r="K1321" i="5"/>
  <c r="L1321" i="5"/>
  <c r="J1321" i="5"/>
  <c r="C1321" i="5"/>
  <c r="K1320" i="5"/>
  <c r="L1320" i="5"/>
  <c r="J1320" i="5"/>
  <c r="C1320" i="5"/>
  <c r="K1319" i="5"/>
  <c r="L1319" i="5"/>
  <c r="J1319" i="5"/>
  <c r="C1319" i="5"/>
  <c r="K1318" i="5"/>
  <c r="L1318" i="5"/>
  <c r="J1318" i="5"/>
  <c r="C1318" i="5"/>
  <c r="K1317" i="5"/>
  <c r="L1317" i="5"/>
  <c r="J1317" i="5"/>
  <c r="C1317" i="5"/>
  <c r="K1316" i="5"/>
  <c r="L1316" i="5"/>
  <c r="J1316" i="5"/>
  <c r="C1316" i="5"/>
  <c r="K1315" i="5"/>
  <c r="L1315" i="5"/>
  <c r="J1315" i="5"/>
  <c r="C1315" i="5"/>
  <c r="K1314" i="5"/>
  <c r="L1314" i="5"/>
  <c r="J1314" i="5"/>
  <c r="C1314" i="5"/>
  <c r="K1313" i="5"/>
  <c r="L1313" i="5"/>
  <c r="J1313" i="5"/>
  <c r="C1313" i="5"/>
  <c r="K1312" i="5"/>
  <c r="L1312" i="5"/>
  <c r="J1312" i="5"/>
  <c r="C1312" i="5"/>
  <c r="K1311" i="5"/>
  <c r="L1311" i="5"/>
  <c r="J1311" i="5"/>
  <c r="C1311" i="5"/>
  <c r="K1310" i="5"/>
  <c r="L1310" i="5"/>
  <c r="J1310" i="5"/>
  <c r="C1310" i="5"/>
  <c r="K1309" i="5"/>
  <c r="L1309" i="5"/>
  <c r="J1309" i="5"/>
  <c r="C1309" i="5"/>
  <c r="K1308" i="5"/>
  <c r="L1308" i="5"/>
  <c r="J1308" i="5"/>
  <c r="C1308" i="5"/>
  <c r="K1307" i="5"/>
  <c r="L1307" i="5"/>
  <c r="J1307" i="5"/>
  <c r="C1307" i="5"/>
  <c r="K1306" i="5"/>
  <c r="L1306" i="5"/>
  <c r="J1306" i="5"/>
  <c r="C1306" i="5"/>
  <c r="K1305" i="5"/>
  <c r="L1305" i="5"/>
  <c r="J1305" i="5"/>
  <c r="C1305" i="5"/>
  <c r="K1302" i="5"/>
  <c r="L1302" i="5"/>
  <c r="J1302" i="5"/>
  <c r="C1302" i="5"/>
  <c r="K1301" i="5"/>
  <c r="L1301" i="5"/>
  <c r="J1301" i="5"/>
  <c r="C1301" i="5"/>
  <c r="K1300" i="5"/>
  <c r="L1300" i="5"/>
  <c r="J1300" i="5"/>
  <c r="C1300" i="5"/>
  <c r="K1299" i="5"/>
  <c r="L1299" i="5"/>
  <c r="J1299" i="5"/>
  <c r="C1299" i="5"/>
  <c r="K1298" i="5"/>
  <c r="L1298" i="5"/>
  <c r="J1298" i="5"/>
  <c r="C1298" i="5"/>
  <c r="K1297" i="5"/>
  <c r="L1297" i="5"/>
  <c r="J1297" i="5"/>
  <c r="C1297" i="5"/>
  <c r="K1296" i="5"/>
  <c r="L1296" i="5"/>
  <c r="J1296" i="5"/>
  <c r="C1296" i="5"/>
  <c r="K1295" i="5"/>
  <c r="L1295" i="5"/>
  <c r="J1295" i="5"/>
  <c r="C1295" i="5"/>
  <c r="K1294" i="5"/>
  <c r="L1294" i="5"/>
  <c r="J1294" i="5"/>
  <c r="C1294" i="5"/>
  <c r="K1293" i="5"/>
  <c r="L1293" i="5"/>
  <c r="J1293" i="5"/>
  <c r="C1293" i="5"/>
  <c r="K1292" i="5"/>
  <c r="L1292" i="5"/>
  <c r="J1292" i="5"/>
  <c r="C1292" i="5"/>
  <c r="K1291" i="5"/>
  <c r="L1291" i="5"/>
  <c r="J1291" i="5"/>
  <c r="C1291" i="5"/>
  <c r="K1290" i="5"/>
  <c r="L1290" i="5"/>
  <c r="J1290" i="5"/>
  <c r="C1290" i="5"/>
  <c r="K1289" i="5"/>
  <c r="L1289" i="5"/>
  <c r="J1289" i="5"/>
  <c r="C1289" i="5"/>
  <c r="K1288" i="5"/>
  <c r="L1288" i="5"/>
  <c r="J1288" i="5"/>
  <c r="C1288" i="5"/>
  <c r="K1287" i="5"/>
  <c r="L1287" i="5"/>
  <c r="J1287" i="5"/>
  <c r="C1287" i="5"/>
  <c r="K1286" i="5"/>
  <c r="L1286" i="5"/>
  <c r="J1286" i="5"/>
  <c r="C1286" i="5"/>
  <c r="K1285" i="5"/>
  <c r="L1285" i="5"/>
  <c r="J1285" i="5"/>
  <c r="C1285" i="5"/>
  <c r="K1284" i="5"/>
  <c r="L1284" i="5"/>
  <c r="J1284" i="5"/>
  <c r="C1284" i="5"/>
  <c r="K1283" i="5"/>
  <c r="L1283" i="5"/>
  <c r="J1283" i="5"/>
  <c r="C1283" i="5"/>
  <c r="K1282" i="5"/>
  <c r="L1282" i="5"/>
  <c r="J1282" i="5"/>
  <c r="C1282" i="5"/>
  <c r="K1281" i="5"/>
  <c r="L1281" i="5"/>
  <c r="J1281" i="5"/>
  <c r="C1281" i="5"/>
  <c r="K1280" i="5"/>
  <c r="L1280" i="5"/>
  <c r="J1280" i="5"/>
  <c r="C1280" i="5"/>
  <c r="K1279" i="5"/>
  <c r="L1279" i="5"/>
  <c r="J1279" i="5"/>
  <c r="C1279" i="5"/>
  <c r="K1278" i="5"/>
  <c r="L1278" i="5"/>
  <c r="J1278" i="5"/>
  <c r="C1278" i="5"/>
  <c r="K1277" i="5"/>
  <c r="L1277" i="5"/>
  <c r="J1277" i="5"/>
  <c r="C1277" i="5"/>
  <c r="K1276" i="5"/>
  <c r="L1276" i="5"/>
  <c r="J1276" i="5"/>
  <c r="C1276" i="5"/>
  <c r="K1275" i="5"/>
  <c r="L1275" i="5"/>
  <c r="J1275" i="5"/>
  <c r="C1275" i="5"/>
  <c r="K1274" i="5"/>
  <c r="L1274" i="5"/>
  <c r="J1274" i="5"/>
  <c r="C1274" i="5"/>
  <c r="K1273" i="5"/>
  <c r="L1273" i="5"/>
  <c r="J1273" i="5"/>
  <c r="C1273" i="5"/>
  <c r="K1272" i="5"/>
  <c r="L1272" i="5"/>
  <c r="J1272" i="5"/>
  <c r="C1272" i="5"/>
  <c r="K1271" i="5"/>
  <c r="L1271" i="5"/>
  <c r="J1271" i="5"/>
  <c r="C1271" i="5"/>
  <c r="K1270" i="5"/>
  <c r="L1270" i="5"/>
  <c r="J1270" i="5"/>
  <c r="C1270" i="5"/>
  <c r="K1269" i="5"/>
  <c r="L1269" i="5"/>
  <c r="J1269" i="5"/>
  <c r="C1269" i="5"/>
  <c r="K1268" i="5"/>
  <c r="L1268" i="5"/>
  <c r="J1268" i="5"/>
  <c r="C1268" i="5"/>
  <c r="K1267" i="5"/>
  <c r="L1267" i="5"/>
  <c r="J1267" i="5"/>
  <c r="C1267" i="5"/>
  <c r="K1266" i="5"/>
  <c r="L1266" i="5"/>
  <c r="J1266" i="5"/>
  <c r="C1266" i="5"/>
  <c r="K1265" i="5"/>
  <c r="L1265" i="5"/>
  <c r="J1265" i="5"/>
  <c r="C1265" i="5"/>
  <c r="K1264" i="5"/>
  <c r="L1264" i="5"/>
  <c r="J1264" i="5"/>
  <c r="C1264" i="5"/>
  <c r="K1263" i="5"/>
  <c r="L1263" i="5"/>
  <c r="J1263" i="5"/>
  <c r="C1263" i="5"/>
  <c r="K1262" i="5"/>
  <c r="L1262" i="5"/>
  <c r="J1262" i="5"/>
  <c r="C1262" i="5"/>
  <c r="K1261" i="5"/>
  <c r="L1261" i="5"/>
  <c r="J1261" i="5"/>
  <c r="C1261" i="5"/>
  <c r="K1260" i="5"/>
  <c r="L1260" i="5"/>
  <c r="J1260" i="5"/>
  <c r="C1260" i="5"/>
  <c r="K1259" i="5"/>
  <c r="L1259" i="5"/>
  <c r="J1259" i="5"/>
  <c r="C1259" i="5"/>
  <c r="K1258" i="5"/>
  <c r="L1258" i="5"/>
  <c r="J1258" i="5"/>
  <c r="C1258" i="5"/>
  <c r="K1257" i="5"/>
  <c r="L1257" i="5"/>
  <c r="J1257" i="5"/>
  <c r="C1257" i="5"/>
  <c r="K1256" i="5"/>
  <c r="L1256" i="5"/>
  <c r="J1256" i="5"/>
  <c r="C1256" i="5"/>
  <c r="K1255" i="5"/>
  <c r="L1255" i="5"/>
  <c r="J1255" i="5"/>
  <c r="C1255" i="5"/>
  <c r="K1254" i="5"/>
  <c r="L1254" i="5"/>
  <c r="J1254" i="5"/>
  <c r="C1254" i="5"/>
  <c r="K1253" i="5"/>
  <c r="L1253" i="5"/>
  <c r="J1253" i="5"/>
  <c r="C1253" i="5"/>
  <c r="K1250" i="5"/>
  <c r="L1250" i="5"/>
  <c r="J1250" i="5"/>
  <c r="C1250" i="5"/>
  <c r="K1249" i="5"/>
  <c r="L1249" i="5"/>
  <c r="J1249" i="5"/>
  <c r="C1249" i="5"/>
  <c r="K1248" i="5"/>
  <c r="L1248" i="5"/>
  <c r="J1248" i="5"/>
  <c r="C1248" i="5"/>
  <c r="K1247" i="5"/>
  <c r="L1247" i="5"/>
  <c r="J1247" i="5"/>
  <c r="C1247" i="5"/>
  <c r="K1246" i="5"/>
  <c r="L1246" i="5"/>
  <c r="J1246" i="5"/>
  <c r="C1246" i="5"/>
  <c r="K1245" i="5"/>
  <c r="L1245" i="5"/>
  <c r="J1245" i="5"/>
  <c r="C1245" i="5"/>
  <c r="K1244" i="5"/>
  <c r="L1244" i="5"/>
  <c r="J1244" i="5"/>
  <c r="C1244" i="5"/>
  <c r="K1243" i="5"/>
  <c r="L1243" i="5"/>
  <c r="J1243" i="5"/>
  <c r="C1243" i="5"/>
  <c r="K1242" i="5"/>
  <c r="L1242" i="5"/>
  <c r="J1242" i="5"/>
  <c r="C1242" i="5"/>
  <c r="K1241" i="5"/>
  <c r="L1241" i="5"/>
  <c r="J1241" i="5"/>
  <c r="C1241" i="5"/>
  <c r="K1240" i="5"/>
  <c r="L1240" i="5"/>
  <c r="J1240" i="5"/>
  <c r="C1240" i="5"/>
  <c r="K1239" i="5"/>
  <c r="L1239" i="5"/>
  <c r="J1239" i="5"/>
  <c r="C1239" i="5"/>
  <c r="K1238" i="5"/>
  <c r="L1238" i="5"/>
  <c r="J1238" i="5"/>
  <c r="C1238" i="5"/>
  <c r="K1237" i="5"/>
  <c r="L1237" i="5"/>
  <c r="J1237" i="5"/>
  <c r="C1237" i="5"/>
  <c r="K1236" i="5"/>
  <c r="L1236" i="5"/>
  <c r="J1236" i="5"/>
  <c r="C1236" i="5"/>
  <c r="K1235" i="5"/>
  <c r="L1235" i="5"/>
  <c r="J1235" i="5"/>
  <c r="C1235" i="5"/>
  <c r="K1234" i="5"/>
  <c r="L1234" i="5"/>
  <c r="J1234" i="5"/>
  <c r="C1234" i="5"/>
  <c r="K1233" i="5"/>
  <c r="L1233" i="5"/>
  <c r="J1233" i="5"/>
  <c r="C1233" i="5"/>
  <c r="K1232" i="5"/>
  <c r="L1232" i="5"/>
  <c r="J1232" i="5"/>
  <c r="C1232" i="5"/>
  <c r="K1231" i="5"/>
  <c r="L1231" i="5"/>
  <c r="J1231" i="5"/>
  <c r="C1231" i="5"/>
  <c r="K1230" i="5"/>
  <c r="L1230" i="5"/>
  <c r="J1230" i="5"/>
  <c r="C1230" i="5"/>
  <c r="K1229" i="5"/>
  <c r="L1229" i="5"/>
  <c r="J1229" i="5"/>
  <c r="C1229" i="5"/>
  <c r="K1228" i="5"/>
  <c r="L1228" i="5"/>
  <c r="J1228" i="5"/>
  <c r="C1228" i="5"/>
  <c r="K1227" i="5"/>
  <c r="L1227" i="5"/>
  <c r="J1227" i="5"/>
  <c r="C1227" i="5"/>
  <c r="K1226" i="5"/>
  <c r="L1226" i="5"/>
  <c r="J1226" i="5"/>
  <c r="C1226" i="5"/>
  <c r="K1225" i="5"/>
  <c r="L1225" i="5"/>
  <c r="J1225" i="5"/>
  <c r="C1225" i="5"/>
  <c r="K1224" i="5"/>
  <c r="L1224" i="5"/>
  <c r="J1224" i="5"/>
  <c r="C1224" i="5"/>
  <c r="K1223" i="5"/>
  <c r="L1223" i="5"/>
  <c r="J1223" i="5"/>
  <c r="C1223" i="5"/>
  <c r="K1222" i="5"/>
  <c r="L1222" i="5"/>
  <c r="J1222" i="5"/>
  <c r="C1222" i="5"/>
  <c r="K1221" i="5"/>
  <c r="L1221" i="5"/>
  <c r="J1221" i="5"/>
  <c r="C1221" i="5"/>
  <c r="K1220" i="5"/>
  <c r="L1220" i="5"/>
  <c r="J1220" i="5"/>
  <c r="C1220" i="5"/>
  <c r="K1219" i="5"/>
  <c r="L1219" i="5"/>
  <c r="J1219" i="5"/>
  <c r="C1219" i="5"/>
  <c r="K1218" i="5"/>
  <c r="L1218" i="5"/>
  <c r="J1218" i="5"/>
  <c r="C1218" i="5"/>
  <c r="K1217" i="5"/>
  <c r="L1217" i="5"/>
  <c r="J1217" i="5"/>
  <c r="C1217" i="5"/>
  <c r="K1216" i="5"/>
  <c r="L1216" i="5"/>
  <c r="J1216" i="5"/>
  <c r="C1216" i="5"/>
  <c r="K1215" i="5"/>
  <c r="L1215" i="5"/>
  <c r="J1215" i="5"/>
  <c r="C1215" i="5"/>
  <c r="K1214" i="5"/>
  <c r="L1214" i="5"/>
  <c r="J1214" i="5"/>
  <c r="C1214" i="5"/>
  <c r="K1213" i="5"/>
  <c r="L1213" i="5"/>
  <c r="J1213" i="5"/>
  <c r="C1213" i="5"/>
  <c r="K1212" i="5"/>
  <c r="L1212" i="5"/>
  <c r="J1212" i="5"/>
  <c r="C1212" i="5"/>
  <c r="K1211" i="5"/>
  <c r="L1211" i="5"/>
  <c r="J1211" i="5"/>
  <c r="C1211" i="5"/>
  <c r="K1210" i="5"/>
  <c r="L1210" i="5"/>
  <c r="J1210" i="5"/>
  <c r="C1210" i="5"/>
  <c r="K1209" i="5"/>
  <c r="L1209" i="5"/>
  <c r="J1209" i="5"/>
  <c r="C1209" i="5"/>
  <c r="K1208" i="5"/>
  <c r="L1208" i="5"/>
  <c r="J1208" i="5"/>
  <c r="C1208" i="5"/>
  <c r="K1207" i="5"/>
  <c r="L1207" i="5"/>
  <c r="J1207" i="5"/>
  <c r="C1207" i="5"/>
  <c r="K1206" i="5"/>
  <c r="L1206" i="5"/>
  <c r="J1206" i="5"/>
  <c r="C1206" i="5"/>
  <c r="K1205" i="5"/>
  <c r="L1205" i="5"/>
  <c r="J1205" i="5"/>
  <c r="C1205" i="5"/>
  <c r="K1204" i="5"/>
  <c r="L1204" i="5"/>
  <c r="J1204" i="5"/>
  <c r="C1204" i="5"/>
  <c r="K1203" i="5"/>
  <c r="L1203" i="5"/>
  <c r="J1203" i="5"/>
  <c r="C1203" i="5"/>
  <c r="K1202" i="5"/>
  <c r="L1202" i="5"/>
  <c r="J1202" i="5"/>
  <c r="C1202" i="5"/>
  <c r="K1201" i="5"/>
  <c r="L1201" i="5"/>
  <c r="J1201" i="5"/>
  <c r="C1201" i="5"/>
  <c r="K1198" i="5"/>
  <c r="L1198" i="5"/>
  <c r="J1198" i="5"/>
  <c r="C1198" i="5"/>
  <c r="K1197" i="5"/>
  <c r="L1197" i="5"/>
  <c r="J1197" i="5"/>
  <c r="C1197" i="5"/>
  <c r="K1196" i="5"/>
  <c r="L1196" i="5"/>
  <c r="J1196" i="5"/>
  <c r="C1196" i="5"/>
  <c r="K1195" i="5"/>
  <c r="L1195" i="5"/>
  <c r="J1195" i="5"/>
  <c r="C1195" i="5"/>
  <c r="K1194" i="5"/>
  <c r="L1194" i="5"/>
  <c r="J1194" i="5"/>
  <c r="C1194" i="5"/>
  <c r="K1193" i="5"/>
  <c r="L1193" i="5"/>
  <c r="J1193" i="5"/>
  <c r="C1193" i="5"/>
  <c r="K1192" i="5"/>
  <c r="L1192" i="5"/>
  <c r="J1192" i="5"/>
  <c r="C1192" i="5"/>
  <c r="K1191" i="5"/>
  <c r="L1191" i="5"/>
  <c r="J1191" i="5"/>
  <c r="C1191" i="5"/>
  <c r="K1190" i="5"/>
  <c r="L1190" i="5"/>
  <c r="J1190" i="5"/>
  <c r="C1190" i="5"/>
  <c r="K1189" i="5"/>
  <c r="L1189" i="5"/>
  <c r="J1189" i="5"/>
  <c r="C1189" i="5"/>
  <c r="K1188" i="5"/>
  <c r="L1188" i="5"/>
  <c r="J1188" i="5"/>
  <c r="C1188" i="5"/>
  <c r="K1187" i="5"/>
  <c r="L1187" i="5"/>
  <c r="J1187" i="5"/>
  <c r="C1187" i="5"/>
  <c r="K1186" i="5"/>
  <c r="L1186" i="5"/>
  <c r="J1186" i="5"/>
  <c r="C1186" i="5"/>
  <c r="K1185" i="5"/>
  <c r="L1185" i="5"/>
  <c r="J1185" i="5"/>
  <c r="C1185" i="5"/>
  <c r="K1184" i="5"/>
  <c r="L1184" i="5"/>
  <c r="J1184" i="5"/>
  <c r="C1184" i="5"/>
  <c r="K1183" i="5"/>
  <c r="L1183" i="5"/>
  <c r="J1183" i="5"/>
  <c r="C1183" i="5"/>
  <c r="K1182" i="5"/>
  <c r="L1182" i="5"/>
  <c r="J1182" i="5"/>
  <c r="C1182" i="5"/>
  <c r="K1181" i="5"/>
  <c r="L1181" i="5"/>
  <c r="J1181" i="5"/>
  <c r="C1181" i="5"/>
  <c r="K1180" i="5"/>
  <c r="L1180" i="5"/>
  <c r="J1180" i="5"/>
  <c r="C1180" i="5"/>
  <c r="K1179" i="5"/>
  <c r="L1179" i="5"/>
  <c r="J1179" i="5"/>
  <c r="C1179" i="5"/>
  <c r="K1178" i="5"/>
  <c r="L1178" i="5"/>
  <c r="J1178" i="5"/>
  <c r="C1178" i="5"/>
  <c r="K1177" i="5"/>
  <c r="L1177" i="5"/>
  <c r="J1177" i="5"/>
  <c r="C1177" i="5"/>
  <c r="K1176" i="5"/>
  <c r="L1176" i="5"/>
  <c r="J1176" i="5"/>
  <c r="C1176" i="5"/>
  <c r="K1175" i="5"/>
  <c r="L1175" i="5"/>
  <c r="J1175" i="5"/>
  <c r="C1175" i="5"/>
  <c r="K1174" i="5"/>
  <c r="L1174" i="5"/>
  <c r="J1174" i="5"/>
  <c r="C1174" i="5"/>
  <c r="K1173" i="5"/>
  <c r="L1173" i="5"/>
  <c r="J1173" i="5"/>
  <c r="C1173" i="5"/>
  <c r="K1172" i="5"/>
  <c r="L1172" i="5"/>
  <c r="J1172" i="5"/>
  <c r="C1172" i="5"/>
  <c r="K1171" i="5"/>
  <c r="L1171" i="5"/>
  <c r="J1171" i="5"/>
  <c r="C1171" i="5"/>
  <c r="K1170" i="5"/>
  <c r="L1170" i="5"/>
  <c r="J1170" i="5"/>
  <c r="C1170" i="5"/>
  <c r="K1169" i="5"/>
  <c r="L1169" i="5"/>
  <c r="J1169" i="5"/>
  <c r="C1169" i="5"/>
  <c r="K1168" i="5"/>
  <c r="L1168" i="5"/>
  <c r="J1168" i="5"/>
  <c r="C1168" i="5"/>
  <c r="K1167" i="5"/>
  <c r="L1167" i="5"/>
  <c r="J1167" i="5"/>
  <c r="C1167" i="5"/>
  <c r="K1166" i="5"/>
  <c r="L1166" i="5"/>
  <c r="J1166" i="5"/>
  <c r="C1166" i="5"/>
  <c r="K1165" i="5"/>
  <c r="L1165" i="5"/>
  <c r="J1165" i="5"/>
  <c r="C1165" i="5"/>
  <c r="K1164" i="5"/>
  <c r="L1164" i="5"/>
  <c r="J1164" i="5"/>
  <c r="C1164" i="5"/>
  <c r="K1163" i="5"/>
  <c r="L1163" i="5"/>
  <c r="J1163" i="5"/>
  <c r="C1163" i="5"/>
  <c r="K1162" i="5"/>
  <c r="L1162" i="5"/>
  <c r="J1162" i="5"/>
  <c r="C1162" i="5"/>
  <c r="K1161" i="5"/>
  <c r="L1161" i="5"/>
  <c r="J1161" i="5"/>
  <c r="C1161" i="5"/>
  <c r="K1160" i="5"/>
  <c r="L1160" i="5"/>
  <c r="J1160" i="5"/>
  <c r="C1160" i="5"/>
  <c r="K1159" i="5"/>
  <c r="L1159" i="5"/>
  <c r="J1159" i="5"/>
  <c r="C1159" i="5"/>
  <c r="K1158" i="5"/>
  <c r="L1158" i="5"/>
  <c r="J1158" i="5"/>
  <c r="C1158" i="5"/>
  <c r="K1157" i="5"/>
  <c r="L1157" i="5"/>
  <c r="J1157" i="5"/>
  <c r="C1157" i="5"/>
  <c r="K1156" i="5"/>
  <c r="L1156" i="5"/>
  <c r="J1156" i="5"/>
  <c r="C1156" i="5"/>
  <c r="K1155" i="5"/>
  <c r="L1155" i="5"/>
  <c r="J1155" i="5"/>
  <c r="C1155" i="5"/>
  <c r="K1154" i="5"/>
  <c r="L1154" i="5"/>
  <c r="J1154" i="5"/>
  <c r="C1154" i="5"/>
  <c r="K1153" i="5"/>
  <c r="L1153" i="5"/>
  <c r="J1153" i="5"/>
  <c r="C1153" i="5"/>
  <c r="K1152" i="5"/>
  <c r="L1152" i="5"/>
  <c r="J1152" i="5"/>
  <c r="C1152" i="5"/>
  <c r="K1151" i="5"/>
  <c r="L1151" i="5"/>
  <c r="J1151" i="5"/>
  <c r="C1151" i="5"/>
  <c r="K1150" i="5"/>
  <c r="L1150" i="5"/>
  <c r="J1150" i="5"/>
  <c r="C1150" i="5"/>
  <c r="K1149" i="5"/>
  <c r="L1149" i="5"/>
  <c r="J1149" i="5"/>
  <c r="C1149" i="5"/>
  <c r="K1146" i="5"/>
  <c r="L1146" i="5"/>
  <c r="J1146" i="5"/>
  <c r="C1146" i="5"/>
  <c r="K1145" i="5"/>
  <c r="L1145" i="5"/>
  <c r="J1145" i="5"/>
  <c r="C1145" i="5"/>
  <c r="K1144" i="5"/>
  <c r="L1144" i="5"/>
  <c r="J1144" i="5"/>
  <c r="C1144" i="5"/>
  <c r="K1143" i="5"/>
  <c r="L1143" i="5"/>
  <c r="J1143" i="5"/>
  <c r="C1143" i="5"/>
  <c r="K1142" i="5"/>
  <c r="L1142" i="5"/>
  <c r="J1142" i="5"/>
  <c r="C1142" i="5"/>
  <c r="K1141" i="5"/>
  <c r="L1141" i="5"/>
  <c r="J1141" i="5"/>
  <c r="C1141" i="5"/>
  <c r="K1140" i="5"/>
  <c r="L1140" i="5"/>
  <c r="J1140" i="5"/>
  <c r="C1140" i="5"/>
  <c r="K1139" i="5"/>
  <c r="L1139" i="5"/>
  <c r="J1139" i="5"/>
  <c r="C1139" i="5"/>
  <c r="K1138" i="5"/>
  <c r="L1138" i="5"/>
  <c r="J1138" i="5"/>
  <c r="C1138" i="5"/>
  <c r="K1137" i="5"/>
  <c r="L1137" i="5"/>
  <c r="J1137" i="5"/>
  <c r="C1137" i="5"/>
  <c r="K1136" i="5"/>
  <c r="L1136" i="5"/>
  <c r="J1136" i="5"/>
  <c r="C1136" i="5"/>
  <c r="K1135" i="5"/>
  <c r="L1135" i="5"/>
  <c r="J1135" i="5"/>
  <c r="C1135" i="5"/>
  <c r="K1134" i="5"/>
  <c r="L1134" i="5"/>
  <c r="J1134" i="5"/>
  <c r="C1134" i="5"/>
  <c r="K1133" i="5"/>
  <c r="L1133" i="5"/>
  <c r="J1133" i="5"/>
  <c r="C1133" i="5"/>
  <c r="K1132" i="5"/>
  <c r="L1132" i="5"/>
  <c r="J1132" i="5"/>
  <c r="C1132" i="5"/>
  <c r="K1131" i="5"/>
  <c r="L1131" i="5"/>
  <c r="J1131" i="5"/>
  <c r="C1131" i="5"/>
  <c r="K1130" i="5"/>
  <c r="L1130" i="5"/>
  <c r="J1130" i="5"/>
  <c r="C1130" i="5"/>
  <c r="K1129" i="5"/>
  <c r="L1129" i="5"/>
  <c r="J1129" i="5"/>
  <c r="C1129" i="5"/>
  <c r="K1128" i="5"/>
  <c r="L1128" i="5"/>
  <c r="J1128" i="5"/>
  <c r="C1128" i="5"/>
  <c r="K1127" i="5"/>
  <c r="L1127" i="5"/>
  <c r="J1127" i="5"/>
  <c r="C1127" i="5"/>
  <c r="K1126" i="5"/>
  <c r="L1126" i="5"/>
  <c r="J1126" i="5"/>
  <c r="C1126" i="5"/>
  <c r="K1125" i="5"/>
  <c r="L1125" i="5"/>
  <c r="J1125" i="5"/>
  <c r="C1125" i="5"/>
  <c r="K1124" i="5"/>
  <c r="L1124" i="5"/>
  <c r="J1124" i="5"/>
  <c r="C1124" i="5"/>
  <c r="K1123" i="5"/>
  <c r="L1123" i="5"/>
  <c r="J1123" i="5"/>
  <c r="C1123" i="5"/>
  <c r="K1122" i="5"/>
  <c r="L1122" i="5"/>
  <c r="J1122" i="5"/>
  <c r="C1122" i="5"/>
  <c r="K1121" i="5"/>
  <c r="L1121" i="5"/>
  <c r="J1121" i="5"/>
  <c r="C1121" i="5"/>
  <c r="K1120" i="5"/>
  <c r="L1120" i="5"/>
  <c r="J1120" i="5"/>
  <c r="C1120" i="5"/>
  <c r="K1119" i="5"/>
  <c r="L1119" i="5"/>
  <c r="J1119" i="5"/>
  <c r="C1119" i="5"/>
  <c r="K1118" i="5"/>
  <c r="L1118" i="5"/>
  <c r="J1118" i="5"/>
  <c r="C1118" i="5"/>
  <c r="K1117" i="5"/>
  <c r="L1117" i="5"/>
  <c r="J1117" i="5"/>
  <c r="C1117" i="5"/>
  <c r="K1116" i="5"/>
  <c r="L1116" i="5"/>
  <c r="J1116" i="5"/>
  <c r="C1116" i="5"/>
  <c r="K1115" i="5"/>
  <c r="L1115" i="5"/>
  <c r="J1115" i="5"/>
  <c r="C1115" i="5"/>
  <c r="K1114" i="5"/>
  <c r="L1114" i="5"/>
  <c r="J1114" i="5"/>
  <c r="C1114" i="5"/>
  <c r="K1113" i="5"/>
  <c r="L1113" i="5"/>
  <c r="J1113" i="5"/>
  <c r="C1113" i="5"/>
  <c r="K1112" i="5"/>
  <c r="L1112" i="5"/>
  <c r="J1112" i="5"/>
  <c r="C1112" i="5"/>
  <c r="K1111" i="5"/>
  <c r="L1111" i="5"/>
  <c r="J1111" i="5"/>
  <c r="C1111" i="5"/>
  <c r="K1110" i="5"/>
  <c r="L1110" i="5"/>
  <c r="J1110" i="5"/>
  <c r="C1110" i="5"/>
  <c r="K1109" i="5"/>
  <c r="L1109" i="5"/>
  <c r="J1109" i="5"/>
  <c r="C1109" i="5"/>
  <c r="K1108" i="5"/>
  <c r="L1108" i="5"/>
  <c r="J1108" i="5"/>
  <c r="C1108" i="5"/>
  <c r="K1107" i="5"/>
  <c r="L1107" i="5"/>
  <c r="J1107" i="5"/>
  <c r="C1107" i="5"/>
  <c r="K1106" i="5"/>
  <c r="L1106" i="5"/>
  <c r="J1106" i="5"/>
  <c r="C1106" i="5"/>
  <c r="K1105" i="5"/>
  <c r="L1105" i="5"/>
  <c r="J1105" i="5"/>
  <c r="C1105" i="5"/>
  <c r="K1104" i="5"/>
  <c r="L1104" i="5"/>
  <c r="J1104" i="5"/>
  <c r="C1104" i="5"/>
  <c r="K1103" i="5"/>
  <c r="L1103" i="5"/>
  <c r="J1103" i="5"/>
  <c r="C1103" i="5"/>
  <c r="K1102" i="5"/>
  <c r="L1102" i="5"/>
  <c r="J1102" i="5"/>
  <c r="C1102" i="5"/>
  <c r="K1101" i="5"/>
  <c r="L1101" i="5"/>
  <c r="J1101" i="5"/>
  <c r="C1101" i="5"/>
  <c r="K1100" i="5"/>
  <c r="L1100" i="5"/>
  <c r="J1100" i="5"/>
  <c r="C1100" i="5"/>
  <c r="K1099" i="5"/>
  <c r="L1099" i="5"/>
  <c r="J1099" i="5"/>
  <c r="C1099" i="5"/>
  <c r="K1098" i="5"/>
  <c r="L1098" i="5"/>
  <c r="J1098" i="5"/>
  <c r="C1098" i="5"/>
  <c r="K1097" i="5"/>
  <c r="L1097" i="5"/>
  <c r="J1097" i="5"/>
  <c r="C1097" i="5"/>
  <c r="K1094" i="5"/>
  <c r="L1094" i="5"/>
  <c r="J1094" i="5"/>
  <c r="C1094" i="5"/>
  <c r="K1093" i="5"/>
  <c r="L1093" i="5"/>
  <c r="J1093" i="5"/>
  <c r="C1093" i="5"/>
  <c r="K1092" i="5"/>
  <c r="L1092" i="5"/>
  <c r="J1092" i="5"/>
  <c r="C1092" i="5"/>
  <c r="K1091" i="5"/>
  <c r="L1091" i="5"/>
  <c r="J1091" i="5"/>
  <c r="C1091" i="5"/>
  <c r="K1090" i="5"/>
  <c r="L1090" i="5"/>
  <c r="J1090" i="5"/>
  <c r="C1090" i="5"/>
  <c r="K1089" i="5"/>
  <c r="L1089" i="5"/>
  <c r="J1089" i="5"/>
  <c r="C1089" i="5"/>
  <c r="K1088" i="5"/>
  <c r="L1088" i="5"/>
  <c r="J1088" i="5"/>
  <c r="C1088" i="5"/>
  <c r="K1087" i="5"/>
  <c r="L1087" i="5"/>
  <c r="J1087" i="5"/>
  <c r="C1087" i="5"/>
  <c r="K1086" i="5"/>
  <c r="L1086" i="5"/>
  <c r="J1086" i="5"/>
  <c r="C1086" i="5"/>
  <c r="K1085" i="5"/>
  <c r="L1085" i="5"/>
  <c r="J1085" i="5"/>
  <c r="C1085" i="5"/>
  <c r="K1084" i="5"/>
  <c r="L1084" i="5"/>
  <c r="J1084" i="5"/>
  <c r="C1084" i="5"/>
  <c r="K1083" i="5"/>
  <c r="L1083" i="5"/>
  <c r="J1083" i="5"/>
  <c r="C1083" i="5"/>
  <c r="K1082" i="5"/>
  <c r="L1082" i="5"/>
  <c r="J1082" i="5"/>
  <c r="C1082" i="5"/>
  <c r="K1081" i="5"/>
  <c r="L1081" i="5"/>
  <c r="J1081" i="5"/>
  <c r="C1081" i="5"/>
  <c r="K1080" i="5"/>
  <c r="L1080" i="5"/>
  <c r="J1080" i="5"/>
  <c r="C1080" i="5"/>
  <c r="K1079" i="5"/>
  <c r="L1079" i="5"/>
  <c r="J1079" i="5"/>
  <c r="C1079" i="5"/>
  <c r="K1078" i="5"/>
  <c r="L1078" i="5"/>
  <c r="J1078" i="5"/>
  <c r="C1078" i="5"/>
  <c r="K1077" i="5"/>
  <c r="L1077" i="5"/>
  <c r="J1077" i="5"/>
  <c r="C1077" i="5"/>
  <c r="K1076" i="5"/>
  <c r="L1076" i="5"/>
  <c r="J1076" i="5"/>
  <c r="C1076" i="5"/>
  <c r="K1075" i="5"/>
  <c r="L1075" i="5"/>
  <c r="J1075" i="5"/>
  <c r="C1075" i="5"/>
  <c r="K1074" i="5"/>
  <c r="L1074" i="5"/>
  <c r="J1074" i="5"/>
  <c r="C1074" i="5"/>
  <c r="K1073" i="5"/>
  <c r="L1073" i="5"/>
  <c r="J1073" i="5"/>
  <c r="C1073" i="5"/>
  <c r="K1072" i="5"/>
  <c r="L1072" i="5"/>
  <c r="J1072" i="5"/>
  <c r="C1072" i="5"/>
  <c r="K1071" i="5"/>
  <c r="L1071" i="5"/>
  <c r="J1071" i="5"/>
  <c r="C1071" i="5"/>
  <c r="K1070" i="5"/>
  <c r="L1070" i="5"/>
  <c r="J1070" i="5"/>
  <c r="C1070" i="5"/>
  <c r="K1069" i="5"/>
  <c r="L1069" i="5"/>
  <c r="J1069" i="5"/>
  <c r="C1069" i="5"/>
  <c r="K1068" i="5"/>
  <c r="L1068" i="5"/>
  <c r="J1068" i="5"/>
  <c r="C1068" i="5"/>
  <c r="K1067" i="5"/>
  <c r="L1067" i="5"/>
  <c r="J1067" i="5"/>
  <c r="C1067" i="5"/>
  <c r="K1066" i="5"/>
  <c r="L1066" i="5"/>
  <c r="J1066" i="5"/>
  <c r="C1066" i="5"/>
  <c r="K1065" i="5"/>
  <c r="L1065" i="5"/>
  <c r="J1065" i="5"/>
  <c r="C1065" i="5"/>
  <c r="K1064" i="5"/>
  <c r="L1064" i="5"/>
  <c r="J1064" i="5"/>
  <c r="C1064" i="5"/>
  <c r="K1063" i="5"/>
  <c r="L1063" i="5"/>
  <c r="J1063" i="5"/>
  <c r="C1063" i="5"/>
  <c r="K1062" i="5"/>
  <c r="L1062" i="5"/>
  <c r="J1062" i="5"/>
  <c r="C1062" i="5"/>
  <c r="K1061" i="5"/>
  <c r="L1061" i="5"/>
  <c r="J1061" i="5"/>
  <c r="C1061" i="5"/>
  <c r="K1060" i="5"/>
  <c r="L1060" i="5"/>
  <c r="J1060" i="5"/>
  <c r="C1060" i="5"/>
  <c r="K1059" i="5"/>
  <c r="L1059" i="5"/>
  <c r="J1059" i="5"/>
  <c r="C1059" i="5"/>
  <c r="K1058" i="5"/>
  <c r="L1058" i="5"/>
  <c r="J1058" i="5"/>
  <c r="C1058" i="5"/>
  <c r="K1057" i="5"/>
  <c r="L1057" i="5"/>
  <c r="J1057" i="5"/>
  <c r="C1057" i="5"/>
  <c r="K1056" i="5"/>
  <c r="L1056" i="5"/>
  <c r="J1056" i="5"/>
  <c r="C1056" i="5"/>
  <c r="K1055" i="5"/>
  <c r="L1055" i="5"/>
  <c r="J1055" i="5"/>
  <c r="C1055" i="5"/>
  <c r="K1054" i="5"/>
  <c r="L1054" i="5"/>
  <c r="J1054" i="5"/>
  <c r="C1054" i="5"/>
  <c r="K1053" i="5"/>
  <c r="L1053" i="5"/>
  <c r="J1053" i="5"/>
  <c r="C1053" i="5"/>
  <c r="K1052" i="5"/>
  <c r="L1052" i="5"/>
  <c r="J1052" i="5"/>
  <c r="C1052" i="5"/>
  <c r="K1051" i="5"/>
  <c r="L1051" i="5"/>
  <c r="J1051" i="5"/>
  <c r="C1051" i="5"/>
  <c r="K1050" i="5"/>
  <c r="L1050" i="5"/>
  <c r="J1050" i="5"/>
  <c r="C1050" i="5"/>
  <c r="K1049" i="5"/>
  <c r="L1049" i="5"/>
  <c r="J1049" i="5"/>
  <c r="C1049" i="5"/>
  <c r="K1048" i="5"/>
  <c r="L1048" i="5"/>
  <c r="J1048" i="5"/>
  <c r="C1048" i="5"/>
  <c r="K1047" i="5"/>
  <c r="L1047" i="5"/>
  <c r="J1047" i="5"/>
  <c r="C1047" i="5"/>
  <c r="K1046" i="5"/>
  <c r="L1046" i="5"/>
  <c r="J1046" i="5"/>
  <c r="C1046" i="5"/>
  <c r="K1045" i="5"/>
  <c r="L1045" i="5"/>
  <c r="J1045" i="5"/>
  <c r="C1045" i="5"/>
  <c r="K1042" i="5"/>
  <c r="L1042" i="5"/>
  <c r="J1042" i="5"/>
  <c r="C1042" i="5"/>
  <c r="K1041" i="5"/>
  <c r="L1041" i="5"/>
  <c r="J1041" i="5"/>
  <c r="C1041" i="5"/>
  <c r="K1040" i="5"/>
  <c r="L1040" i="5"/>
  <c r="J1040" i="5"/>
  <c r="C1040" i="5"/>
  <c r="K1039" i="5"/>
  <c r="L1039" i="5"/>
  <c r="J1039" i="5"/>
  <c r="C1039" i="5"/>
  <c r="K1038" i="5"/>
  <c r="L1038" i="5"/>
  <c r="J1038" i="5"/>
  <c r="C1038" i="5"/>
  <c r="K1037" i="5"/>
  <c r="L1037" i="5"/>
  <c r="J1037" i="5"/>
  <c r="C1037" i="5"/>
  <c r="K1036" i="5"/>
  <c r="L1036" i="5"/>
  <c r="J1036" i="5"/>
  <c r="C1036" i="5"/>
  <c r="K1035" i="5"/>
  <c r="L1035" i="5"/>
  <c r="J1035" i="5"/>
  <c r="C1035" i="5"/>
  <c r="K1034" i="5"/>
  <c r="L1034" i="5"/>
  <c r="J1034" i="5"/>
  <c r="C1034" i="5"/>
  <c r="K1033" i="5"/>
  <c r="L1033" i="5"/>
  <c r="J1033" i="5"/>
  <c r="C1033" i="5"/>
  <c r="K1032" i="5"/>
  <c r="L1032" i="5"/>
  <c r="J1032" i="5"/>
  <c r="C1032" i="5"/>
  <c r="K1031" i="5"/>
  <c r="L1031" i="5"/>
  <c r="J1031" i="5"/>
  <c r="C1031" i="5"/>
  <c r="K1030" i="5"/>
  <c r="L1030" i="5"/>
  <c r="J1030" i="5"/>
  <c r="C1030" i="5"/>
  <c r="K1029" i="5"/>
  <c r="L1029" i="5"/>
  <c r="J1029" i="5"/>
  <c r="C1029" i="5"/>
  <c r="K1028" i="5"/>
  <c r="L1028" i="5"/>
  <c r="J1028" i="5"/>
  <c r="C1028" i="5"/>
  <c r="K1027" i="5"/>
  <c r="L1027" i="5"/>
  <c r="J1027" i="5"/>
  <c r="C1027" i="5"/>
  <c r="K1026" i="5"/>
  <c r="L1026" i="5"/>
  <c r="J1026" i="5"/>
  <c r="C1026" i="5"/>
  <c r="K1025" i="5"/>
  <c r="L1025" i="5"/>
  <c r="J1025" i="5"/>
  <c r="C1025" i="5"/>
  <c r="K1024" i="5"/>
  <c r="L1024" i="5"/>
  <c r="J1024" i="5"/>
  <c r="C1024" i="5"/>
  <c r="K1023" i="5"/>
  <c r="L1023" i="5"/>
  <c r="J1023" i="5"/>
  <c r="C1023" i="5"/>
  <c r="K1022" i="5"/>
  <c r="L1022" i="5"/>
  <c r="J1022" i="5"/>
  <c r="C1022" i="5"/>
  <c r="K1021" i="5"/>
  <c r="L1021" i="5"/>
  <c r="J1021" i="5"/>
  <c r="C1021" i="5"/>
  <c r="K1020" i="5"/>
  <c r="L1020" i="5"/>
  <c r="J1020" i="5"/>
  <c r="C1020" i="5"/>
  <c r="K1019" i="5"/>
  <c r="L1019" i="5"/>
  <c r="J1019" i="5"/>
  <c r="C1019" i="5"/>
  <c r="K1018" i="5"/>
  <c r="L1018" i="5"/>
  <c r="J1018" i="5"/>
  <c r="C1018" i="5"/>
  <c r="K1017" i="5"/>
  <c r="L1017" i="5"/>
  <c r="J1017" i="5"/>
  <c r="C1017" i="5"/>
  <c r="K1016" i="5"/>
  <c r="L1016" i="5"/>
  <c r="J1016" i="5"/>
  <c r="C1016" i="5"/>
  <c r="K1015" i="5"/>
  <c r="L1015" i="5"/>
  <c r="J1015" i="5"/>
  <c r="C1015" i="5"/>
  <c r="K1014" i="5"/>
  <c r="L1014" i="5"/>
  <c r="J1014" i="5"/>
  <c r="C1014" i="5"/>
  <c r="K1013" i="5"/>
  <c r="L1013" i="5"/>
  <c r="J1013" i="5"/>
  <c r="C1013" i="5"/>
  <c r="K1012" i="5"/>
  <c r="L1012" i="5"/>
  <c r="J1012" i="5"/>
  <c r="C1012" i="5"/>
  <c r="K1011" i="5"/>
  <c r="L1011" i="5"/>
  <c r="J1011" i="5"/>
  <c r="C1011" i="5"/>
  <c r="K1010" i="5"/>
  <c r="L1010" i="5"/>
  <c r="J1010" i="5"/>
  <c r="C1010" i="5"/>
  <c r="K1009" i="5"/>
  <c r="L1009" i="5"/>
  <c r="J1009" i="5"/>
  <c r="C1009" i="5"/>
  <c r="K1008" i="5"/>
  <c r="L1008" i="5"/>
  <c r="J1008" i="5"/>
  <c r="C1008" i="5"/>
  <c r="K1007" i="5"/>
  <c r="L1007" i="5"/>
  <c r="J1007" i="5"/>
  <c r="C1007" i="5"/>
  <c r="K1006" i="5"/>
  <c r="L1006" i="5"/>
  <c r="J1006" i="5"/>
  <c r="C1006" i="5"/>
  <c r="K1005" i="5"/>
  <c r="L1005" i="5"/>
  <c r="J1005" i="5"/>
  <c r="C1005" i="5"/>
  <c r="K1004" i="5"/>
  <c r="L1004" i="5"/>
  <c r="J1004" i="5"/>
  <c r="C1004" i="5"/>
  <c r="K1003" i="5"/>
  <c r="L1003" i="5"/>
  <c r="J1003" i="5"/>
  <c r="C1003" i="5"/>
  <c r="K1002" i="5"/>
  <c r="L1002" i="5"/>
  <c r="J1002" i="5"/>
  <c r="C1002" i="5"/>
  <c r="K1001" i="5"/>
  <c r="L1001" i="5"/>
  <c r="J1001" i="5"/>
  <c r="C1001" i="5"/>
  <c r="K1000" i="5"/>
  <c r="L1000" i="5"/>
  <c r="J1000" i="5"/>
  <c r="C1000" i="5"/>
  <c r="K999" i="5"/>
  <c r="L999" i="5"/>
  <c r="J999" i="5"/>
  <c r="C999" i="5"/>
  <c r="K998" i="5"/>
  <c r="L998" i="5"/>
  <c r="J998" i="5"/>
  <c r="C998" i="5"/>
  <c r="K997" i="5"/>
  <c r="L997" i="5"/>
  <c r="J997" i="5"/>
  <c r="C997" i="5"/>
  <c r="K996" i="5"/>
  <c r="L996" i="5"/>
  <c r="J996" i="5"/>
  <c r="C996" i="5"/>
  <c r="K995" i="5"/>
  <c r="L995" i="5"/>
  <c r="J995" i="5"/>
  <c r="C995" i="5"/>
  <c r="K994" i="5"/>
  <c r="L994" i="5"/>
  <c r="J994" i="5"/>
  <c r="C994" i="5"/>
  <c r="K993" i="5"/>
  <c r="L993" i="5"/>
  <c r="J993" i="5"/>
  <c r="C993" i="5"/>
  <c r="K990" i="5"/>
  <c r="L990" i="5"/>
  <c r="J990" i="5"/>
  <c r="C990" i="5"/>
  <c r="K989" i="5"/>
  <c r="L989" i="5"/>
  <c r="J989" i="5"/>
  <c r="C989" i="5"/>
  <c r="K988" i="5"/>
  <c r="L988" i="5"/>
  <c r="J988" i="5"/>
  <c r="C988" i="5"/>
  <c r="K987" i="5"/>
  <c r="L987" i="5"/>
  <c r="J987" i="5"/>
  <c r="C987" i="5"/>
  <c r="K986" i="5"/>
  <c r="L986" i="5"/>
  <c r="J986" i="5"/>
  <c r="C986" i="5"/>
  <c r="K985" i="5"/>
  <c r="L985" i="5"/>
  <c r="J985" i="5"/>
  <c r="C985" i="5"/>
  <c r="K984" i="5"/>
  <c r="L984" i="5"/>
  <c r="J984" i="5"/>
  <c r="C984" i="5"/>
  <c r="K983" i="5"/>
  <c r="L983" i="5"/>
  <c r="J983" i="5"/>
  <c r="C983" i="5"/>
  <c r="K982" i="5"/>
  <c r="L982" i="5"/>
  <c r="J982" i="5"/>
  <c r="C982" i="5"/>
  <c r="K981" i="5"/>
  <c r="L981" i="5"/>
  <c r="J981" i="5"/>
  <c r="C981" i="5"/>
  <c r="K980" i="5"/>
  <c r="L980" i="5"/>
  <c r="J980" i="5"/>
  <c r="C980" i="5"/>
  <c r="K979" i="5"/>
  <c r="L979" i="5"/>
  <c r="J979" i="5"/>
  <c r="C979" i="5"/>
  <c r="K978" i="5"/>
  <c r="L978" i="5"/>
  <c r="J978" i="5"/>
  <c r="C978" i="5"/>
  <c r="K977" i="5"/>
  <c r="L977" i="5"/>
  <c r="J977" i="5"/>
  <c r="C977" i="5"/>
  <c r="K976" i="5"/>
  <c r="L976" i="5"/>
  <c r="J976" i="5"/>
  <c r="C976" i="5"/>
  <c r="K975" i="5"/>
  <c r="L975" i="5"/>
  <c r="J975" i="5"/>
  <c r="C975" i="5"/>
  <c r="K974" i="5"/>
  <c r="L974" i="5"/>
  <c r="J974" i="5"/>
  <c r="C974" i="5"/>
  <c r="K973" i="5"/>
  <c r="L973" i="5"/>
  <c r="J973" i="5"/>
  <c r="C973" i="5"/>
  <c r="K972" i="5"/>
  <c r="L972" i="5"/>
  <c r="J972" i="5"/>
  <c r="C972" i="5"/>
  <c r="K971" i="5"/>
  <c r="L971" i="5"/>
  <c r="J971" i="5"/>
  <c r="C971" i="5"/>
  <c r="K970" i="5"/>
  <c r="L970" i="5"/>
  <c r="J970" i="5"/>
  <c r="C970" i="5"/>
  <c r="K969" i="5"/>
  <c r="L969" i="5"/>
  <c r="J969" i="5"/>
  <c r="C969" i="5"/>
  <c r="K968" i="5"/>
  <c r="L968" i="5"/>
  <c r="J968" i="5"/>
  <c r="C968" i="5"/>
  <c r="K967" i="5"/>
  <c r="L967" i="5"/>
  <c r="J967" i="5"/>
  <c r="C967" i="5"/>
  <c r="K966" i="5"/>
  <c r="L966" i="5"/>
  <c r="J966" i="5"/>
  <c r="C966" i="5"/>
  <c r="K965" i="5"/>
  <c r="L965" i="5"/>
  <c r="J965" i="5"/>
  <c r="C965" i="5"/>
  <c r="K964" i="5"/>
  <c r="L964" i="5"/>
  <c r="J964" i="5"/>
  <c r="C964" i="5"/>
  <c r="K963" i="5"/>
  <c r="L963" i="5"/>
  <c r="J963" i="5"/>
  <c r="C963" i="5"/>
  <c r="K962" i="5"/>
  <c r="L962" i="5"/>
  <c r="J962" i="5"/>
  <c r="C962" i="5"/>
  <c r="K961" i="5"/>
  <c r="L961" i="5"/>
  <c r="J961" i="5"/>
  <c r="C961" i="5"/>
  <c r="K960" i="5"/>
  <c r="L960" i="5"/>
  <c r="J960" i="5"/>
  <c r="C960" i="5"/>
  <c r="K959" i="5"/>
  <c r="L959" i="5"/>
  <c r="J959" i="5"/>
  <c r="C959" i="5"/>
  <c r="K958" i="5"/>
  <c r="L958" i="5"/>
  <c r="J958" i="5"/>
  <c r="C958" i="5"/>
  <c r="K957" i="5"/>
  <c r="L957" i="5"/>
  <c r="J957" i="5"/>
  <c r="C957" i="5"/>
  <c r="K956" i="5"/>
  <c r="L956" i="5"/>
  <c r="J956" i="5"/>
  <c r="C956" i="5"/>
  <c r="K955" i="5"/>
  <c r="L955" i="5"/>
  <c r="J955" i="5"/>
  <c r="C955" i="5"/>
  <c r="K954" i="5"/>
  <c r="L954" i="5"/>
  <c r="J954" i="5"/>
  <c r="C954" i="5"/>
  <c r="K953" i="5"/>
  <c r="L953" i="5"/>
  <c r="J953" i="5"/>
  <c r="C953" i="5"/>
  <c r="K952" i="5"/>
  <c r="L952" i="5"/>
  <c r="J952" i="5"/>
  <c r="C952" i="5"/>
  <c r="K951" i="5"/>
  <c r="L951" i="5"/>
  <c r="J951" i="5"/>
  <c r="C951" i="5"/>
  <c r="K950" i="5"/>
  <c r="L950" i="5"/>
  <c r="J950" i="5"/>
  <c r="C950" i="5"/>
  <c r="K949" i="5"/>
  <c r="L949" i="5"/>
  <c r="J949" i="5"/>
  <c r="C949" i="5"/>
  <c r="K948" i="5"/>
  <c r="L948" i="5"/>
  <c r="J948" i="5"/>
  <c r="C948" i="5"/>
  <c r="K947" i="5"/>
  <c r="L947" i="5"/>
  <c r="J947" i="5"/>
  <c r="C947" i="5"/>
  <c r="K946" i="5"/>
  <c r="L946" i="5"/>
  <c r="J946" i="5"/>
  <c r="C946" i="5"/>
  <c r="K945" i="5"/>
  <c r="L945" i="5"/>
  <c r="J945" i="5"/>
  <c r="C945" i="5"/>
  <c r="K944" i="5"/>
  <c r="L944" i="5"/>
  <c r="J944" i="5"/>
  <c r="C944" i="5"/>
  <c r="K943" i="5"/>
  <c r="L943" i="5"/>
  <c r="J943" i="5"/>
  <c r="C943" i="5"/>
  <c r="K942" i="5"/>
  <c r="L942" i="5"/>
  <c r="J942" i="5"/>
  <c r="C942" i="5"/>
  <c r="K941" i="5"/>
  <c r="L941" i="5"/>
  <c r="J941" i="5"/>
  <c r="C941" i="5"/>
  <c r="K938" i="5"/>
  <c r="L938" i="5"/>
  <c r="J938" i="5"/>
  <c r="C938" i="5"/>
  <c r="K937" i="5"/>
  <c r="L937" i="5"/>
  <c r="J937" i="5"/>
  <c r="C937" i="5"/>
  <c r="K936" i="5"/>
  <c r="L936" i="5"/>
  <c r="J936" i="5"/>
  <c r="C936" i="5"/>
  <c r="K935" i="5"/>
  <c r="L935" i="5"/>
  <c r="J935" i="5"/>
  <c r="C935" i="5"/>
  <c r="K934" i="5"/>
  <c r="L934" i="5"/>
  <c r="J934" i="5"/>
  <c r="C934" i="5"/>
  <c r="K933" i="5"/>
  <c r="L933" i="5"/>
  <c r="J933" i="5"/>
  <c r="C933" i="5"/>
  <c r="K932" i="5"/>
  <c r="L932" i="5"/>
  <c r="J932" i="5"/>
  <c r="C932" i="5"/>
  <c r="K931" i="5"/>
  <c r="L931" i="5"/>
  <c r="J931" i="5"/>
  <c r="C931" i="5"/>
  <c r="K930" i="5"/>
  <c r="L930" i="5"/>
  <c r="J930" i="5"/>
  <c r="C930" i="5"/>
  <c r="K929" i="5"/>
  <c r="L929" i="5"/>
  <c r="J929" i="5"/>
  <c r="C929" i="5"/>
  <c r="K928" i="5"/>
  <c r="L928" i="5"/>
  <c r="J928" i="5"/>
  <c r="C928" i="5"/>
  <c r="K927" i="5"/>
  <c r="L927" i="5"/>
  <c r="J927" i="5"/>
  <c r="C927" i="5"/>
  <c r="K926" i="5"/>
  <c r="L926" i="5"/>
  <c r="J926" i="5"/>
  <c r="C926" i="5"/>
  <c r="K925" i="5"/>
  <c r="L925" i="5"/>
  <c r="J925" i="5"/>
  <c r="C925" i="5"/>
  <c r="K924" i="5"/>
  <c r="L924" i="5"/>
  <c r="J924" i="5"/>
  <c r="C924" i="5"/>
  <c r="K923" i="5"/>
  <c r="L923" i="5"/>
  <c r="J923" i="5"/>
  <c r="C923" i="5"/>
  <c r="K922" i="5"/>
  <c r="L922" i="5"/>
  <c r="J922" i="5"/>
  <c r="C922" i="5"/>
  <c r="K921" i="5"/>
  <c r="L921" i="5"/>
  <c r="J921" i="5"/>
  <c r="C921" i="5"/>
  <c r="K920" i="5"/>
  <c r="L920" i="5"/>
  <c r="J920" i="5"/>
  <c r="C920" i="5"/>
  <c r="K919" i="5"/>
  <c r="L919" i="5"/>
  <c r="J919" i="5"/>
  <c r="C919" i="5"/>
  <c r="K918" i="5"/>
  <c r="L918" i="5"/>
  <c r="J918" i="5"/>
  <c r="C918" i="5"/>
  <c r="K917" i="5"/>
  <c r="L917" i="5"/>
  <c r="J917" i="5"/>
  <c r="C917" i="5"/>
  <c r="K916" i="5"/>
  <c r="L916" i="5"/>
  <c r="J916" i="5"/>
  <c r="C916" i="5"/>
  <c r="K915" i="5"/>
  <c r="L915" i="5"/>
  <c r="J915" i="5"/>
  <c r="C915" i="5"/>
  <c r="K914" i="5"/>
  <c r="L914" i="5"/>
  <c r="J914" i="5"/>
  <c r="C914" i="5"/>
  <c r="K913" i="5"/>
  <c r="L913" i="5"/>
  <c r="J913" i="5"/>
  <c r="C913" i="5"/>
  <c r="K912" i="5"/>
  <c r="L912" i="5"/>
  <c r="J912" i="5"/>
  <c r="C912" i="5"/>
  <c r="K911" i="5"/>
  <c r="L911" i="5"/>
  <c r="J911" i="5"/>
  <c r="C911" i="5"/>
  <c r="K910" i="5"/>
  <c r="L910" i="5"/>
  <c r="J910" i="5"/>
  <c r="C910" i="5"/>
  <c r="K909" i="5"/>
  <c r="L909" i="5"/>
  <c r="J909" i="5"/>
  <c r="C909" i="5"/>
  <c r="K908" i="5"/>
  <c r="L908" i="5"/>
  <c r="J908" i="5"/>
  <c r="C908" i="5"/>
  <c r="K907" i="5"/>
  <c r="L907" i="5"/>
  <c r="J907" i="5"/>
  <c r="C907" i="5"/>
  <c r="K906" i="5"/>
  <c r="L906" i="5"/>
  <c r="J906" i="5"/>
  <c r="C906" i="5"/>
  <c r="K905" i="5"/>
  <c r="L905" i="5"/>
  <c r="J905" i="5"/>
  <c r="C905" i="5"/>
  <c r="K904" i="5"/>
  <c r="L904" i="5"/>
  <c r="J904" i="5"/>
  <c r="C904" i="5"/>
  <c r="K903" i="5"/>
  <c r="L903" i="5"/>
  <c r="J903" i="5"/>
  <c r="C903" i="5"/>
  <c r="K902" i="5"/>
  <c r="L902" i="5"/>
  <c r="J902" i="5"/>
  <c r="C902" i="5"/>
  <c r="K901" i="5"/>
  <c r="L901" i="5"/>
  <c r="J901" i="5"/>
  <c r="C901" i="5"/>
  <c r="K900" i="5"/>
  <c r="L900" i="5"/>
  <c r="J900" i="5"/>
  <c r="C900" i="5"/>
  <c r="K899" i="5"/>
  <c r="L899" i="5"/>
  <c r="J899" i="5"/>
  <c r="C899" i="5"/>
  <c r="K898" i="5"/>
  <c r="L898" i="5"/>
  <c r="J898" i="5"/>
  <c r="C898" i="5"/>
  <c r="K897" i="5"/>
  <c r="L897" i="5"/>
  <c r="J897" i="5"/>
  <c r="C897" i="5"/>
  <c r="K896" i="5"/>
  <c r="L896" i="5"/>
  <c r="J896" i="5"/>
  <c r="C896" i="5"/>
  <c r="K895" i="5"/>
  <c r="L895" i="5"/>
  <c r="J895" i="5"/>
  <c r="C895" i="5"/>
  <c r="K894" i="5"/>
  <c r="L894" i="5"/>
  <c r="J894" i="5"/>
  <c r="C894" i="5"/>
  <c r="K893" i="5"/>
  <c r="L893" i="5"/>
  <c r="J893" i="5"/>
  <c r="C893" i="5"/>
  <c r="K892" i="5"/>
  <c r="L892" i="5"/>
  <c r="J892" i="5"/>
  <c r="C892" i="5"/>
  <c r="K891" i="5"/>
  <c r="L891" i="5"/>
  <c r="J891" i="5"/>
  <c r="C891" i="5"/>
  <c r="K890" i="5"/>
  <c r="L890" i="5"/>
  <c r="J890" i="5"/>
  <c r="C890" i="5"/>
  <c r="K889" i="5"/>
  <c r="L889" i="5"/>
  <c r="J889" i="5"/>
  <c r="C889" i="5"/>
  <c r="K886" i="5"/>
  <c r="L886" i="5"/>
  <c r="J886" i="5"/>
  <c r="C886" i="5"/>
  <c r="K885" i="5"/>
  <c r="L885" i="5"/>
  <c r="J885" i="5"/>
  <c r="C885" i="5"/>
  <c r="K884" i="5"/>
  <c r="L884" i="5"/>
  <c r="J884" i="5"/>
  <c r="C884" i="5"/>
  <c r="K883" i="5"/>
  <c r="L883" i="5"/>
  <c r="J883" i="5"/>
  <c r="C883" i="5"/>
  <c r="K882" i="5"/>
  <c r="L882" i="5"/>
  <c r="J882" i="5"/>
  <c r="C882" i="5"/>
  <c r="K881" i="5"/>
  <c r="L881" i="5"/>
  <c r="J881" i="5"/>
  <c r="C881" i="5"/>
  <c r="K880" i="5"/>
  <c r="L880" i="5"/>
  <c r="J880" i="5"/>
  <c r="C880" i="5"/>
  <c r="K879" i="5"/>
  <c r="L879" i="5"/>
  <c r="J879" i="5"/>
  <c r="C879" i="5"/>
  <c r="K878" i="5"/>
  <c r="L878" i="5"/>
  <c r="J878" i="5"/>
  <c r="C878" i="5"/>
  <c r="K877" i="5"/>
  <c r="L877" i="5"/>
  <c r="J877" i="5"/>
  <c r="C877" i="5"/>
  <c r="K876" i="5"/>
  <c r="L876" i="5"/>
  <c r="J876" i="5"/>
  <c r="C876" i="5"/>
  <c r="K875" i="5"/>
  <c r="L875" i="5"/>
  <c r="J875" i="5"/>
  <c r="C875" i="5"/>
  <c r="K874" i="5"/>
  <c r="L874" i="5"/>
  <c r="J874" i="5"/>
  <c r="C874" i="5"/>
  <c r="K873" i="5"/>
  <c r="L873" i="5"/>
  <c r="J873" i="5"/>
  <c r="C873" i="5"/>
  <c r="K872" i="5"/>
  <c r="L872" i="5"/>
  <c r="J872" i="5"/>
  <c r="C872" i="5"/>
  <c r="K871" i="5"/>
  <c r="L871" i="5"/>
  <c r="J871" i="5"/>
  <c r="C871" i="5"/>
  <c r="K870" i="5"/>
  <c r="L870" i="5"/>
  <c r="J870" i="5"/>
  <c r="C870" i="5"/>
  <c r="K869" i="5"/>
  <c r="L869" i="5"/>
  <c r="J869" i="5"/>
  <c r="C869" i="5"/>
  <c r="K868" i="5"/>
  <c r="L868" i="5"/>
  <c r="J868" i="5"/>
  <c r="C868" i="5"/>
  <c r="K867" i="5"/>
  <c r="L867" i="5"/>
  <c r="J867" i="5"/>
  <c r="C867" i="5"/>
  <c r="K866" i="5"/>
  <c r="L866" i="5"/>
  <c r="J866" i="5"/>
  <c r="C866" i="5"/>
  <c r="K865" i="5"/>
  <c r="L865" i="5"/>
  <c r="J865" i="5"/>
  <c r="C865" i="5"/>
  <c r="K864" i="5"/>
  <c r="L864" i="5"/>
  <c r="J864" i="5"/>
  <c r="C864" i="5"/>
  <c r="K863" i="5"/>
  <c r="L863" i="5"/>
  <c r="J863" i="5"/>
  <c r="C863" i="5"/>
  <c r="K862" i="5"/>
  <c r="L862" i="5"/>
  <c r="J862" i="5"/>
  <c r="C862" i="5"/>
  <c r="K861" i="5"/>
  <c r="L861" i="5"/>
  <c r="J861" i="5"/>
  <c r="C861" i="5"/>
  <c r="K860" i="5"/>
  <c r="L860" i="5"/>
  <c r="J860" i="5"/>
  <c r="C860" i="5"/>
  <c r="K859" i="5"/>
  <c r="L859" i="5"/>
  <c r="J859" i="5"/>
  <c r="C859" i="5"/>
  <c r="K858" i="5"/>
  <c r="L858" i="5"/>
  <c r="J858" i="5"/>
  <c r="C858" i="5"/>
  <c r="K857" i="5"/>
  <c r="L857" i="5"/>
  <c r="J857" i="5"/>
  <c r="C857" i="5"/>
  <c r="K856" i="5"/>
  <c r="L856" i="5"/>
  <c r="J856" i="5"/>
  <c r="C856" i="5"/>
  <c r="K855" i="5"/>
  <c r="L855" i="5"/>
  <c r="J855" i="5"/>
  <c r="C855" i="5"/>
  <c r="K854" i="5"/>
  <c r="L854" i="5"/>
  <c r="J854" i="5"/>
  <c r="C854" i="5"/>
  <c r="K853" i="5"/>
  <c r="L853" i="5"/>
  <c r="J853" i="5"/>
  <c r="C853" i="5"/>
  <c r="K852" i="5"/>
  <c r="L852" i="5"/>
  <c r="J852" i="5"/>
  <c r="C852" i="5"/>
  <c r="K851" i="5"/>
  <c r="L851" i="5"/>
  <c r="J851" i="5"/>
  <c r="C851" i="5"/>
  <c r="K850" i="5"/>
  <c r="L850" i="5"/>
  <c r="J850" i="5"/>
  <c r="C850" i="5"/>
  <c r="K849" i="5"/>
  <c r="L849" i="5"/>
  <c r="J849" i="5"/>
  <c r="C849" i="5"/>
  <c r="K848" i="5"/>
  <c r="L848" i="5"/>
  <c r="J848" i="5"/>
  <c r="C848" i="5"/>
  <c r="K847" i="5"/>
  <c r="L847" i="5"/>
  <c r="J847" i="5"/>
  <c r="C847" i="5"/>
  <c r="K846" i="5"/>
  <c r="L846" i="5"/>
  <c r="J846" i="5"/>
  <c r="C846" i="5"/>
  <c r="K845" i="5"/>
  <c r="L845" i="5"/>
  <c r="J845" i="5"/>
  <c r="C845" i="5"/>
  <c r="K844" i="5"/>
  <c r="L844" i="5"/>
  <c r="J844" i="5"/>
  <c r="C844" i="5"/>
  <c r="K843" i="5"/>
  <c r="L843" i="5"/>
  <c r="J843" i="5"/>
  <c r="C843" i="5"/>
  <c r="K842" i="5"/>
  <c r="L842" i="5"/>
  <c r="J842" i="5"/>
  <c r="C842" i="5"/>
  <c r="K841" i="5"/>
  <c r="L841" i="5"/>
  <c r="J841" i="5"/>
  <c r="C841" i="5"/>
  <c r="K840" i="5"/>
  <c r="L840" i="5"/>
  <c r="J840" i="5"/>
  <c r="C840" i="5"/>
  <c r="K839" i="5"/>
  <c r="L839" i="5"/>
  <c r="J839" i="5"/>
  <c r="C839" i="5"/>
  <c r="K838" i="5"/>
  <c r="L838" i="5"/>
  <c r="J838" i="5"/>
  <c r="C838" i="5"/>
  <c r="K837" i="5"/>
  <c r="L837" i="5"/>
  <c r="J837" i="5"/>
  <c r="C837" i="5"/>
  <c r="K834" i="5"/>
  <c r="L834" i="5"/>
  <c r="J834" i="5"/>
  <c r="C834" i="5"/>
  <c r="K833" i="5"/>
  <c r="L833" i="5"/>
  <c r="J833" i="5"/>
  <c r="C833" i="5"/>
  <c r="K832" i="5"/>
  <c r="L832" i="5"/>
  <c r="J832" i="5"/>
  <c r="C832" i="5"/>
  <c r="K831" i="5"/>
  <c r="L831" i="5"/>
  <c r="J831" i="5"/>
  <c r="C831" i="5"/>
  <c r="K830" i="5"/>
  <c r="L830" i="5"/>
  <c r="J830" i="5"/>
  <c r="C830" i="5"/>
  <c r="K829" i="5"/>
  <c r="L829" i="5"/>
  <c r="J829" i="5"/>
  <c r="C829" i="5"/>
  <c r="K828" i="5"/>
  <c r="L828" i="5"/>
  <c r="J828" i="5"/>
  <c r="C828" i="5"/>
  <c r="K827" i="5"/>
  <c r="L827" i="5"/>
  <c r="J827" i="5"/>
  <c r="C827" i="5"/>
  <c r="K826" i="5"/>
  <c r="L826" i="5"/>
  <c r="J826" i="5"/>
  <c r="C826" i="5"/>
  <c r="K825" i="5"/>
  <c r="L825" i="5"/>
  <c r="J825" i="5"/>
  <c r="C825" i="5"/>
  <c r="K824" i="5"/>
  <c r="L824" i="5"/>
  <c r="J824" i="5"/>
  <c r="C824" i="5"/>
  <c r="K823" i="5"/>
  <c r="L823" i="5"/>
  <c r="J823" i="5"/>
  <c r="C823" i="5"/>
  <c r="K822" i="5"/>
  <c r="L822" i="5"/>
  <c r="J822" i="5"/>
  <c r="C822" i="5"/>
  <c r="K821" i="5"/>
  <c r="L821" i="5"/>
  <c r="J821" i="5"/>
  <c r="C821" i="5"/>
  <c r="K820" i="5"/>
  <c r="L820" i="5"/>
  <c r="J820" i="5"/>
  <c r="C820" i="5"/>
  <c r="K819" i="5"/>
  <c r="L819" i="5"/>
  <c r="J819" i="5"/>
  <c r="C819" i="5"/>
  <c r="K818" i="5"/>
  <c r="L818" i="5"/>
  <c r="J818" i="5"/>
  <c r="C818" i="5"/>
  <c r="K817" i="5"/>
  <c r="L817" i="5"/>
  <c r="J817" i="5"/>
  <c r="C817" i="5"/>
  <c r="K816" i="5"/>
  <c r="L816" i="5"/>
  <c r="J816" i="5"/>
  <c r="C816" i="5"/>
  <c r="K815" i="5"/>
  <c r="L815" i="5"/>
  <c r="J815" i="5"/>
  <c r="C815" i="5"/>
  <c r="K814" i="5"/>
  <c r="L814" i="5"/>
  <c r="J814" i="5"/>
  <c r="C814" i="5"/>
  <c r="K813" i="5"/>
  <c r="L813" i="5"/>
  <c r="J813" i="5"/>
  <c r="C813" i="5"/>
  <c r="K812" i="5"/>
  <c r="L812" i="5"/>
  <c r="J812" i="5"/>
  <c r="C812" i="5"/>
  <c r="K811" i="5"/>
  <c r="L811" i="5"/>
  <c r="J811" i="5"/>
  <c r="C811" i="5"/>
  <c r="K810" i="5"/>
  <c r="L810" i="5"/>
  <c r="J810" i="5"/>
  <c r="C810" i="5"/>
  <c r="K809" i="5"/>
  <c r="L809" i="5"/>
  <c r="J809" i="5"/>
  <c r="C809" i="5"/>
  <c r="K808" i="5"/>
  <c r="L808" i="5"/>
  <c r="J808" i="5"/>
  <c r="C808" i="5"/>
  <c r="K807" i="5"/>
  <c r="L807" i="5"/>
  <c r="J807" i="5"/>
  <c r="C807" i="5"/>
  <c r="K806" i="5"/>
  <c r="L806" i="5"/>
  <c r="J806" i="5"/>
  <c r="C806" i="5"/>
  <c r="K805" i="5"/>
  <c r="L805" i="5"/>
  <c r="J805" i="5"/>
  <c r="C805" i="5"/>
  <c r="K804" i="5"/>
  <c r="L804" i="5"/>
  <c r="J804" i="5"/>
  <c r="C804" i="5"/>
  <c r="K803" i="5"/>
  <c r="L803" i="5"/>
  <c r="J803" i="5"/>
  <c r="C803" i="5"/>
  <c r="K802" i="5"/>
  <c r="L802" i="5"/>
  <c r="J802" i="5"/>
  <c r="C802" i="5"/>
  <c r="K801" i="5"/>
  <c r="L801" i="5"/>
  <c r="J801" i="5"/>
  <c r="C801" i="5"/>
  <c r="K800" i="5"/>
  <c r="L800" i="5"/>
  <c r="J800" i="5"/>
  <c r="C800" i="5"/>
  <c r="K799" i="5"/>
  <c r="L799" i="5"/>
  <c r="J799" i="5"/>
  <c r="C799" i="5"/>
  <c r="K798" i="5"/>
  <c r="L798" i="5"/>
  <c r="J798" i="5"/>
  <c r="C798" i="5"/>
  <c r="K797" i="5"/>
  <c r="L797" i="5"/>
  <c r="J797" i="5"/>
  <c r="C797" i="5"/>
  <c r="K796" i="5"/>
  <c r="L796" i="5"/>
  <c r="J796" i="5"/>
  <c r="C796" i="5"/>
  <c r="K795" i="5"/>
  <c r="L795" i="5"/>
  <c r="J795" i="5"/>
  <c r="C795" i="5"/>
  <c r="K794" i="5"/>
  <c r="L794" i="5"/>
  <c r="J794" i="5"/>
  <c r="C794" i="5"/>
  <c r="K793" i="5"/>
  <c r="L793" i="5"/>
  <c r="J793" i="5"/>
  <c r="C793" i="5"/>
  <c r="K792" i="5"/>
  <c r="L792" i="5"/>
  <c r="J792" i="5"/>
  <c r="C792" i="5"/>
  <c r="K791" i="5"/>
  <c r="L791" i="5"/>
  <c r="J791" i="5"/>
  <c r="C791" i="5"/>
  <c r="K790" i="5"/>
  <c r="L790" i="5"/>
  <c r="J790" i="5"/>
  <c r="C790" i="5"/>
  <c r="K789" i="5"/>
  <c r="L789" i="5"/>
  <c r="J789" i="5"/>
  <c r="C789" i="5"/>
  <c r="K788" i="5"/>
  <c r="L788" i="5"/>
  <c r="J788" i="5"/>
  <c r="C788" i="5"/>
  <c r="K787" i="5"/>
  <c r="L787" i="5"/>
  <c r="J787" i="5"/>
  <c r="C787" i="5"/>
  <c r="K786" i="5"/>
  <c r="L786" i="5"/>
  <c r="J786" i="5"/>
  <c r="C786" i="5"/>
  <c r="K785" i="5"/>
  <c r="L785" i="5"/>
  <c r="J785" i="5"/>
  <c r="C785" i="5"/>
  <c r="K782" i="5"/>
  <c r="L782" i="5"/>
  <c r="J782" i="5"/>
  <c r="C782" i="5"/>
  <c r="K781" i="5"/>
  <c r="L781" i="5"/>
  <c r="J781" i="5"/>
  <c r="C781" i="5"/>
  <c r="K780" i="5"/>
  <c r="L780" i="5"/>
  <c r="J780" i="5"/>
  <c r="C780" i="5"/>
  <c r="K779" i="5"/>
  <c r="L779" i="5"/>
  <c r="J779" i="5"/>
  <c r="C779" i="5"/>
  <c r="K778" i="5"/>
  <c r="L778" i="5"/>
  <c r="J778" i="5"/>
  <c r="C778" i="5"/>
  <c r="K777" i="5"/>
  <c r="L777" i="5"/>
  <c r="J777" i="5"/>
  <c r="C777" i="5"/>
  <c r="K776" i="5"/>
  <c r="L776" i="5"/>
  <c r="J776" i="5"/>
  <c r="C776" i="5"/>
  <c r="K775" i="5"/>
  <c r="L775" i="5"/>
  <c r="J775" i="5"/>
  <c r="C775" i="5"/>
  <c r="K774" i="5"/>
  <c r="L774" i="5"/>
  <c r="J774" i="5"/>
  <c r="C774" i="5"/>
  <c r="K773" i="5"/>
  <c r="L773" i="5"/>
  <c r="J773" i="5"/>
  <c r="C773" i="5"/>
  <c r="K772" i="5"/>
  <c r="L772" i="5"/>
  <c r="J772" i="5"/>
  <c r="C772" i="5"/>
  <c r="K771" i="5"/>
  <c r="L771" i="5"/>
  <c r="J771" i="5"/>
  <c r="C771" i="5"/>
  <c r="K770" i="5"/>
  <c r="L770" i="5"/>
  <c r="J770" i="5"/>
  <c r="C770" i="5"/>
  <c r="K769" i="5"/>
  <c r="L769" i="5"/>
  <c r="J769" i="5"/>
  <c r="C769" i="5"/>
  <c r="K768" i="5"/>
  <c r="L768" i="5"/>
  <c r="J768" i="5"/>
  <c r="C768" i="5"/>
  <c r="K767" i="5"/>
  <c r="L767" i="5"/>
  <c r="J767" i="5"/>
  <c r="C767" i="5"/>
  <c r="K766" i="5"/>
  <c r="L766" i="5"/>
  <c r="J766" i="5"/>
  <c r="C766" i="5"/>
  <c r="K765" i="5"/>
  <c r="L765" i="5"/>
  <c r="J765" i="5"/>
  <c r="C765" i="5"/>
  <c r="K764" i="5"/>
  <c r="L764" i="5"/>
  <c r="J764" i="5"/>
  <c r="C764" i="5"/>
  <c r="K763" i="5"/>
  <c r="L763" i="5"/>
  <c r="J763" i="5"/>
  <c r="C763" i="5"/>
  <c r="K762" i="5"/>
  <c r="L762" i="5"/>
  <c r="J762" i="5"/>
  <c r="C762" i="5"/>
  <c r="K761" i="5"/>
  <c r="L761" i="5"/>
  <c r="J761" i="5"/>
  <c r="C761" i="5"/>
  <c r="K760" i="5"/>
  <c r="L760" i="5"/>
  <c r="J760" i="5"/>
  <c r="C760" i="5"/>
  <c r="K759" i="5"/>
  <c r="L759" i="5"/>
  <c r="J759" i="5"/>
  <c r="C759" i="5"/>
  <c r="K758" i="5"/>
  <c r="L758" i="5"/>
  <c r="J758" i="5"/>
  <c r="C758" i="5"/>
  <c r="K757" i="5"/>
  <c r="L757" i="5"/>
  <c r="J757" i="5"/>
  <c r="C757" i="5"/>
  <c r="K756" i="5"/>
  <c r="L756" i="5"/>
  <c r="J756" i="5"/>
  <c r="C756" i="5"/>
  <c r="K755" i="5"/>
  <c r="L755" i="5"/>
  <c r="J755" i="5"/>
  <c r="C755" i="5"/>
  <c r="K754" i="5"/>
  <c r="L754" i="5"/>
  <c r="J754" i="5"/>
  <c r="C754" i="5"/>
  <c r="K753" i="5"/>
  <c r="L753" i="5"/>
  <c r="J753" i="5"/>
  <c r="C753" i="5"/>
  <c r="K752" i="5"/>
  <c r="L752" i="5"/>
  <c r="J752" i="5"/>
  <c r="C752" i="5"/>
  <c r="K751" i="5"/>
  <c r="L751" i="5"/>
  <c r="J751" i="5"/>
  <c r="C751" i="5"/>
  <c r="K750" i="5"/>
  <c r="L750" i="5"/>
  <c r="J750" i="5"/>
  <c r="C750" i="5"/>
  <c r="K749" i="5"/>
  <c r="L749" i="5"/>
  <c r="J749" i="5"/>
  <c r="C749" i="5"/>
  <c r="K748" i="5"/>
  <c r="L748" i="5"/>
  <c r="J748" i="5"/>
  <c r="C748" i="5"/>
  <c r="K747" i="5"/>
  <c r="L747" i="5"/>
  <c r="J747" i="5"/>
  <c r="C747" i="5"/>
  <c r="K746" i="5"/>
  <c r="L746" i="5"/>
  <c r="J746" i="5"/>
  <c r="C746" i="5"/>
  <c r="K745" i="5"/>
  <c r="L745" i="5"/>
  <c r="J745" i="5"/>
  <c r="C745" i="5"/>
  <c r="K744" i="5"/>
  <c r="L744" i="5"/>
  <c r="J744" i="5"/>
  <c r="C744" i="5"/>
  <c r="K743" i="5"/>
  <c r="L743" i="5"/>
  <c r="J743" i="5"/>
  <c r="C743" i="5"/>
  <c r="K742" i="5"/>
  <c r="L742" i="5"/>
  <c r="J742" i="5"/>
  <c r="C742" i="5"/>
  <c r="K741" i="5"/>
  <c r="L741" i="5"/>
  <c r="J741" i="5"/>
  <c r="C741" i="5"/>
  <c r="K740" i="5"/>
  <c r="L740" i="5"/>
  <c r="J740" i="5"/>
  <c r="C740" i="5"/>
  <c r="K739" i="5"/>
  <c r="L739" i="5"/>
  <c r="J739" i="5"/>
  <c r="C739" i="5"/>
  <c r="K738" i="5"/>
  <c r="L738" i="5"/>
  <c r="J738" i="5"/>
  <c r="C738" i="5"/>
  <c r="K737" i="5"/>
  <c r="L737" i="5"/>
  <c r="J737" i="5"/>
  <c r="C737" i="5"/>
  <c r="K736" i="5"/>
  <c r="L736" i="5"/>
  <c r="J736" i="5"/>
  <c r="C736" i="5"/>
  <c r="K735" i="5"/>
  <c r="L735" i="5"/>
  <c r="J735" i="5"/>
  <c r="C735" i="5"/>
  <c r="K734" i="5"/>
  <c r="L734" i="5"/>
  <c r="J734" i="5"/>
  <c r="C734" i="5"/>
  <c r="K733" i="5"/>
  <c r="L733" i="5"/>
  <c r="J733" i="5"/>
  <c r="C733" i="5"/>
  <c r="K730" i="5"/>
  <c r="L730" i="5"/>
  <c r="J730" i="5"/>
  <c r="C730" i="5"/>
  <c r="K729" i="5"/>
  <c r="L729" i="5"/>
  <c r="J729" i="5"/>
  <c r="C729" i="5"/>
  <c r="K728" i="5"/>
  <c r="L728" i="5"/>
  <c r="J728" i="5"/>
  <c r="C728" i="5"/>
  <c r="K727" i="5"/>
  <c r="L727" i="5"/>
  <c r="J727" i="5"/>
  <c r="C727" i="5"/>
  <c r="K726" i="5"/>
  <c r="L726" i="5"/>
  <c r="J726" i="5"/>
  <c r="C726" i="5"/>
  <c r="K725" i="5"/>
  <c r="L725" i="5"/>
  <c r="J725" i="5"/>
  <c r="C725" i="5"/>
  <c r="K724" i="5"/>
  <c r="L724" i="5"/>
  <c r="J724" i="5"/>
  <c r="C724" i="5"/>
  <c r="K723" i="5"/>
  <c r="L723" i="5"/>
  <c r="J723" i="5"/>
  <c r="C723" i="5"/>
  <c r="K722" i="5"/>
  <c r="L722" i="5"/>
  <c r="J722" i="5"/>
  <c r="C722" i="5"/>
  <c r="K721" i="5"/>
  <c r="L721" i="5"/>
  <c r="J721" i="5"/>
  <c r="C721" i="5"/>
  <c r="K720" i="5"/>
  <c r="L720" i="5"/>
  <c r="J720" i="5"/>
  <c r="C720" i="5"/>
  <c r="K719" i="5"/>
  <c r="L719" i="5"/>
  <c r="J719" i="5"/>
  <c r="C719" i="5"/>
  <c r="K718" i="5"/>
  <c r="L718" i="5"/>
  <c r="J718" i="5"/>
  <c r="C718" i="5"/>
  <c r="K717" i="5"/>
  <c r="L717" i="5"/>
  <c r="J717" i="5"/>
  <c r="C717" i="5"/>
  <c r="K716" i="5"/>
  <c r="L716" i="5"/>
  <c r="J716" i="5"/>
  <c r="C716" i="5"/>
  <c r="K715" i="5"/>
  <c r="L715" i="5"/>
  <c r="J715" i="5"/>
  <c r="C715" i="5"/>
  <c r="K714" i="5"/>
  <c r="L714" i="5"/>
  <c r="J714" i="5"/>
  <c r="C714" i="5"/>
  <c r="K713" i="5"/>
  <c r="L713" i="5"/>
  <c r="J713" i="5"/>
  <c r="C713" i="5"/>
  <c r="K712" i="5"/>
  <c r="L712" i="5"/>
  <c r="J712" i="5"/>
  <c r="C712" i="5"/>
  <c r="K711" i="5"/>
  <c r="L711" i="5"/>
  <c r="J711" i="5"/>
  <c r="C711" i="5"/>
  <c r="K710" i="5"/>
  <c r="L710" i="5"/>
  <c r="J710" i="5"/>
  <c r="C710" i="5"/>
  <c r="K709" i="5"/>
  <c r="L709" i="5"/>
  <c r="J709" i="5"/>
  <c r="C709" i="5"/>
  <c r="K708" i="5"/>
  <c r="L708" i="5"/>
  <c r="J708" i="5"/>
  <c r="C708" i="5"/>
  <c r="K707" i="5"/>
  <c r="L707" i="5"/>
  <c r="J707" i="5"/>
  <c r="C707" i="5"/>
  <c r="K706" i="5"/>
  <c r="L706" i="5"/>
  <c r="J706" i="5"/>
  <c r="C706" i="5"/>
  <c r="K705" i="5"/>
  <c r="L705" i="5"/>
  <c r="J705" i="5"/>
  <c r="C705" i="5"/>
  <c r="K704" i="5"/>
  <c r="L704" i="5"/>
  <c r="J704" i="5"/>
  <c r="C704" i="5"/>
  <c r="K703" i="5"/>
  <c r="L703" i="5"/>
  <c r="J703" i="5"/>
  <c r="C703" i="5"/>
  <c r="K702" i="5"/>
  <c r="L702" i="5"/>
  <c r="J702" i="5"/>
  <c r="C702" i="5"/>
  <c r="K701" i="5"/>
  <c r="L701" i="5"/>
  <c r="J701" i="5"/>
  <c r="C701" i="5"/>
  <c r="K700" i="5"/>
  <c r="L700" i="5"/>
  <c r="J700" i="5"/>
  <c r="C700" i="5"/>
  <c r="K699" i="5"/>
  <c r="L699" i="5"/>
  <c r="J699" i="5"/>
  <c r="C699" i="5"/>
  <c r="K698" i="5"/>
  <c r="L698" i="5"/>
  <c r="J698" i="5"/>
  <c r="C698" i="5"/>
  <c r="K697" i="5"/>
  <c r="L697" i="5"/>
  <c r="J697" i="5"/>
  <c r="C697" i="5"/>
  <c r="K696" i="5"/>
  <c r="L696" i="5"/>
  <c r="J696" i="5"/>
  <c r="C696" i="5"/>
  <c r="K695" i="5"/>
  <c r="L695" i="5"/>
  <c r="J695" i="5"/>
  <c r="C695" i="5"/>
  <c r="K694" i="5"/>
  <c r="L694" i="5"/>
  <c r="J694" i="5"/>
  <c r="C694" i="5"/>
  <c r="K693" i="5"/>
  <c r="L693" i="5"/>
  <c r="J693" i="5"/>
  <c r="C693" i="5"/>
  <c r="K692" i="5"/>
  <c r="L692" i="5"/>
  <c r="J692" i="5"/>
  <c r="C692" i="5"/>
  <c r="K691" i="5"/>
  <c r="L691" i="5"/>
  <c r="J691" i="5"/>
  <c r="C691" i="5"/>
  <c r="K690" i="5"/>
  <c r="L690" i="5"/>
  <c r="J690" i="5"/>
  <c r="C690" i="5"/>
  <c r="K689" i="5"/>
  <c r="L689" i="5"/>
  <c r="J689" i="5"/>
  <c r="C689" i="5"/>
  <c r="K688" i="5"/>
  <c r="L688" i="5"/>
  <c r="J688" i="5"/>
  <c r="C688" i="5"/>
  <c r="K687" i="5"/>
  <c r="L687" i="5"/>
  <c r="J687" i="5"/>
  <c r="C687" i="5"/>
  <c r="K686" i="5"/>
  <c r="L686" i="5"/>
  <c r="J686" i="5"/>
  <c r="C686" i="5"/>
  <c r="K685" i="5"/>
  <c r="L685" i="5"/>
  <c r="J685" i="5"/>
  <c r="C685" i="5"/>
  <c r="K684" i="5"/>
  <c r="L684" i="5"/>
  <c r="J684" i="5"/>
  <c r="C684" i="5"/>
  <c r="K683" i="5"/>
  <c r="L683" i="5"/>
  <c r="J683" i="5"/>
  <c r="C683" i="5"/>
  <c r="K682" i="5"/>
  <c r="L682" i="5"/>
  <c r="J682" i="5"/>
  <c r="C682" i="5"/>
  <c r="K681" i="5"/>
  <c r="L681" i="5"/>
  <c r="J681" i="5"/>
  <c r="C681" i="5"/>
  <c r="K678" i="5"/>
  <c r="L678" i="5"/>
  <c r="J678" i="5"/>
  <c r="C678" i="5"/>
  <c r="K677" i="5"/>
  <c r="L677" i="5"/>
  <c r="J677" i="5"/>
  <c r="C677" i="5"/>
  <c r="K676" i="5"/>
  <c r="L676" i="5"/>
  <c r="J676" i="5"/>
  <c r="C676" i="5"/>
  <c r="K675" i="5"/>
  <c r="L675" i="5"/>
  <c r="J675" i="5"/>
  <c r="C675" i="5"/>
  <c r="K674" i="5"/>
  <c r="L674" i="5"/>
  <c r="J674" i="5"/>
  <c r="C674" i="5"/>
  <c r="K673" i="5"/>
  <c r="L673" i="5"/>
  <c r="J673" i="5"/>
  <c r="C673" i="5"/>
  <c r="K672" i="5"/>
  <c r="L672" i="5"/>
  <c r="J672" i="5"/>
  <c r="C672" i="5"/>
  <c r="K671" i="5"/>
  <c r="L671" i="5"/>
  <c r="J671" i="5"/>
  <c r="C671" i="5"/>
  <c r="K670" i="5"/>
  <c r="L670" i="5"/>
  <c r="J670" i="5"/>
  <c r="C670" i="5"/>
  <c r="K669" i="5"/>
  <c r="L669" i="5"/>
  <c r="J669" i="5"/>
  <c r="C669" i="5"/>
  <c r="K668" i="5"/>
  <c r="L668" i="5"/>
  <c r="J668" i="5"/>
  <c r="C668" i="5"/>
  <c r="K667" i="5"/>
  <c r="L667" i="5"/>
  <c r="J667" i="5"/>
  <c r="C667" i="5"/>
  <c r="K666" i="5"/>
  <c r="L666" i="5"/>
  <c r="J666" i="5"/>
  <c r="C666" i="5"/>
  <c r="K665" i="5"/>
  <c r="L665" i="5"/>
  <c r="J665" i="5"/>
  <c r="C665" i="5"/>
  <c r="K664" i="5"/>
  <c r="L664" i="5"/>
  <c r="J664" i="5"/>
  <c r="C664" i="5"/>
  <c r="K663" i="5"/>
  <c r="L663" i="5"/>
  <c r="J663" i="5"/>
  <c r="C663" i="5"/>
  <c r="K662" i="5"/>
  <c r="L662" i="5"/>
  <c r="J662" i="5"/>
  <c r="C662" i="5"/>
  <c r="K661" i="5"/>
  <c r="L661" i="5"/>
  <c r="J661" i="5"/>
  <c r="C661" i="5"/>
  <c r="K660" i="5"/>
  <c r="L660" i="5"/>
  <c r="J660" i="5"/>
  <c r="C660" i="5"/>
  <c r="K659" i="5"/>
  <c r="L659" i="5"/>
  <c r="J659" i="5"/>
  <c r="C659" i="5"/>
  <c r="K658" i="5"/>
  <c r="L658" i="5"/>
  <c r="J658" i="5"/>
  <c r="C658" i="5"/>
  <c r="K657" i="5"/>
  <c r="L657" i="5"/>
  <c r="J657" i="5"/>
  <c r="C657" i="5"/>
  <c r="K656" i="5"/>
  <c r="L656" i="5"/>
  <c r="J656" i="5"/>
  <c r="C656" i="5"/>
  <c r="K655" i="5"/>
  <c r="L655" i="5"/>
  <c r="J655" i="5"/>
  <c r="C655" i="5"/>
  <c r="K654" i="5"/>
  <c r="L654" i="5"/>
  <c r="J654" i="5"/>
  <c r="C654" i="5"/>
  <c r="K653" i="5"/>
  <c r="L653" i="5"/>
  <c r="J653" i="5"/>
  <c r="C653" i="5"/>
  <c r="K652" i="5"/>
  <c r="L652" i="5"/>
  <c r="J652" i="5"/>
  <c r="C652" i="5"/>
  <c r="K651" i="5"/>
  <c r="L651" i="5"/>
  <c r="J651" i="5"/>
  <c r="C651" i="5"/>
  <c r="K650" i="5"/>
  <c r="L650" i="5"/>
  <c r="J650" i="5"/>
  <c r="C650" i="5"/>
  <c r="K649" i="5"/>
  <c r="L649" i="5"/>
  <c r="J649" i="5"/>
  <c r="C649" i="5"/>
  <c r="K648" i="5"/>
  <c r="L648" i="5"/>
  <c r="J648" i="5"/>
  <c r="C648" i="5"/>
  <c r="K647" i="5"/>
  <c r="L647" i="5"/>
  <c r="J647" i="5"/>
  <c r="C647" i="5"/>
  <c r="K646" i="5"/>
  <c r="L646" i="5"/>
  <c r="J646" i="5"/>
  <c r="C646" i="5"/>
  <c r="K645" i="5"/>
  <c r="L645" i="5"/>
  <c r="J645" i="5"/>
  <c r="C645" i="5"/>
  <c r="K644" i="5"/>
  <c r="L644" i="5"/>
  <c r="J644" i="5"/>
  <c r="C644" i="5"/>
  <c r="K643" i="5"/>
  <c r="L643" i="5"/>
  <c r="J643" i="5"/>
  <c r="C643" i="5"/>
  <c r="K642" i="5"/>
  <c r="L642" i="5"/>
  <c r="J642" i="5"/>
  <c r="C642" i="5"/>
  <c r="K641" i="5"/>
  <c r="L641" i="5"/>
  <c r="J641" i="5"/>
  <c r="C641" i="5"/>
  <c r="K640" i="5"/>
  <c r="L640" i="5"/>
  <c r="J640" i="5"/>
  <c r="C640" i="5"/>
  <c r="K639" i="5"/>
  <c r="L639" i="5"/>
  <c r="J639" i="5"/>
  <c r="C639" i="5"/>
  <c r="K638" i="5"/>
  <c r="L638" i="5"/>
  <c r="J638" i="5"/>
  <c r="C638" i="5"/>
  <c r="K637" i="5"/>
  <c r="L637" i="5"/>
  <c r="J637" i="5"/>
  <c r="C637" i="5"/>
  <c r="K636" i="5"/>
  <c r="L636" i="5"/>
  <c r="J636" i="5"/>
  <c r="C636" i="5"/>
  <c r="K635" i="5"/>
  <c r="L635" i="5"/>
  <c r="J635" i="5"/>
  <c r="C635" i="5"/>
  <c r="K634" i="5"/>
  <c r="L634" i="5"/>
  <c r="J634" i="5"/>
  <c r="C634" i="5"/>
  <c r="K633" i="5"/>
  <c r="L633" i="5"/>
  <c r="J633" i="5"/>
  <c r="C633" i="5"/>
  <c r="K632" i="5"/>
  <c r="L632" i="5"/>
  <c r="J632" i="5"/>
  <c r="C632" i="5"/>
  <c r="K631" i="5"/>
  <c r="L631" i="5"/>
  <c r="J631" i="5"/>
  <c r="C631" i="5"/>
  <c r="K630" i="5"/>
  <c r="L630" i="5"/>
  <c r="J630" i="5"/>
  <c r="C630" i="5"/>
  <c r="K629" i="5"/>
  <c r="L629" i="5"/>
  <c r="J629" i="5"/>
  <c r="C629" i="5"/>
  <c r="K626" i="5"/>
  <c r="L626" i="5"/>
  <c r="J626" i="5"/>
  <c r="C626" i="5"/>
  <c r="K625" i="5"/>
  <c r="L625" i="5"/>
  <c r="J625" i="5"/>
  <c r="C625" i="5"/>
  <c r="K624" i="5"/>
  <c r="L624" i="5"/>
  <c r="J624" i="5"/>
  <c r="C624" i="5"/>
  <c r="K623" i="5"/>
  <c r="L623" i="5"/>
  <c r="J623" i="5"/>
  <c r="C623" i="5"/>
  <c r="K622" i="5"/>
  <c r="L622" i="5"/>
  <c r="J622" i="5"/>
  <c r="C622" i="5"/>
  <c r="K621" i="5"/>
  <c r="L621" i="5"/>
  <c r="J621" i="5"/>
  <c r="C621" i="5"/>
  <c r="K620" i="5"/>
  <c r="L620" i="5"/>
  <c r="J620" i="5"/>
  <c r="C620" i="5"/>
  <c r="K619" i="5"/>
  <c r="L619" i="5"/>
  <c r="J619" i="5"/>
  <c r="C619" i="5"/>
  <c r="K618" i="5"/>
  <c r="L618" i="5"/>
  <c r="J618" i="5"/>
  <c r="C618" i="5"/>
  <c r="K617" i="5"/>
  <c r="L617" i="5"/>
  <c r="J617" i="5"/>
  <c r="C617" i="5"/>
  <c r="K616" i="5"/>
  <c r="L616" i="5"/>
  <c r="J616" i="5"/>
  <c r="C616" i="5"/>
  <c r="K615" i="5"/>
  <c r="L615" i="5"/>
  <c r="J615" i="5"/>
  <c r="C615" i="5"/>
  <c r="K614" i="5"/>
  <c r="L614" i="5"/>
  <c r="J614" i="5"/>
  <c r="C614" i="5"/>
  <c r="K613" i="5"/>
  <c r="L613" i="5"/>
  <c r="J613" i="5"/>
  <c r="C613" i="5"/>
  <c r="K612" i="5"/>
  <c r="L612" i="5"/>
  <c r="J612" i="5"/>
  <c r="C612" i="5"/>
  <c r="K611" i="5"/>
  <c r="L611" i="5"/>
  <c r="J611" i="5"/>
  <c r="C611" i="5"/>
  <c r="K610" i="5"/>
  <c r="L610" i="5"/>
  <c r="J610" i="5"/>
  <c r="C610" i="5"/>
  <c r="K609" i="5"/>
  <c r="L609" i="5"/>
  <c r="J609" i="5"/>
  <c r="C609" i="5"/>
  <c r="K608" i="5"/>
  <c r="L608" i="5"/>
  <c r="J608" i="5"/>
  <c r="C608" i="5"/>
  <c r="K607" i="5"/>
  <c r="L607" i="5"/>
  <c r="J607" i="5"/>
  <c r="C607" i="5"/>
  <c r="K606" i="5"/>
  <c r="L606" i="5"/>
  <c r="J606" i="5"/>
  <c r="C606" i="5"/>
  <c r="K605" i="5"/>
  <c r="L605" i="5"/>
  <c r="J605" i="5"/>
  <c r="C605" i="5"/>
  <c r="K604" i="5"/>
  <c r="L604" i="5"/>
  <c r="J604" i="5"/>
  <c r="C604" i="5"/>
  <c r="K603" i="5"/>
  <c r="L603" i="5"/>
  <c r="J603" i="5"/>
  <c r="C603" i="5"/>
  <c r="K602" i="5"/>
  <c r="L602" i="5"/>
  <c r="J602" i="5"/>
  <c r="C602" i="5"/>
  <c r="K601" i="5"/>
  <c r="L601" i="5"/>
  <c r="J601" i="5"/>
  <c r="C601" i="5"/>
  <c r="K600" i="5"/>
  <c r="L600" i="5"/>
  <c r="J600" i="5"/>
  <c r="C600" i="5"/>
  <c r="K599" i="5"/>
  <c r="L599" i="5"/>
  <c r="J599" i="5"/>
  <c r="C599" i="5"/>
  <c r="K598" i="5"/>
  <c r="L598" i="5"/>
  <c r="J598" i="5"/>
  <c r="C598" i="5"/>
  <c r="K597" i="5"/>
  <c r="L597" i="5"/>
  <c r="J597" i="5"/>
  <c r="C597" i="5"/>
  <c r="K596" i="5"/>
  <c r="L596" i="5"/>
  <c r="J596" i="5"/>
  <c r="C596" i="5"/>
  <c r="K595" i="5"/>
  <c r="L595" i="5"/>
  <c r="J595" i="5"/>
  <c r="C595" i="5"/>
  <c r="K594" i="5"/>
  <c r="L594" i="5"/>
  <c r="J594" i="5"/>
  <c r="C594" i="5"/>
  <c r="K593" i="5"/>
  <c r="L593" i="5"/>
  <c r="J593" i="5"/>
  <c r="C593" i="5"/>
  <c r="K592" i="5"/>
  <c r="L592" i="5"/>
  <c r="J592" i="5"/>
  <c r="C592" i="5"/>
  <c r="K591" i="5"/>
  <c r="L591" i="5"/>
  <c r="J591" i="5"/>
  <c r="C591" i="5"/>
  <c r="K590" i="5"/>
  <c r="L590" i="5"/>
  <c r="J590" i="5"/>
  <c r="C590" i="5"/>
  <c r="K589" i="5"/>
  <c r="L589" i="5"/>
  <c r="J589" i="5"/>
  <c r="C589" i="5"/>
  <c r="K588" i="5"/>
  <c r="L588" i="5"/>
  <c r="J588" i="5"/>
  <c r="C588" i="5"/>
  <c r="K587" i="5"/>
  <c r="L587" i="5"/>
  <c r="J587" i="5"/>
  <c r="C587" i="5"/>
  <c r="K586" i="5"/>
  <c r="L586" i="5"/>
  <c r="J586" i="5"/>
  <c r="C586" i="5"/>
  <c r="K585" i="5"/>
  <c r="L585" i="5"/>
  <c r="J585" i="5"/>
  <c r="C585" i="5"/>
  <c r="K584" i="5"/>
  <c r="L584" i="5"/>
  <c r="J584" i="5"/>
  <c r="C584" i="5"/>
  <c r="K583" i="5"/>
  <c r="L583" i="5"/>
  <c r="J583" i="5"/>
  <c r="C583" i="5"/>
  <c r="K582" i="5"/>
  <c r="L582" i="5"/>
  <c r="J582" i="5"/>
  <c r="C582" i="5"/>
  <c r="K581" i="5"/>
  <c r="L581" i="5"/>
  <c r="J581" i="5"/>
  <c r="C581" i="5"/>
  <c r="K580" i="5"/>
  <c r="L580" i="5"/>
  <c r="J580" i="5"/>
  <c r="C580" i="5"/>
  <c r="K579" i="5"/>
  <c r="L579" i="5"/>
  <c r="J579" i="5"/>
  <c r="C579" i="5"/>
  <c r="K578" i="5"/>
  <c r="L578" i="5"/>
  <c r="J578" i="5"/>
  <c r="C578" i="5"/>
  <c r="K577" i="5"/>
  <c r="L577" i="5"/>
  <c r="J577" i="5"/>
  <c r="C577" i="5"/>
  <c r="K574" i="5"/>
  <c r="L574" i="5"/>
  <c r="J574" i="5"/>
  <c r="C574" i="5"/>
  <c r="K573" i="5"/>
  <c r="L573" i="5"/>
  <c r="J573" i="5"/>
  <c r="C573" i="5"/>
  <c r="K572" i="5"/>
  <c r="L572" i="5"/>
  <c r="J572" i="5"/>
  <c r="C572" i="5"/>
  <c r="K571" i="5"/>
  <c r="L571" i="5"/>
  <c r="J571" i="5"/>
  <c r="C571" i="5"/>
  <c r="K570" i="5"/>
  <c r="L570" i="5"/>
  <c r="J570" i="5"/>
  <c r="C570" i="5"/>
  <c r="K569" i="5"/>
  <c r="L569" i="5"/>
  <c r="J569" i="5"/>
  <c r="C569" i="5"/>
  <c r="K568" i="5"/>
  <c r="L568" i="5"/>
  <c r="J568" i="5"/>
  <c r="C568" i="5"/>
  <c r="K567" i="5"/>
  <c r="L567" i="5"/>
  <c r="J567" i="5"/>
  <c r="C567" i="5"/>
  <c r="K566" i="5"/>
  <c r="L566" i="5"/>
  <c r="J566" i="5"/>
  <c r="C566" i="5"/>
  <c r="K565" i="5"/>
  <c r="L565" i="5"/>
  <c r="J565" i="5"/>
  <c r="C565" i="5"/>
  <c r="K564" i="5"/>
  <c r="L564" i="5"/>
  <c r="J564" i="5"/>
  <c r="C564" i="5"/>
  <c r="K563" i="5"/>
  <c r="L563" i="5"/>
  <c r="J563" i="5"/>
  <c r="C563" i="5"/>
  <c r="K562" i="5"/>
  <c r="L562" i="5"/>
  <c r="J562" i="5"/>
  <c r="C562" i="5"/>
  <c r="K561" i="5"/>
  <c r="L561" i="5"/>
  <c r="J561" i="5"/>
  <c r="C561" i="5"/>
  <c r="K560" i="5"/>
  <c r="L560" i="5"/>
  <c r="J560" i="5"/>
  <c r="C560" i="5"/>
  <c r="K559" i="5"/>
  <c r="L559" i="5"/>
  <c r="J559" i="5"/>
  <c r="C559" i="5"/>
  <c r="K558" i="5"/>
  <c r="L558" i="5"/>
  <c r="J558" i="5"/>
  <c r="C558" i="5"/>
  <c r="K557" i="5"/>
  <c r="L557" i="5"/>
  <c r="J557" i="5"/>
  <c r="C557" i="5"/>
  <c r="K556" i="5"/>
  <c r="L556" i="5"/>
  <c r="J556" i="5"/>
  <c r="C556" i="5"/>
  <c r="K555" i="5"/>
  <c r="L555" i="5"/>
  <c r="J555" i="5"/>
  <c r="C555" i="5"/>
  <c r="K554" i="5"/>
  <c r="L554" i="5"/>
  <c r="J554" i="5"/>
  <c r="C554" i="5"/>
  <c r="K553" i="5"/>
  <c r="L553" i="5"/>
  <c r="J553" i="5"/>
  <c r="C553" i="5"/>
  <c r="K552" i="5"/>
  <c r="L552" i="5"/>
  <c r="J552" i="5"/>
  <c r="C552" i="5"/>
  <c r="K551" i="5"/>
  <c r="L551" i="5"/>
  <c r="J551" i="5"/>
  <c r="C551" i="5"/>
  <c r="K550" i="5"/>
  <c r="L550" i="5"/>
  <c r="J550" i="5"/>
  <c r="C550" i="5"/>
  <c r="K549" i="5"/>
  <c r="L549" i="5"/>
  <c r="J549" i="5"/>
  <c r="C549" i="5"/>
  <c r="K548" i="5"/>
  <c r="L548" i="5"/>
  <c r="J548" i="5"/>
  <c r="C548" i="5"/>
  <c r="K547" i="5"/>
  <c r="L547" i="5"/>
  <c r="J547" i="5"/>
  <c r="C547" i="5"/>
  <c r="K546" i="5"/>
  <c r="L546" i="5"/>
  <c r="J546" i="5"/>
  <c r="C546" i="5"/>
  <c r="K545" i="5"/>
  <c r="L545" i="5"/>
  <c r="J545" i="5"/>
  <c r="C545" i="5"/>
  <c r="K544" i="5"/>
  <c r="L544" i="5"/>
  <c r="J544" i="5"/>
  <c r="C544" i="5"/>
  <c r="K543" i="5"/>
  <c r="L543" i="5"/>
  <c r="J543" i="5"/>
  <c r="C543" i="5"/>
  <c r="K542" i="5"/>
  <c r="L542" i="5"/>
  <c r="J542" i="5"/>
  <c r="C542" i="5"/>
  <c r="K541" i="5"/>
  <c r="L541" i="5"/>
  <c r="J541" i="5"/>
  <c r="C541" i="5"/>
  <c r="K540" i="5"/>
  <c r="L540" i="5"/>
  <c r="J540" i="5"/>
  <c r="C540" i="5"/>
  <c r="K539" i="5"/>
  <c r="L539" i="5"/>
  <c r="J539" i="5"/>
  <c r="C539" i="5"/>
  <c r="K538" i="5"/>
  <c r="L538" i="5"/>
  <c r="J538" i="5"/>
  <c r="C538" i="5"/>
  <c r="K537" i="5"/>
  <c r="L537" i="5"/>
  <c r="J537" i="5"/>
  <c r="C537" i="5"/>
  <c r="K536" i="5"/>
  <c r="L536" i="5"/>
  <c r="J536" i="5"/>
  <c r="C536" i="5"/>
  <c r="K535" i="5"/>
  <c r="L535" i="5"/>
  <c r="J535" i="5"/>
  <c r="C535" i="5"/>
  <c r="K534" i="5"/>
  <c r="L534" i="5"/>
  <c r="J534" i="5"/>
  <c r="C534" i="5"/>
  <c r="K533" i="5"/>
  <c r="L533" i="5"/>
  <c r="J533" i="5"/>
  <c r="C533" i="5"/>
  <c r="K532" i="5"/>
  <c r="L532" i="5"/>
  <c r="J532" i="5"/>
  <c r="C532" i="5"/>
  <c r="K531" i="5"/>
  <c r="L531" i="5"/>
  <c r="J531" i="5"/>
  <c r="C531" i="5"/>
  <c r="K530" i="5"/>
  <c r="L530" i="5"/>
  <c r="J530" i="5"/>
  <c r="C530" i="5"/>
  <c r="K529" i="5"/>
  <c r="L529" i="5"/>
  <c r="J529" i="5"/>
  <c r="C529" i="5"/>
  <c r="K528" i="5"/>
  <c r="L528" i="5"/>
  <c r="J528" i="5"/>
  <c r="C528" i="5"/>
  <c r="K527" i="5"/>
  <c r="L527" i="5"/>
  <c r="J527" i="5"/>
  <c r="C527" i="5"/>
  <c r="K526" i="5"/>
  <c r="L526" i="5"/>
  <c r="J526" i="5"/>
  <c r="C526" i="5"/>
  <c r="K525" i="5"/>
  <c r="L525" i="5"/>
  <c r="J525" i="5"/>
  <c r="C525" i="5"/>
  <c r="K522" i="5"/>
  <c r="L522" i="5"/>
  <c r="J522" i="5"/>
  <c r="C522" i="5"/>
  <c r="K521" i="5"/>
  <c r="L521" i="5"/>
  <c r="J521" i="5"/>
  <c r="C521" i="5"/>
  <c r="K520" i="5"/>
  <c r="L520" i="5"/>
  <c r="J520" i="5"/>
  <c r="C520" i="5"/>
  <c r="K519" i="5"/>
  <c r="L519" i="5"/>
  <c r="J519" i="5"/>
  <c r="C519" i="5"/>
  <c r="K518" i="5"/>
  <c r="L518" i="5"/>
  <c r="J518" i="5"/>
  <c r="C518" i="5"/>
  <c r="K517" i="5"/>
  <c r="L517" i="5"/>
  <c r="J517" i="5"/>
  <c r="C517" i="5"/>
  <c r="K516" i="5"/>
  <c r="L516" i="5"/>
  <c r="J516" i="5"/>
  <c r="C516" i="5"/>
  <c r="K515" i="5"/>
  <c r="L515" i="5"/>
  <c r="J515" i="5"/>
  <c r="C515" i="5"/>
  <c r="K514" i="5"/>
  <c r="L514" i="5"/>
  <c r="J514" i="5"/>
  <c r="C514" i="5"/>
  <c r="K513" i="5"/>
  <c r="L513" i="5"/>
  <c r="J513" i="5"/>
  <c r="C513" i="5"/>
  <c r="K512" i="5"/>
  <c r="L512" i="5"/>
  <c r="J512" i="5"/>
  <c r="C512" i="5"/>
  <c r="K511" i="5"/>
  <c r="L511" i="5"/>
  <c r="J511" i="5"/>
  <c r="C511" i="5"/>
  <c r="K510" i="5"/>
  <c r="L510" i="5"/>
  <c r="J510" i="5"/>
  <c r="C510" i="5"/>
  <c r="K509" i="5"/>
  <c r="L509" i="5"/>
  <c r="J509" i="5"/>
  <c r="C509" i="5"/>
  <c r="K508" i="5"/>
  <c r="L508" i="5"/>
  <c r="J508" i="5"/>
  <c r="C508" i="5"/>
  <c r="K507" i="5"/>
  <c r="L507" i="5"/>
  <c r="J507" i="5"/>
  <c r="C507" i="5"/>
  <c r="K506" i="5"/>
  <c r="L506" i="5"/>
  <c r="J506" i="5"/>
  <c r="C506" i="5"/>
  <c r="K505" i="5"/>
  <c r="L505" i="5"/>
  <c r="J505" i="5"/>
  <c r="C505" i="5"/>
  <c r="K504" i="5"/>
  <c r="L504" i="5"/>
  <c r="J504" i="5"/>
  <c r="C504" i="5"/>
  <c r="K503" i="5"/>
  <c r="L503" i="5"/>
  <c r="J503" i="5"/>
  <c r="C503" i="5"/>
  <c r="K502" i="5"/>
  <c r="L502" i="5"/>
  <c r="J502" i="5"/>
  <c r="C502" i="5"/>
  <c r="K501" i="5"/>
  <c r="L501" i="5"/>
  <c r="J501" i="5"/>
  <c r="C501" i="5"/>
  <c r="K500" i="5"/>
  <c r="L500" i="5"/>
  <c r="J500" i="5"/>
  <c r="C500" i="5"/>
  <c r="K499" i="5"/>
  <c r="L499" i="5"/>
  <c r="J499" i="5"/>
  <c r="C499" i="5"/>
  <c r="K498" i="5"/>
  <c r="L498" i="5"/>
  <c r="J498" i="5"/>
  <c r="C498" i="5"/>
  <c r="K497" i="5"/>
  <c r="L497" i="5"/>
  <c r="J497" i="5"/>
  <c r="C497" i="5"/>
  <c r="K496" i="5"/>
  <c r="L496" i="5"/>
  <c r="J496" i="5"/>
  <c r="C496" i="5"/>
  <c r="K495" i="5"/>
  <c r="L495" i="5"/>
  <c r="J495" i="5"/>
  <c r="C495" i="5"/>
  <c r="K494" i="5"/>
  <c r="L494" i="5"/>
  <c r="J494" i="5"/>
  <c r="C494" i="5"/>
  <c r="K493" i="5"/>
  <c r="L493" i="5"/>
  <c r="J493" i="5"/>
  <c r="C493" i="5"/>
  <c r="K492" i="5"/>
  <c r="L492" i="5"/>
  <c r="J492" i="5"/>
  <c r="C492" i="5"/>
  <c r="K491" i="5"/>
  <c r="L491" i="5"/>
  <c r="J491" i="5"/>
  <c r="C491" i="5"/>
  <c r="K490" i="5"/>
  <c r="L490" i="5"/>
  <c r="J490" i="5"/>
  <c r="C490" i="5"/>
  <c r="K489" i="5"/>
  <c r="L489" i="5"/>
  <c r="J489" i="5"/>
  <c r="C489" i="5"/>
  <c r="K488" i="5"/>
  <c r="L488" i="5"/>
  <c r="J488" i="5"/>
  <c r="C488" i="5"/>
  <c r="K487" i="5"/>
  <c r="L487" i="5"/>
  <c r="J487" i="5"/>
  <c r="C487" i="5"/>
  <c r="K486" i="5"/>
  <c r="L486" i="5"/>
  <c r="J486" i="5"/>
  <c r="C486" i="5"/>
  <c r="K485" i="5"/>
  <c r="L485" i="5"/>
  <c r="J485" i="5"/>
  <c r="C485" i="5"/>
  <c r="K484" i="5"/>
  <c r="L484" i="5"/>
  <c r="J484" i="5"/>
  <c r="C484" i="5"/>
  <c r="K483" i="5"/>
  <c r="L483" i="5"/>
  <c r="J483" i="5"/>
  <c r="C483" i="5"/>
  <c r="K482" i="5"/>
  <c r="L482" i="5"/>
  <c r="J482" i="5"/>
  <c r="C482" i="5"/>
  <c r="K481" i="5"/>
  <c r="L481" i="5"/>
  <c r="J481" i="5"/>
  <c r="C481" i="5"/>
  <c r="K480" i="5"/>
  <c r="L480" i="5"/>
  <c r="J480" i="5"/>
  <c r="C480" i="5"/>
  <c r="K479" i="5"/>
  <c r="L479" i="5"/>
  <c r="J479" i="5"/>
  <c r="C479" i="5"/>
  <c r="K478" i="5"/>
  <c r="L478" i="5"/>
  <c r="J478" i="5"/>
  <c r="C478" i="5"/>
  <c r="K477" i="5"/>
  <c r="L477" i="5"/>
  <c r="J477" i="5"/>
  <c r="C477" i="5"/>
  <c r="K476" i="5"/>
  <c r="L476" i="5"/>
  <c r="J476" i="5"/>
  <c r="C476" i="5"/>
  <c r="K475" i="5"/>
  <c r="L475" i="5"/>
  <c r="J475" i="5"/>
  <c r="C475" i="5"/>
  <c r="K474" i="5"/>
  <c r="L474" i="5"/>
  <c r="J474" i="5"/>
  <c r="C474" i="5"/>
  <c r="K473" i="5"/>
  <c r="L473" i="5"/>
  <c r="J473" i="5"/>
  <c r="C473" i="5"/>
  <c r="K470" i="5"/>
  <c r="L470" i="5"/>
  <c r="J470" i="5"/>
  <c r="C470" i="5"/>
  <c r="K469" i="5"/>
  <c r="L469" i="5"/>
  <c r="J469" i="5"/>
  <c r="C469" i="5"/>
  <c r="K468" i="5"/>
  <c r="L468" i="5"/>
  <c r="J468" i="5"/>
  <c r="C468" i="5"/>
  <c r="K467" i="5"/>
  <c r="L467" i="5"/>
  <c r="J467" i="5"/>
  <c r="C467" i="5"/>
  <c r="K466" i="5"/>
  <c r="L466" i="5"/>
  <c r="J466" i="5"/>
  <c r="C466" i="5"/>
  <c r="K465" i="5"/>
  <c r="L465" i="5"/>
  <c r="J465" i="5"/>
  <c r="C465" i="5"/>
  <c r="K464" i="5"/>
  <c r="L464" i="5"/>
  <c r="J464" i="5"/>
  <c r="C464" i="5"/>
  <c r="K463" i="5"/>
  <c r="L463" i="5"/>
  <c r="J463" i="5"/>
  <c r="C463" i="5"/>
  <c r="K462" i="5"/>
  <c r="L462" i="5"/>
  <c r="J462" i="5"/>
  <c r="C462" i="5"/>
  <c r="K461" i="5"/>
  <c r="L461" i="5"/>
  <c r="J461" i="5"/>
  <c r="C461" i="5"/>
  <c r="K460" i="5"/>
  <c r="L460" i="5"/>
  <c r="J460" i="5"/>
  <c r="C460" i="5"/>
  <c r="K459" i="5"/>
  <c r="L459" i="5"/>
  <c r="J459" i="5"/>
  <c r="C459" i="5"/>
  <c r="K458" i="5"/>
  <c r="L458" i="5"/>
  <c r="J458" i="5"/>
  <c r="C458" i="5"/>
  <c r="K457" i="5"/>
  <c r="L457" i="5"/>
  <c r="J457" i="5"/>
  <c r="C457" i="5"/>
  <c r="K456" i="5"/>
  <c r="L456" i="5"/>
  <c r="J456" i="5"/>
  <c r="C456" i="5"/>
  <c r="K455" i="5"/>
  <c r="L455" i="5"/>
  <c r="J455" i="5"/>
  <c r="C455" i="5"/>
  <c r="K454" i="5"/>
  <c r="L454" i="5"/>
  <c r="J454" i="5"/>
  <c r="C454" i="5"/>
  <c r="K453" i="5"/>
  <c r="L453" i="5"/>
  <c r="J453" i="5"/>
  <c r="C453" i="5"/>
  <c r="K452" i="5"/>
  <c r="L452" i="5"/>
  <c r="J452" i="5"/>
  <c r="C452" i="5"/>
  <c r="K451" i="5"/>
  <c r="L451" i="5"/>
  <c r="J451" i="5"/>
  <c r="C451" i="5"/>
  <c r="K450" i="5"/>
  <c r="L450" i="5"/>
  <c r="J450" i="5"/>
  <c r="C450" i="5"/>
  <c r="K449" i="5"/>
  <c r="L449" i="5"/>
  <c r="J449" i="5"/>
  <c r="C449" i="5"/>
  <c r="K448" i="5"/>
  <c r="L448" i="5"/>
  <c r="J448" i="5"/>
  <c r="C448" i="5"/>
  <c r="K447" i="5"/>
  <c r="L447" i="5"/>
  <c r="J447" i="5"/>
  <c r="C447" i="5"/>
  <c r="K446" i="5"/>
  <c r="L446" i="5"/>
  <c r="J446" i="5"/>
  <c r="C446" i="5"/>
  <c r="K445" i="5"/>
  <c r="L445" i="5"/>
  <c r="J445" i="5"/>
  <c r="C445" i="5"/>
  <c r="K444" i="5"/>
  <c r="L444" i="5"/>
  <c r="J444" i="5"/>
  <c r="C444" i="5"/>
  <c r="K443" i="5"/>
  <c r="L443" i="5"/>
  <c r="J443" i="5"/>
  <c r="C443" i="5"/>
  <c r="K442" i="5"/>
  <c r="L442" i="5"/>
  <c r="J442" i="5"/>
  <c r="C442" i="5"/>
  <c r="K441" i="5"/>
  <c r="L441" i="5"/>
  <c r="J441" i="5"/>
  <c r="C441" i="5"/>
  <c r="K440" i="5"/>
  <c r="L440" i="5"/>
  <c r="J440" i="5"/>
  <c r="C440" i="5"/>
  <c r="K439" i="5"/>
  <c r="L439" i="5"/>
  <c r="J439" i="5"/>
  <c r="C439" i="5"/>
  <c r="K438" i="5"/>
  <c r="L438" i="5"/>
  <c r="J438" i="5"/>
  <c r="C438" i="5"/>
  <c r="K437" i="5"/>
  <c r="L437" i="5"/>
  <c r="J437" i="5"/>
  <c r="C437" i="5"/>
  <c r="K436" i="5"/>
  <c r="L436" i="5"/>
  <c r="J436" i="5"/>
  <c r="C436" i="5"/>
  <c r="K435" i="5"/>
  <c r="L435" i="5"/>
  <c r="J435" i="5"/>
  <c r="C435" i="5"/>
  <c r="K434" i="5"/>
  <c r="L434" i="5"/>
  <c r="J434" i="5"/>
  <c r="C434" i="5"/>
  <c r="K433" i="5"/>
  <c r="L433" i="5"/>
  <c r="J433" i="5"/>
  <c r="C433" i="5"/>
  <c r="K432" i="5"/>
  <c r="L432" i="5"/>
  <c r="J432" i="5"/>
  <c r="C432" i="5"/>
  <c r="K431" i="5"/>
  <c r="L431" i="5"/>
  <c r="J431" i="5"/>
  <c r="C431" i="5"/>
  <c r="K430" i="5"/>
  <c r="L430" i="5"/>
  <c r="J430" i="5"/>
  <c r="C430" i="5"/>
  <c r="K429" i="5"/>
  <c r="L429" i="5"/>
  <c r="J429" i="5"/>
  <c r="C429" i="5"/>
  <c r="K428" i="5"/>
  <c r="L428" i="5"/>
  <c r="J428" i="5"/>
  <c r="C428" i="5"/>
  <c r="K427" i="5"/>
  <c r="L427" i="5"/>
  <c r="J427" i="5"/>
  <c r="C427" i="5"/>
  <c r="K426" i="5"/>
  <c r="L426" i="5"/>
  <c r="J426" i="5"/>
  <c r="C426" i="5"/>
  <c r="K425" i="5"/>
  <c r="L425" i="5"/>
  <c r="J425" i="5"/>
  <c r="C425" i="5"/>
  <c r="K424" i="5"/>
  <c r="L424" i="5"/>
  <c r="J424" i="5"/>
  <c r="C424" i="5"/>
  <c r="K423" i="5"/>
  <c r="L423" i="5"/>
  <c r="J423" i="5"/>
  <c r="C423" i="5"/>
  <c r="K422" i="5"/>
  <c r="L422" i="5"/>
  <c r="J422" i="5"/>
  <c r="C422" i="5"/>
  <c r="K421" i="5"/>
  <c r="L421" i="5"/>
  <c r="J421" i="5"/>
  <c r="C421" i="5"/>
  <c r="K418" i="5"/>
  <c r="L418" i="5"/>
  <c r="J418" i="5"/>
  <c r="C418" i="5"/>
  <c r="K417" i="5"/>
  <c r="L417" i="5"/>
  <c r="J417" i="5"/>
  <c r="C417" i="5"/>
  <c r="K416" i="5"/>
  <c r="L416" i="5"/>
  <c r="J416" i="5"/>
  <c r="C416" i="5"/>
  <c r="K415" i="5"/>
  <c r="L415" i="5"/>
  <c r="J415" i="5"/>
  <c r="C415" i="5"/>
  <c r="K414" i="5"/>
  <c r="L414" i="5"/>
  <c r="J414" i="5"/>
  <c r="C414" i="5"/>
  <c r="K413" i="5"/>
  <c r="L413" i="5"/>
  <c r="J413" i="5"/>
  <c r="C413" i="5"/>
  <c r="K412" i="5"/>
  <c r="L412" i="5"/>
  <c r="J412" i="5"/>
  <c r="C412" i="5"/>
  <c r="K411" i="5"/>
  <c r="L411" i="5"/>
  <c r="J411" i="5"/>
  <c r="C411" i="5"/>
  <c r="K410" i="5"/>
  <c r="L410" i="5"/>
  <c r="J410" i="5"/>
  <c r="C410" i="5"/>
  <c r="K409" i="5"/>
  <c r="L409" i="5"/>
  <c r="J409" i="5"/>
  <c r="C409" i="5"/>
  <c r="K408" i="5"/>
  <c r="L408" i="5"/>
  <c r="J408" i="5"/>
  <c r="C408" i="5"/>
  <c r="K407" i="5"/>
  <c r="L407" i="5"/>
  <c r="J407" i="5"/>
  <c r="C407" i="5"/>
  <c r="K406" i="5"/>
  <c r="L406" i="5"/>
  <c r="J406" i="5"/>
  <c r="C406" i="5"/>
  <c r="K405" i="5"/>
  <c r="L405" i="5"/>
  <c r="J405" i="5"/>
  <c r="C405" i="5"/>
  <c r="K404" i="5"/>
  <c r="L404" i="5"/>
  <c r="J404" i="5"/>
  <c r="C404" i="5"/>
  <c r="K403" i="5"/>
  <c r="L403" i="5"/>
  <c r="J403" i="5"/>
  <c r="C403" i="5"/>
  <c r="K402" i="5"/>
  <c r="L402" i="5"/>
  <c r="J402" i="5"/>
  <c r="C402" i="5"/>
  <c r="K401" i="5"/>
  <c r="L401" i="5"/>
  <c r="J401" i="5"/>
  <c r="C401" i="5"/>
  <c r="K400" i="5"/>
  <c r="L400" i="5"/>
  <c r="J400" i="5"/>
  <c r="C400" i="5"/>
  <c r="K399" i="5"/>
  <c r="L399" i="5"/>
  <c r="J399" i="5"/>
  <c r="C399" i="5"/>
  <c r="K398" i="5"/>
  <c r="L398" i="5"/>
  <c r="J398" i="5"/>
  <c r="C398" i="5"/>
  <c r="K397" i="5"/>
  <c r="L397" i="5"/>
  <c r="J397" i="5"/>
  <c r="C397" i="5"/>
  <c r="K396" i="5"/>
  <c r="L396" i="5"/>
  <c r="J396" i="5"/>
  <c r="C396" i="5"/>
  <c r="K395" i="5"/>
  <c r="L395" i="5"/>
  <c r="J395" i="5"/>
  <c r="C395" i="5"/>
  <c r="K394" i="5"/>
  <c r="L394" i="5"/>
  <c r="J394" i="5"/>
  <c r="C394" i="5"/>
  <c r="K393" i="5"/>
  <c r="L393" i="5"/>
  <c r="J393" i="5"/>
  <c r="C393" i="5"/>
  <c r="K392" i="5"/>
  <c r="L392" i="5"/>
  <c r="J392" i="5"/>
  <c r="C392" i="5"/>
  <c r="K391" i="5"/>
  <c r="L391" i="5"/>
  <c r="J391" i="5"/>
  <c r="C391" i="5"/>
  <c r="K390" i="5"/>
  <c r="L390" i="5"/>
  <c r="J390" i="5"/>
  <c r="C390" i="5"/>
  <c r="K389" i="5"/>
  <c r="L389" i="5"/>
  <c r="J389" i="5"/>
  <c r="C389" i="5"/>
  <c r="K388" i="5"/>
  <c r="L388" i="5"/>
  <c r="J388" i="5"/>
  <c r="C388" i="5"/>
  <c r="K387" i="5"/>
  <c r="L387" i="5"/>
  <c r="J387" i="5"/>
  <c r="C387" i="5"/>
  <c r="K386" i="5"/>
  <c r="L386" i="5"/>
  <c r="J386" i="5"/>
  <c r="C386" i="5"/>
  <c r="K385" i="5"/>
  <c r="L385" i="5"/>
  <c r="J385" i="5"/>
  <c r="C385" i="5"/>
  <c r="K384" i="5"/>
  <c r="L384" i="5"/>
  <c r="J384" i="5"/>
  <c r="C384" i="5"/>
  <c r="K383" i="5"/>
  <c r="L383" i="5"/>
  <c r="J383" i="5"/>
  <c r="C383" i="5"/>
  <c r="K382" i="5"/>
  <c r="L382" i="5"/>
  <c r="J382" i="5"/>
  <c r="C382" i="5"/>
  <c r="K381" i="5"/>
  <c r="L381" i="5"/>
  <c r="J381" i="5"/>
  <c r="C381" i="5"/>
  <c r="K380" i="5"/>
  <c r="L380" i="5"/>
  <c r="J380" i="5"/>
  <c r="C380" i="5"/>
  <c r="K379" i="5"/>
  <c r="L379" i="5"/>
  <c r="J379" i="5"/>
  <c r="C379" i="5"/>
  <c r="K378" i="5"/>
  <c r="L378" i="5"/>
  <c r="J378" i="5"/>
  <c r="C378" i="5"/>
  <c r="K377" i="5"/>
  <c r="L377" i="5"/>
  <c r="J377" i="5"/>
  <c r="C377" i="5"/>
  <c r="K376" i="5"/>
  <c r="L376" i="5"/>
  <c r="J376" i="5"/>
  <c r="C376" i="5"/>
  <c r="K375" i="5"/>
  <c r="L375" i="5"/>
  <c r="J375" i="5"/>
  <c r="C375" i="5"/>
  <c r="K374" i="5"/>
  <c r="L374" i="5"/>
  <c r="J374" i="5"/>
  <c r="C374" i="5"/>
  <c r="K373" i="5"/>
  <c r="L373" i="5"/>
  <c r="J373" i="5"/>
  <c r="C373" i="5"/>
  <c r="K372" i="5"/>
  <c r="L372" i="5"/>
  <c r="J372" i="5"/>
  <c r="C372" i="5"/>
  <c r="K371" i="5"/>
  <c r="L371" i="5"/>
  <c r="J371" i="5"/>
  <c r="C371" i="5"/>
  <c r="K370" i="5"/>
  <c r="L370" i="5"/>
  <c r="J370" i="5"/>
  <c r="C370" i="5"/>
  <c r="K369" i="5"/>
  <c r="L369" i="5"/>
  <c r="J369" i="5"/>
  <c r="C369" i="5"/>
  <c r="K366" i="5"/>
  <c r="L366" i="5"/>
  <c r="J366" i="5"/>
  <c r="C366" i="5"/>
  <c r="K365" i="5"/>
  <c r="L365" i="5"/>
  <c r="J365" i="5"/>
  <c r="C365" i="5"/>
  <c r="K364" i="5"/>
  <c r="L364" i="5"/>
  <c r="J364" i="5"/>
  <c r="C364" i="5"/>
  <c r="K363" i="5"/>
  <c r="L363" i="5"/>
  <c r="J363" i="5"/>
  <c r="C363" i="5"/>
  <c r="K362" i="5"/>
  <c r="L362" i="5"/>
  <c r="J362" i="5"/>
  <c r="C362" i="5"/>
  <c r="K361" i="5"/>
  <c r="L361" i="5"/>
  <c r="J361" i="5"/>
  <c r="C361" i="5"/>
  <c r="K360" i="5"/>
  <c r="L360" i="5"/>
  <c r="J360" i="5"/>
  <c r="C360" i="5"/>
  <c r="K359" i="5"/>
  <c r="L359" i="5"/>
  <c r="J359" i="5"/>
  <c r="C359" i="5"/>
  <c r="K358" i="5"/>
  <c r="L358" i="5"/>
  <c r="J358" i="5"/>
  <c r="C358" i="5"/>
  <c r="K357" i="5"/>
  <c r="L357" i="5"/>
  <c r="J357" i="5"/>
  <c r="C357" i="5"/>
  <c r="K356" i="5"/>
  <c r="L356" i="5"/>
  <c r="J356" i="5"/>
  <c r="C356" i="5"/>
  <c r="K355" i="5"/>
  <c r="L355" i="5"/>
  <c r="J355" i="5"/>
  <c r="C355" i="5"/>
  <c r="K354" i="5"/>
  <c r="L354" i="5"/>
  <c r="J354" i="5"/>
  <c r="C354" i="5"/>
  <c r="K353" i="5"/>
  <c r="L353" i="5"/>
  <c r="J353" i="5"/>
  <c r="C353" i="5"/>
  <c r="K352" i="5"/>
  <c r="L352" i="5"/>
  <c r="J352" i="5"/>
  <c r="C352" i="5"/>
  <c r="K351" i="5"/>
  <c r="L351" i="5"/>
  <c r="J351" i="5"/>
  <c r="C351" i="5"/>
  <c r="K350" i="5"/>
  <c r="L350" i="5"/>
  <c r="J350" i="5"/>
  <c r="C350" i="5"/>
  <c r="K349" i="5"/>
  <c r="L349" i="5"/>
  <c r="J349" i="5"/>
  <c r="C349" i="5"/>
  <c r="K348" i="5"/>
  <c r="L348" i="5"/>
  <c r="J348" i="5"/>
  <c r="C348" i="5"/>
  <c r="K347" i="5"/>
  <c r="L347" i="5"/>
  <c r="J347" i="5"/>
  <c r="C347" i="5"/>
  <c r="K346" i="5"/>
  <c r="L346" i="5"/>
  <c r="J346" i="5"/>
  <c r="C346" i="5"/>
  <c r="K345" i="5"/>
  <c r="L345" i="5"/>
  <c r="J345" i="5"/>
  <c r="C345" i="5"/>
  <c r="K344" i="5"/>
  <c r="L344" i="5"/>
  <c r="J344" i="5"/>
  <c r="C344" i="5"/>
  <c r="K343" i="5"/>
  <c r="L343" i="5"/>
  <c r="J343" i="5"/>
  <c r="C343" i="5"/>
  <c r="K342" i="5"/>
  <c r="L342" i="5"/>
  <c r="J342" i="5"/>
  <c r="C342" i="5"/>
  <c r="K341" i="5"/>
  <c r="L341" i="5"/>
  <c r="J341" i="5"/>
  <c r="C341" i="5"/>
  <c r="K340" i="5"/>
  <c r="L340" i="5"/>
  <c r="J340" i="5"/>
  <c r="C340" i="5"/>
  <c r="K339" i="5"/>
  <c r="L339" i="5"/>
  <c r="J339" i="5"/>
  <c r="C339" i="5"/>
  <c r="K338" i="5"/>
  <c r="L338" i="5"/>
  <c r="J338" i="5"/>
  <c r="C338" i="5"/>
  <c r="K337" i="5"/>
  <c r="L337" i="5"/>
  <c r="J337" i="5"/>
  <c r="C337" i="5"/>
  <c r="K336" i="5"/>
  <c r="L336" i="5"/>
  <c r="J336" i="5"/>
  <c r="C336" i="5"/>
  <c r="K335" i="5"/>
  <c r="L335" i="5"/>
  <c r="J335" i="5"/>
  <c r="C335" i="5"/>
  <c r="K334" i="5"/>
  <c r="L334" i="5"/>
  <c r="J334" i="5"/>
  <c r="C334" i="5"/>
  <c r="K333" i="5"/>
  <c r="L333" i="5"/>
  <c r="J333" i="5"/>
  <c r="C333" i="5"/>
  <c r="K332" i="5"/>
  <c r="L332" i="5"/>
  <c r="J332" i="5"/>
  <c r="C332" i="5"/>
  <c r="K331" i="5"/>
  <c r="L331" i="5"/>
  <c r="J331" i="5"/>
  <c r="C331" i="5"/>
  <c r="K330" i="5"/>
  <c r="L330" i="5"/>
  <c r="J330" i="5"/>
  <c r="C330" i="5"/>
  <c r="K329" i="5"/>
  <c r="L329" i="5"/>
  <c r="J329" i="5"/>
  <c r="C329" i="5"/>
  <c r="K328" i="5"/>
  <c r="L328" i="5"/>
  <c r="J328" i="5"/>
  <c r="C328" i="5"/>
  <c r="K327" i="5"/>
  <c r="L327" i="5"/>
  <c r="J327" i="5"/>
  <c r="C327" i="5"/>
  <c r="K326" i="5"/>
  <c r="L326" i="5"/>
  <c r="J326" i="5"/>
  <c r="C326" i="5"/>
  <c r="K325" i="5"/>
  <c r="L325" i="5"/>
  <c r="J325" i="5"/>
  <c r="C325" i="5"/>
  <c r="K324" i="5"/>
  <c r="L324" i="5"/>
  <c r="J324" i="5"/>
  <c r="C324" i="5"/>
  <c r="K323" i="5"/>
  <c r="L323" i="5"/>
  <c r="J323" i="5"/>
  <c r="C323" i="5"/>
  <c r="K322" i="5"/>
  <c r="L322" i="5"/>
  <c r="J322" i="5"/>
  <c r="C322" i="5"/>
  <c r="K321" i="5"/>
  <c r="L321" i="5"/>
  <c r="J321" i="5"/>
  <c r="C321" i="5"/>
  <c r="K320" i="5"/>
  <c r="L320" i="5"/>
  <c r="J320" i="5"/>
  <c r="C320" i="5"/>
  <c r="K319" i="5"/>
  <c r="L319" i="5"/>
  <c r="J319" i="5"/>
  <c r="C319" i="5"/>
  <c r="K318" i="5"/>
  <c r="L318" i="5"/>
  <c r="J318" i="5"/>
  <c r="C318" i="5"/>
  <c r="K317" i="5"/>
  <c r="L317" i="5"/>
  <c r="J317" i="5"/>
  <c r="C317" i="5"/>
  <c r="K314" i="5"/>
  <c r="L314" i="5"/>
  <c r="J314" i="5"/>
  <c r="C314" i="5"/>
  <c r="K313" i="5"/>
  <c r="L313" i="5"/>
  <c r="J313" i="5"/>
  <c r="C313" i="5"/>
  <c r="K312" i="5"/>
  <c r="L312" i="5"/>
  <c r="J312" i="5"/>
  <c r="C312" i="5"/>
  <c r="K311" i="5"/>
  <c r="L311" i="5"/>
  <c r="J311" i="5"/>
  <c r="C311" i="5"/>
  <c r="K310" i="5"/>
  <c r="L310" i="5"/>
  <c r="J310" i="5"/>
  <c r="C310" i="5"/>
  <c r="K309" i="5"/>
  <c r="L309" i="5"/>
  <c r="J309" i="5"/>
  <c r="C309" i="5"/>
  <c r="K308" i="5"/>
  <c r="L308" i="5"/>
  <c r="J308" i="5"/>
  <c r="C308" i="5"/>
  <c r="K307" i="5"/>
  <c r="L307" i="5"/>
  <c r="J307" i="5"/>
  <c r="C307" i="5"/>
  <c r="K306" i="5"/>
  <c r="L306" i="5"/>
  <c r="J306" i="5"/>
  <c r="C306" i="5"/>
  <c r="K305" i="5"/>
  <c r="L305" i="5"/>
  <c r="J305" i="5"/>
  <c r="C305" i="5"/>
  <c r="K304" i="5"/>
  <c r="L304" i="5"/>
  <c r="J304" i="5"/>
  <c r="C304" i="5"/>
  <c r="K303" i="5"/>
  <c r="L303" i="5"/>
  <c r="J303" i="5"/>
  <c r="C303" i="5"/>
  <c r="K302" i="5"/>
  <c r="L302" i="5"/>
  <c r="J302" i="5"/>
  <c r="C302" i="5"/>
  <c r="K301" i="5"/>
  <c r="L301" i="5"/>
  <c r="J301" i="5"/>
  <c r="C301" i="5"/>
  <c r="K300" i="5"/>
  <c r="L300" i="5"/>
  <c r="J300" i="5"/>
  <c r="C300" i="5"/>
  <c r="K299" i="5"/>
  <c r="L299" i="5"/>
  <c r="J299" i="5"/>
  <c r="C299" i="5"/>
  <c r="K298" i="5"/>
  <c r="L298" i="5"/>
  <c r="J298" i="5"/>
  <c r="C298" i="5"/>
  <c r="K297" i="5"/>
  <c r="L297" i="5"/>
  <c r="J297" i="5"/>
  <c r="C297" i="5"/>
  <c r="K296" i="5"/>
  <c r="L296" i="5"/>
  <c r="J296" i="5"/>
  <c r="C296" i="5"/>
  <c r="K295" i="5"/>
  <c r="L295" i="5"/>
  <c r="J295" i="5"/>
  <c r="C295" i="5"/>
  <c r="K294" i="5"/>
  <c r="L294" i="5"/>
  <c r="J294" i="5"/>
  <c r="C294" i="5"/>
  <c r="K293" i="5"/>
  <c r="L293" i="5"/>
  <c r="J293" i="5"/>
  <c r="C293" i="5"/>
  <c r="K292" i="5"/>
  <c r="L292" i="5"/>
  <c r="J292" i="5"/>
  <c r="C292" i="5"/>
  <c r="K291" i="5"/>
  <c r="L291" i="5"/>
  <c r="J291" i="5"/>
  <c r="C291" i="5"/>
  <c r="K290" i="5"/>
  <c r="L290" i="5"/>
  <c r="J290" i="5"/>
  <c r="C290" i="5"/>
  <c r="K289" i="5"/>
  <c r="L289" i="5"/>
  <c r="J289" i="5"/>
  <c r="C289" i="5"/>
  <c r="K288" i="5"/>
  <c r="L288" i="5"/>
  <c r="J288" i="5"/>
  <c r="C288" i="5"/>
  <c r="K287" i="5"/>
  <c r="L287" i="5"/>
  <c r="J287" i="5"/>
  <c r="C287" i="5"/>
  <c r="K286" i="5"/>
  <c r="L286" i="5"/>
  <c r="J286" i="5"/>
  <c r="C286" i="5"/>
  <c r="K285" i="5"/>
  <c r="L285" i="5"/>
  <c r="J285" i="5"/>
  <c r="C285" i="5"/>
  <c r="K284" i="5"/>
  <c r="L284" i="5"/>
  <c r="J284" i="5"/>
  <c r="C284" i="5"/>
  <c r="K283" i="5"/>
  <c r="L283" i="5"/>
  <c r="J283" i="5"/>
  <c r="C283" i="5"/>
  <c r="K282" i="5"/>
  <c r="L282" i="5"/>
  <c r="J282" i="5"/>
  <c r="C282" i="5"/>
  <c r="K281" i="5"/>
  <c r="L281" i="5"/>
  <c r="J281" i="5"/>
  <c r="C281" i="5"/>
  <c r="K280" i="5"/>
  <c r="L280" i="5"/>
  <c r="J280" i="5"/>
  <c r="C280" i="5"/>
  <c r="K279" i="5"/>
  <c r="L279" i="5"/>
  <c r="J279" i="5"/>
  <c r="C279" i="5"/>
  <c r="K278" i="5"/>
  <c r="L278" i="5"/>
  <c r="J278" i="5"/>
  <c r="C278" i="5"/>
  <c r="K277" i="5"/>
  <c r="L277" i="5"/>
  <c r="J277" i="5"/>
  <c r="C277" i="5"/>
  <c r="K276" i="5"/>
  <c r="L276" i="5"/>
  <c r="J276" i="5"/>
  <c r="C276" i="5"/>
  <c r="K275" i="5"/>
  <c r="L275" i="5"/>
  <c r="J275" i="5"/>
  <c r="C275" i="5"/>
  <c r="K274" i="5"/>
  <c r="L274" i="5"/>
  <c r="J274" i="5"/>
  <c r="C274" i="5"/>
  <c r="K273" i="5"/>
  <c r="L273" i="5"/>
  <c r="J273" i="5"/>
  <c r="C273" i="5"/>
  <c r="K272" i="5"/>
  <c r="L272" i="5"/>
  <c r="J272" i="5"/>
  <c r="C272" i="5"/>
  <c r="K271" i="5"/>
  <c r="L271" i="5"/>
  <c r="J271" i="5"/>
  <c r="C271" i="5"/>
  <c r="K270" i="5"/>
  <c r="L270" i="5"/>
  <c r="J270" i="5"/>
  <c r="C270" i="5"/>
  <c r="K269" i="5"/>
  <c r="L269" i="5"/>
  <c r="J269" i="5"/>
  <c r="C269" i="5"/>
  <c r="K268" i="5"/>
  <c r="L268" i="5"/>
  <c r="J268" i="5"/>
  <c r="C268" i="5"/>
  <c r="K267" i="5"/>
  <c r="L267" i="5"/>
  <c r="J267" i="5"/>
  <c r="C267" i="5"/>
  <c r="K266" i="5"/>
  <c r="L266" i="5"/>
  <c r="J266" i="5"/>
  <c r="C266" i="5"/>
  <c r="K265" i="5"/>
  <c r="L265" i="5"/>
  <c r="J265" i="5"/>
  <c r="C265" i="5"/>
  <c r="K262" i="5"/>
  <c r="L262" i="5"/>
  <c r="J262" i="5"/>
  <c r="C262" i="5"/>
  <c r="K261" i="5"/>
  <c r="L261" i="5"/>
  <c r="J261" i="5"/>
  <c r="C261" i="5"/>
  <c r="K260" i="5"/>
  <c r="L260" i="5"/>
  <c r="J260" i="5"/>
  <c r="C260" i="5"/>
  <c r="K259" i="5"/>
  <c r="L259" i="5"/>
  <c r="J259" i="5"/>
  <c r="C259" i="5"/>
  <c r="K258" i="5"/>
  <c r="L258" i="5"/>
  <c r="J258" i="5"/>
  <c r="C258" i="5"/>
  <c r="K257" i="5"/>
  <c r="L257" i="5"/>
  <c r="J257" i="5"/>
  <c r="C257" i="5"/>
  <c r="K256" i="5"/>
  <c r="L256" i="5"/>
  <c r="J256" i="5"/>
  <c r="C256" i="5"/>
  <c r="K255" i="5"/>
  <c r="L255" i="5"/>
  <c r="J255" i="5"/>
  <c r="C255" i="5"/>
  <c r="K254" i="5"/>
  <c r="L254" i="5"/>
  <c r="J254" i="5"/>
  <c r="C254" i="5"/>
  <c r="K253" i="5"/>
  <c r="L253" i="5"/>
  <c r="J253" i="5"/>
  <c r="C253" i="5"/>
  <c r="K252" i="5"/>
  <c r="L252" i="5"/>
  <c r="J252" i="5"/>
  <c r="C252" i="5"/>
  <c r="K251" i="5"/>
  <c r="L251" i="5"/>
  <c r="J251" i="5"/>
  <c r="C251" i="5"/>
  <c r="K250" i="5"/>
  <c r="L250" i="5"/>
  <c r="J250" i="5"/>
  <c r="C250" i="5"/>
  <c r="K249" i="5"/>
  <c r="L249" i="5"/>
  <c r="J249" i="5"/>
  <c r="C249" i="5"/>
  <c r="K248" i="5"/>
  <c r="L248" i="5"/>
  <c r="J248" i="5"/>
  <c r="C248" i="5"/>
  <c r="K247" i="5"/>
  <c r="L247" i="5"/>
  <c r="J247" i="5"/>
  <c r="C247" i="5"/>
  <c r="K246" i="5"/>
  <c r="L246" i="5"/>
  <c r="J246" i="5"/>
  <c r="C246" i="5"/>
  <c r="K245" i="5"/>
  <c r="L245" i="5"/>
  <c r="J245" i="5"/>
  <c r="C245" i="5"/>
  <c r="K244" i="5"/>
  <c r="L244" i="5"/>
  <c r="J244" i="5"/>
  <c r="C244" i="5"/>
  <c r="K243" i="5"/>
  <c r="L243" i="5"/>
  <c r="J243" i="5"/>
  <c r="C243" i="5"/>
  <c r="K242" i="5"/>
  <c r="L242" i="5"/>
  <c r="J242" i="5"/>
  <c r="C242" i="5"/>
  <c r="K241" i="5"/>
  <c r="L241" i="5"/>
  <c r="J241" i="5"/>
  <c r="C241" i="5"/>
  <c r="K240" i="5"/>
  <c r="L240" i="5"/>
  <c r="J240" i="5"/>
  <c r="C240" i="5"/>
  <c r="K239" i="5"/>
  <c r="L239" i="5"/>
  <c r="J239" i="5"/>
  <c r="C239" i="5"/>
  <c r="K238" i="5"/>
  <c r="L238" i="5"/>
  <c r="J238" i="5"/>
  <c r="C238" i="5"/>
  <c r="K237" i="5"/>
  <c r="L237" i="5"/>
  <c r="J237" i="5"/>
  <c r="C237" i="5"/>
  <c r="K236" i="5"/>
  <c r="L236" i="5"/>
  <c r="J236" i="5"/>
  <c r="C236" i="5"/>
  <c r="K235" i="5"/>
  <c r="L235" i="5"/>
  <c r="J235" i="5"/>
  <c r="C235" i="5"/>
  <c r="K234" i="5"/>
  <c r="L234" i="5"/>
  <c r="J234" i="5"/>
  <c r="C234" i="5"/>
  <c r="K233" i="5"/>
  <c r="L233" i="5"/>
  <c r="J233" i="5"/>
  <c r="C233" i="5"/>
  <c r="K232" i="5"/>
  <c r="L232" i="5"/>
  <c r="J232" i="5"/>
  <c r="C232" i="5"/>
  <c r="K231" i="5"/>
  <c r="L231" i="5"/>
  <c r="J231" i="5"/>
  <c r="C231" i="5"/>
  <c r="K230" i="5"/>
  <c r="L230" i="5"/>
  <c r="J230" i="5"/>
  <c r="C230" i="5"/>
  <c r="K229" i="5"/>
  <c r="L229" i="5"/>
  <c r="J229" i="5"/>
  <c r="C229" i="5"/>
  <c r="K228" i="5"/>
  <c r="L228" i="5"/>
  <c r="J228" i="5"/>
  <c r="C228" i="5"/>
  <c r="K227" i="5"/>
  <c r="L227" i="5"/>
  <c r="J227" i="5"/>
  <c r="C227" i="5"/>
  <c r="K226" i="5"/>
  <c r="L226" i="5"/>
  <c r="J226" i="5"/>
  <c r="C226" i="5"/>
  <c r="K225" i="5"/>
  <c r="L225" i="5"/>
  <c r="J225" i="5"/>
  <c r="C225" i="5"/>
  <c r="K224" i="5"/>
  <c r="L224" i="5"/>
  <c r="J224" i="5"/>
  <c r="C224" i="5"/>
  <c r="K223" i="5"/>
  <c r="L223" i="5"/>
  <c r="J223" i="5"/>
  <c r="C223" i="5"/>
  <c r="K222" i="5"/>
  <c r="L222" i="5"/>
  <c r="J222" i="5"/>
  <c r="C222" i="5"/>
  <c r="K221" i="5"/>
  <c r="L221" i="5"/>
  <c r="J221" i="5"/>
  <c r="C221" i="5"/>
  <c r="K220" i="5"/>
  <c r="L220" i="5"/>
  <c r="J220" i="5"/>
  <c r="C220" i="5"/>
  <c r="K219" i="5"/>
  <c r="L219" i="5"/>
  <c r="J219" i="5"/>
  <c r="C219" i="5"/>
  <c r="K218" i="5"/>
  <c r="L218" i="5"/>
  <c r="J218" i="5"/>
  <c r="C218" i="5"/>
  <c r="K217" i="5"/>
  <c r="L217" i="5"/>
  <c r="J217" i="5"/>
  <c r="C217" i="5"/>
  <c r="K216" i="5"/>
  <c r="L216" i="5"/>
  <c r="J216" i="5"/>
  <c r="C216" i="5"/>
  <c r="K215" i="5"/>
  <c r="L215" i="5"/>
  <c r="J215" i="5"/>
  <c r="C215" i="5"/>
  <c r="K214" i="5"/>
  <c r="L214" i="5"/>
  <c r="J214" i="5"/>
  <c r="C214" i="5"/>
  <c r="K213" i="5"/>
  <c r="L213" i="5"/>
  <c r="J213" i="5"/>
  <c r="C213" i="5"/>
  <c r="K210" i="5"/>
  <c r="L210" i="5"/>
  <c r="J210" i="5"/>
  <c r="C210" i="5"/>
  <c r="K209" i="5"/>
  <c r="L209" i="5"/>
  <c r="J209" i="5"/>
  <c r="C209" i="5"/>
  <c r="K208" i="5"/>
  <c r="L208" i="5"/>
  <c r="J208" i="5"/>
  <c r="C208" i="5"/>
  <c r="K207" i="5"/>
  <c r="L207" i="5"/>
  <c r="J207" i="5"/>
  <c r="C207" i="5"/>
  <c r="K206" i="5"/>
  <c r="L206" i="5"/>
  <c r="J206" i="5"/>
  <c r="C206" i="5"/>
  <c r="K205" i="5"/>
  <c r="L205" i="5"/>
  <c r="J205" i="5"/>
  <c r="C205" i="5"/>
  <c r="K204" i="5"/>
  <c r="L204" i="5"/>
  <c r="J204" i="5"/>
  <c r="C204" i="5"/>
  <c r="K203" i="5"/>
  <c r="L203" i="5"/>
  <c r="J203" i="5"/>
  <c r="C203" i="5"/>
  <c r="K202" i="5"/>
  <c r="L202" i="5"/>
  <c r="J202" i="5"/>
  <c r="C202" i="5"/>
  <c r="K201" i="5"/>
  <c r="L201" i="5"/>
  <c r="J201" i="5"/>
  <c r="C201" i="5"/>
  <c r="K200" i="5"/>
  <c r="L200" i="5"/>
  <c r="J200" i="5"/>
  <c r="C200" i="5"/>
  <c r="K199" i="5"/>
  <c r="L199" i="5"/>
  <c r="J199" i="5"/>
  <c r="C199" i="5"/>
  <c r="K198" i="5"/>
  <c r="L198" i="5"/>
  <c r="J198" i="5"/>
  <c r="C198" i="5"/>
  <c r="K197" i="5"/>
  <c r="L197" i="5"/>
  <c r="J197" i="5"/>
  <c r="C197" i="5"/>
  <c r="K196" i="5"/>
  <c r="L196" i="5"/>
  <c r="J196" i="5"/>
  <c r="C196" i="5"/>
  <c r="K195" i="5"/>
  <c r="L195" i="5"/>
  <c r="J195" i="5"/>
  <c r="C195" i="5"/>
  <c r="K194" i="5"/>
  <c r="L194" i="5"/>
  <c r="J194" i="5"/>
  <c r="C194" i="5"/>
  <c r="K193" i="5"/>
  <c r="L193" i="5"/>
  <c r="J193" i="5"/>
  <c r="C193" i="5"/>
  <c r="K192" i="5"/>
  <c r="L192" i="5"/>
  <c r="J192" i="5"/>
  <c r="C192" i="5"/>
  <c r="K191" i="5"/>
  <c r="L191" i="5"/>
  <c r="J191" i="5"/>
  <c r="C191" i="5"/>
  <c r="K190" i="5"/>
  <c r="L190" i="5"/>
  <c r="J190" i="5"/>
  <c r="C190" i="5"/>
  <c r="K189" i="5"/>
  <c r="L189" i="5"/>
  <c r="J189" i="5"/>
  <c r="C189" i="5"/>
  <c r="K188" i="5"/>
  <c r="L188" i="5"/>
  <c r="J188" i="5"/>
  <c r="C188" i="5"/>
  <c r="K187" i="5"/>
  <c r="L187" i="5"/>
  <c r="J187" i="5"/>
  <c r="C187" i="5"/>
  <c r="K186" i="5"/>
  <c r="L186" i="5"/>
  <c r="J186" i="5"/>
  <c r="C186" i="5"/>
  <c r="K185" i="5"/>
  <c r="L185" i="5"/>
  <c r="J185" i="5"/>
  <c r="C185" i="5"/>
  <c r="K184" i="5"/>
  <c r="L184" i="5"/>
  <c r="J184" i="5"/>
  <c r="C184" i="5"/>
  <c r="K183" i="5"/>
  <c r="L183" i="5"/>
  <c r="J183" i="5"/>
  <c r="C183" i="5"/>
  <c r="K182" i="5"/>
  <c r="L182" i="5"/>
  <c r="J182" i="5"/>
  <c r="C182" i="5"/>
  <c r="K181" i="5"/>
  <c r="L181" i="5"/>
  <c r="J181" i="5"/>
  <c r="C181" i="5"/>
  <c r="K180" i="5"/>
  <c r="L180" i="5"/>
  <c r="J180" i="5"/>
  <c r="C180" i="5"/>
  <c r="K179" i="5"/>
  <c r="L179" i="5"/>
  <c r="J179" i="5"/>
  <c r="C179" i="5"/>
  <c r="K178" i="5"/>
  <c r="L178" i="5"/>
  <c r="J178" i="5"/>
  <c r="C178" i="5"/>
  <c r="K177" i="5"/>
  <c r="L177" i="5"/>
  <c r="J177" i="5"/>
  <c r="C177" i="5"/>
  <c r="K176" i="5"/>
  <c r="L176" i="5"/>
  <c r="J176" i="5"/>
  <c r="C176" i="5"/>
  <c r="K175" i="5"/>
  <c r="L175" i="5"/>
  <c r="J175" i="5"/>
  <c r="C175" i="5"/>
  <c r="K174" i="5"/>
  <c r="L174" i="5"/>
  <c r="J174" i="5"/>
  <c r="C174" i="5"/>
  <c r="K173" i="5"/>
  <c r="L173" i="5"/>
  <c r="J173" i="5"/>
  <c r="C173" i="5"/>
  <c r="K172" i="5"/>
  <c r="L172" i="5"/>
  <c r="J172" i="5"/>
  <c r="C172" i="5"/>
  <c r="K171" i="5"/>
  <c r="L171" i="5"/>
  <c r="J171" i="5"/>
  <c r="C171" i="5"/>
  <c r="K170" i="5"/>
  <c r="L170" i="5"/>
  <c r="J170" i="5"/>
  <c r="C170" i="5"/>
  <c r="K169" i="5"/>
  <c r="L169" i="5"/>
  <c r="J169" i="5"/>
  <c r="C169" i="5"/>
  <c r="K168" i="5"/>
  <c r="L168" i="5"/>
  <c r="J168" i="5"/>
  <c r="C168" i="5"/>
  <c r="K167" i="5"/>
  <c r="L167" i="5"/>
  <c r="J167" i="5"/>
  <c r="C167" i="5"/>
  <c r="K166" i="5"/>
  <c r="L166" i="5"/>
  <c r="J166" i="5"/>
  <c r="C166" i="5"/>
  <c r="K165" i="5"/>
  <c r="L165" i="5"/>
  <c r="J165" i="5"/>
  <c r="C165" i="5"/>
  <c r="K164" i="5"/>
  <c r="L164" i="5"/>
  <c r="J164" i="5"/>
  <c r="C164" i="5"/>
  <c r="K163" i="5"/>
  <c r="L163" i="5"/>
  <c r="J163" i="5"/>
  <c r="C163" i="5"/>
  <c r="K162" i="5"/>
  <c r="L162" i="5"/>
  <c r="J162" i="5"/>
  <c r="C162" i="5"/>
  <c r="K161" i="5"/>
  <c r="L161" i="5"/>
  <c r="J161" i="5"/>
  <c r="C161" i="5"/>
  <c r="K158" i="5"/>
  <c r="L158" i="5"/>
  <c r="J158" i="5"/>
  <c r="C158" i="5"/>
  <c r="K157" i="5"/>
  <c r="L157" i="5"/>
  <c r="J157" i="5"/>
  <c r="C157" i="5"/>
  <c r="K156" i="5"/>
  <c r="L156" i="5"/>
  <c r="J156" i="5"/>
  <c r="C156" i="5"/>
  <c r="K155" i="5"/>
  <c r="L155" i="5"/>
  <c r="J155" i="5"/>
  <c r="C155" i="5"/>
  <c r="K154" i="5"/>
  <c r="L154" i="5"/>
  <c r="J154" i="5"/>
  <c r="C154" i="5"/>
  <c r="K153" i="5"/>
  <c r="L153" i="5"/>
  <c r="J153" i="5"/>
  <c r="C153" i="5"/>
  <c r="K152" i="5"/>
  <c r="L152" i="5"/>
  <c r="J152" i="5"/>
  <c r="C152" i="5"/>
  <c r="K151" i="5"/>
  <c r="L151" i="5"/>
  <c r="J151" i="5"/>
  <c r="C151" i="5"/>
  <c r="K150" i="5"/>
  <c r="L150" i="5"/>
  <c r="J150" i="5"/>
  <c r="C150" i="5"/>
  <c r="K149" i="5"/>
  <c r="L149" i="5"/>
  <c r="J149" i="5"/>
  <c r="C149" i="5"/>
  <c r="K148" i="5"/>
  <c r="L148" i="5"/>
  <c r="J148" i="5"/>
  <c r="C148" i="5"/>
  <c r="K147" i="5"/>
  <c r="L147" i="5"/>
  <c r="J147" i="5"/>
  <c r="C147" i="5"/>
  <c r="K146" i="5"/>
  <c r="L146" i="5"/>
  <c r="J146" i="5"/>
  <c r="C146" i="5"/>
  <c r="K145" i="5"/>
  <c r="L145" i="5"/>
  <c r="J145" i="5"/>
  <c r="C145" i="5"/>
  <c r="K144" i="5"/>
  <c r="L144" i="5"/>
  <c r="J144" i="5"/>
  <c r="C144" i="5"/>
  <c r="K143" i="5"/>
  <c r="L143" i="5"/>
  <c r="J143" i="5"/>
  <c r="C143" i="5"/>
  <c r="K142" i="5"/>
  <c r="L142" i="5"/>
  <c r="J142" i="5"/>
  <c r="C142" i="5"/>
  <c r="K141" i="5"/>
  <c r="L141" i="5"/>
  <c r="J141" i="5"/>
  <c r="C141" i="5"/>
  <c r="K140" i="5"/>
  <c r="L140" i="5"/>
  <c r="J140" i="5"/>
  <c r="C140" i="5"/>
  <c r="K139" i="5"/>
  <c r="L139" i="5"/>
  <c r="J139" i="5"/>
  <c r="C139" i="5"/>
  <c r="K138" i="5"/>
  <c r="L138" i="5"/>
  <c r="J138" i="5"/>
  <c r="C138" i="5"/>
  <c r="K137" i="5"/>
  <c r="L137" i="5"/>
  <c r="J137" i="5"/>
  <c r="C137" i="5"/>
  <c r="K136" i="5"/>
  <c r="L136" i="5"/>
  <c r="J136" i="5"/>
  <c r="C136" i="5"/>
  <c r="K135" i="5"/>
  <c r="L135" i="5"/>
  <c r="J135" i="5"/>
  <c r="C135" i="5"/>
  <c r="K134" i="5"/>
  <c r="L134" i="5"/>
  <c r="J134" i="5"/>
  <c r="C134" i="5"/>
  <c r="K133" i="5"/>
  <c r="L133" i="5"/>
  <c r="J133" i="5"/>
  <c r="C133" i="5"/>
  <c r="K132" i="5"/>
  <c r="L132" i="5"/>
  <c r="J132" i="5"/>
  <c r="C132" i="5"/>
  <c r="K131" i="5"/>
  <c r="L131" i="5"/>
  <c r="J131" i="5"/>
  <c r="C131" i="5"/>
  <c r="K130" i="5"/>
  <c r="L130" i="5"/>
  <c r="J130" i="5"/>
  <c r="C130" i="5"/>
  <c r="K129" i="5"/>
  <c r="L129" i="5"/>
  <c r="J129" i="5"/>
  <c r="C129" i="5"/>
  <c r="K128" i="5"/>
  <c r="L128" i="5"/>
  <c r="J128" i="5"/>
  <c r="C128" i="5"/>
  <c r="K127" i="5"/>
  <c r="L127" i="5"/>
  <c r="J127" i="5"/>
  <c r="C127" i="5"/>
  <c r="K126" i="5"/>
  <c r="L126" i="5"/>
  <c r="J126" i="5"/>
  <c r="C126" i="5"/>
  <c r="K125" i="5"/>
  <c r="L125" i="5"/>
  <c r="J125" i="5"/>
  <c r="C125" i="5"/>
  <c r="K124" i="5"/>
  <c r="L124" i="5"/>
  <c r="J124" i="5"/>
  <c r="C124" i="5"/>
  <c r="K123" i="5"/>
  <c r="L123" i="5"/>
  <c r="J123" i="5"/>
  <c r="C123" i="5"/>
  <c r="K122" i="5"/>
  <c r="L122" i="5"/>
  <c r="J122" i="5"/>
  <c r="C122" i="5"/>
  <c r="K121" i="5"/>
  <c r="L121" i="5"/>
  <c r="J121" i="5"/>
  <c r="C121" i="5"/>
  <c r="K120" i="5"/>
  <c r="L120" i="5"/>
  <c r="J120" i="5"/>
  <c r="C120" i="5"/>
  <c r="K119" i="5"/>
  <c r="L119" i="5"/>
  <c r="J119" i="5"/>
  <c r="C119" i="5"/>
  <c r="K118" i="5"/>
  <c r="L118" i="5"/>
  <c r="J118" i="5"/>
  <c r="C118" i="5"/>
  <c r="K117" i="5"/>
  <c r="L117" i="5"/>
  <c r="J117" i="5"/>
  <c r="C117" i="5"/>
  <c r="K116" i="5"/>
  <c r="L116" i="5"/>
  <c r="J116" i="5"/>
  <c r="C116" i="5"/>
  <c r="K115" i="5"/>
  <c r="L115" i="5"/>
  <c r="J115" i="5"/>
  <c r="C115" i="5"/>
  <c r="K114" i="5"/>
  <c r="L114" i="5"/>
  <c r="J114" i="5"/>
  <c r="C114" i="5"/>
  <c r="K113" i="5"/>
  <c r="L113" i="5"/>
  <c r="J113" i="5"/>
  <c r="C113" i="5"/>
  <c r="K112" i="5"/>
  <c r="L112" i="5"/>
  <c r="J112" i="5"/>
  <c r="C112" i="5"/>
  <c r="K111" i="5"/>
  <c r="L111" i="5"/>
  <c r="J111" i="5"/>
  <c r="C111" i="5"/>
  <c r="K110" i="5"/>
  <c r="L110" i="5"/>
  <c r="J110" i="5"/>
  <c r="C110" i="5"/>
  <c r="K109" i="5"/>
  <c r="L109" i="5"/>
  <c r="J109" i="5"/>
  <c r="C109" i="5"/>
  <c r="K106" i="5"/>
  <c r="K105" i="5"/>
  <c r="K104" i="5"/>
  <c r="K103" i="5"/>
  <c r="K102" i="5"/>
  <c r="K101" i="5"/>
  <c r="K100" i="5"/>
  <c r="K99" i="5"/>
  <c r="K98" i="5"/>
  <c r="K97" i="5"/>
  <c r="K96" i="5"/>
  <c r="K95" i="5"/>
  <c r="K94" i="5"/>
  <c r="K93" i="5"/>
  <c r="K92" i="5"/>
  <c r="K91" i="5"/>
  <c r="K90" i="5"/>
  <c r="K89" i="5"/>
  <c r="K88" i="5"/>
  <c r="K87" i="5"/>
  <c r="K86" i="5"/>
  <c r="K85" i="5"/>
  <c r="K84" i="5"/>
  <c r="K83" i="5"/>
  <c r="K82" i="5"/>
  <c r="K81" i="5"/>
  <c r="K80" i="5"/>
  <c r="K79" i="5"/>
  <c r="K78" i="5"/>
  <c r="K77" i="5"/>
  <c r="K76" i="5"/>
  <c r="K75" i="5"/>
  <c r="K74" i="5"/>
  <c r="K73" i="5"/>
  <c r="K72" i="5"/>
  <c r="K71" i="5"/>
  <c r="K70" i="5"/>
  <c r="K69" i="5"/>
  <c r="K68" i="5"/>
  <c r="K67" i="5"/>
  <c r="K66" i="5"/>
  <c r="K65" i="5"/>
  <c r="K64" i="5"/>
  <c r="K63" i="5"/>
  <c r="K62" i="5"/>
  <c r="K61" i="5"/>
  <c r="K60" i="5"/>
  <c r="K59" i="5"/>
  <c r="K58" i="5"/>
  <c r="K57" i="5"/>
  <c r="C106" i="5"/>
  <c r="C105" i="5"/>
  <c r="C104" i="5"/>
  <c r="C103" i="5"/>
  <c r="C102" i="5"/>
  <c r="C101" i="5"/>
  <c r="C100" i="5"/>
  <c r="C99" i="5"/>
  <c r="C98" i="5"/>
  <c r="C97" i="5"/>
  <c r="C96" i="5"/>
  <c r="C95" i="5"/>
  <c r="C94" i="5"/>
  <c r="C93" i="5"/>
  <c r="C92" i="5"/>
  <c r="C91" i="5"/>
  <c r="C90" i="5"/>
  <c r="C89" i="5"/>
  <c r="C88" i="5"/>
  <c r="C87" i="5"/>
  <c r="C86" i="5"/>
  <c r="C85" i="5"/>
  <c r="C84" i="5"/>
  <c r="C83" i="5"/>
  <c r="C82" i="5"/>
  <c r="C81" i="5"/>
  <c r="C80" i="5"/>
  <c r="C79" i="5"/>
  <c r="C78" i="5"/>
  <c r="C77" i="5"/>
  <c r="C76" i="5"/>
  <c r="C75" i="5"/>
  <c r="C74" i="5"/>
  <c r="C73" i="5"/>
  <c r="C72" i="5"/>
  <c r="C71" i="5"/>
  <c r="C70" i="5"/>
  <c r="C69" i="5"/>
  <c r="C68" i="5"/>
  <c r="C67" i="5"/>
  <c r="C66" i="5"/>
  <c r="C65" i="5"/>
  <c r="C64" i="5"/>
  <c r="C63" i="5"/>
  <c r="C62" i="5"/>
  <c r="C61" i="5"/>
  <c r="C60" i="5"/>
  <c r="C59" i="5"/>
  <c r="C58" i="5"/>
  <c r="C57" i="5"/>
  <c r="K52" i="7"/>
  <c r="K4" i="7"/>
  <c r="K5" i="7"/>
  <c r="K6" i="7"/>
  <c r="K7" i="7"/>
  <c r="K8" i="7"/>
  <c r="K9" i="7"/>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3" i="7"/>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B3" i="15"/>
  <c r="L3" i="7"/>
  <c r="D24" i="2"/>
  <c r="L57" i="5"/>
  <c r="L5" i="5"/>
  <c r="D19" i="2"/>
  <c r="H3" i="4"/>
  <c r="I3" i="4"/>
  <c r="D15" i="2"/>
  <c r="D22" i="13"/>
  <c r="J4" i="3"/>
  <c r="N4" i="3"/>
  <c r="D18" i="2"/>
  <c r="D22" i="2"/>
  <c r="D29" i="2"/>
  <c r="BE29" i="2"/>
  <c r="L4" i="7"/>
  <c r="E24" i="2"/>
  <c r="L58" i="5"/>
  <c r="L6" i="5"/>
  <c r="E19" i="2"/>
  <c r="H4" i="4"/>
  <c r="I4" i="4"/>
  <c r="E15" i="2"/>
  <c r="E22" i="13"/>
  <c r="J5" i="3"/>
  <c r="N5" i="3"/>
  <c r="E18" i="2"/>
  <c r="E22" i="2"/>
  <c r="E29" i="2"/>
  <c r="BF29" i="2"/>
  <c r="L5" i="7"/>
  <c r="F24" i="2"/>
  <c r="L59" i="5"/>
  <c r="L7" i="5"/>
  <c r="F19" i="2"/>
  <c r="H5" i="4"/>
  <c r="I5" i="4"/>
  <c r="F15" i="2"/>
  <c r="F22" i="13"/>
  <c r="J6" i="3"/>
  <c r="N6" i="3"/>
  <c r="F18" i="2"/>
  <c r="F22" i="2"/>
  <c r="F29" i="2"/>
  <c r="BG29" i="2"/>
  <c r="L6" i="7"/>
  <c r="G24" i="2"/>
  <c r="L60" i="5"/>
  <c r="L8" i="5"/>
  <c r="G19" i="2"/>
  <c r="H6" i="4"/>
  <c r="I6" i="4"/>
  <c r="G15" i="2"/>
  <c r="G22" i="13"/>
  <c r="J7" i="3"/>
  <c r="N7" i="3"/>
  <c r="G18" i="2"/>
  <c r="G22" i="2"/>
  <c r="G29" i="2"/>
  <c r="BH29" i="2"/>
  <c r="L7" i="7"/>
  <c r="H24" i="2"/>
  <c r="L61" i="5"/>
  <c r="L9" i="5"/>
  <c r="H19" i="2"/>
  <c r="H7" i="4"/>
  <c r="I7" i="4"/>
  <c r="H15" i="2"/>
  <c r="H22" i="13"/>
  <c r="J8" i="3"/>
  <c r="N8" i="3"/>
  <c r="H18" i="2"/>
  <c r="H22" i="2"/>
  <c r="H29" i="2"/>
  <c r="BI29" i="2"/>
  <c r="L8" i="7"/>
  <c r="I24" i="2"/>
  <c r="L62" i="5"/>
  <c r="L10" i="5"/>
  <c r="I19" i="2"/>
  <c r="H8" i="4"/>
  <c r="I8" i="4"/>
  <c r="I15" i="2"/>
  <c r="I22" i="13"/>
  <c r="J9" i="3"/>
  <c r="N9" i="3"/>
  <c r="I18" i="2"/>
  <c r="I22" i="2"/>
  <c r="I29" i="2"/>
  <c r="BJ29" i="2"/>
  <c r="L9" i="7"/>
  <c r="J24" i="2"/>
  <c r="L63" i="5"/>
  <c r="L11" i="5"/>
  <c r="J19" i="2"/>
  <c r="H9" i="4"/>
  <c r="I9" i="4"/>
  <c r="J15" i="2"/>
  <c r="J22" i="13"/>
  <c r="J10" i="3"/>
  <c r="N10" i="3"/>
  <c r="J18" i="2"/>
  <c r="J22" i="2"/>
  <c r="J29" i="2"/>
  <c r="BK29" i="2"/>
  <c r="L10" i="7"/>
  <c r="K24" i="2"/>
  <c r="L64" i="5"/>
  <c r="L12" i="5"/>
  <c r="K19" i="2"/>
  <c r="H10" i="4"/>
  <c r="I10" i="4"/>
  <c r="K15" i="2"/>
  <c r="K22" i="13"/>
  <c r="J11" i="3"/>
  <c r="N11" i="3"/>
  <c r="K18" i="2"/>
  <c r="K22" i="2"/>
  <c r="K29" i="2"/>
  <c r="BL29" i="2"/>
  <c r="L11" i="7"/>
  <c r="L24" i="2"/>
  <c r="L65" i="5"/>
  <c r="L13" i="5"/>
  <c r="L19" i="2"/>
  <c r="H11" i="4"/>
  <c r="I11" i="4"/>
  <c r="L15" i="2"/>
  <c r="L22" i="13"/>
  <c r="J12" i="3"/>
  <c r="N12" i="3"/>
  <c r="L18" i="2"/>
  <c r="L22" i="2"/>
  <c r="L29" i="2"/>
  <c r="BM29" i="2"/>
  <c r="L12" i="7"/>
  <c r="M24" i="2"/>
  <c r="L66" i="5"/>
  <c r="L14" i="5"/>
  <c r="M19" i="2"/>
  <c r="H12" i="4"/>
  <c r="I12" i="4"/>
  <c r="M15" i="2"/>
  <c r="M22" i="13"/>
  <c r="J13" i="3"/>
  <c r="N13" i="3"/>
  <c r="M18" i="2"/>
  <c r="M22" i="2"/>
  <c r="M29" i="2"/>
  <c r="BN29" i="2"/>
  <c r="L13" i="7"/>
  <c r="N24" i="2"/>
  <c r="L67" i="5"/>
  <c r="L15" i="5"/>
  <c r="N19" i="2"/>
  <c r="H13" i="4"/>
  <c r="I13" i="4"/>
  <c r="N15" i="2"/>
  <c r="N22" i="13"/>
  <c r="J14" i="3"/>
  <c r="N14" i="3"/>
  <c r="N18" i="2"/>
  <c r="N22" i="2"/>
  <c r="N29" i="2"/>
  <c r="BO29" i="2"/>
  <c r="L14" i="7"/>
  <c r="O24" i="2"/>
  <c r="L68" i="5"/>
  <c r="L16" i="5"/>
  <c r="O19" i="2"/>
  <c r="H14" i="4"/>
  <c r="I14" i="4"/>
  <c r="O15" i="2"/>
  <c r="O22" i="13"/>
  <c r="J15" i="3"/>
  <c r="N15" i="3"/>
  <c r="O18" i="2"/>
  <c r="O22" i="2"/>
  <c r="O29" i="2"/>
  <c r="BP29" i="2"/>
  <c r="L15" i="7"/>
  <c r="P24" i="2"/>
  <c r="L69" i="5"/>
  <c r="L17" i="5"/>
  <c r="P19" i="2"/>
  <c r="H15" i="4"/>
  <c r="I15" i="4"/>
  <c r="P15" i="2"/>
  <c r="P22" i="13"/>
  <c r="J16" i="3"/>
  <c r="N16" i="3"/>
  <c r="P18" i="2"/>
  <c r="P22" i="2"/>
  <c r="P29" i="2"/>
  <c r="BQ29" i="2"/>
  <c r="L16" i="7"/>
  <c r="Q24" i="2"/>
  <c r="L70" i="5"/>
  <c r="L18" i="5"/>
  <c r="Q19" i="2"/>
  <c r="H16" i="4"/>
  <c r="I16" i="4"/>
  <c r="Q15" i="2"/>
  <c r="Q22" i="13"/>
  <c r="J17" i="3"/>
  <c r="N17" i="3"/>
  <c r="Q18" i="2"/>
  <c r="Q22" i="2"/>
  <c r="Q29" i="2"/>
  <c r="BR29" i="2"/>
  <c r="L17" i="7"/>
  <c r="R24" i="2"/>
  <c r="L71" i="5"/>
  <c r="L19" i="5"/>
  <c r="R19" i="2"/>
  <c r="H17" i="4"/>
  <c r="I17" i="4"/>
  <c r="R15" i="2"/>
  <c r="R22" i="13"/>
  <c r="J18" i="3"/>
  <c r="N18" i="3"/>
  <c r="R18" i="2"/>
  <c r="R22" i="2"/>
  <c r="R29" i="2"/>
  <c r="BS29" i="2"/>
  <c r="L18" i="7"/>
  <c r="S24" i="2"/>
  <c r="L72" i="5"/>
  <c r="L20" i="5"/>
  <c r="S19" i="2"/>
  <c r="H18" i="4"/>
  <c r="I18" i="4"/>
  <c r="S15" i="2"/>
  <c r="S22" i="13"/>
  <c r="J19" i="3"/>
  <c r="N19" i="3"/>
  <c r="S18" i="2"/>
  <c r="S22" i="2"/>
  <c r="S29" i="2"/>
  <c r="BT29" i="2"/>
  <c r="L19" i="7"/>
  <c r="T24" i="2"/>
  <c r="L73" i="5"/>
  <c r="L21" i="5"/>
  <c r="T19" i="2"/>
  <c r="H19" i="4"/>
  <c r="I19" i="4"/>
  <c r="T15" i="2"/>
  <c r="T22" i="13"/>
  <c r="J20" i="3"/>
  <c r="N20" i="3"/>
  <c r="T18" i="2"/>
  <c r="T22" i="2"/>
  <c r="T29" i="2"/>
  <c r="BU29" i="2"/>
  <c r="L20" i="7"/>
  <c r="U24" i="2"/>
  <c r="L74" i="5"/>
  <c r="L22" i="5"/>
  <c r="U19" i="2"/>
  <c r="H20" i="4"/>
  <c r="I20" i="4"/>
  <c r="U15" i="2"/>
  <c r="U22" i="13"/>
  <c r="J21" i="3"/>
  <c r="N21" i="3"/>
  <c r="U18" i="2"/>
  <c r="U22" i="2"/>
  <c r="U29" i="2"/>
  <c r="BV29" i="2"/>
  <c r="L21" i="7"/>
  <c r="V24" i="2"/>
  <c r="L75" i="5"/>
  <c r="L23" i="5"/>
  <c r="V19" i="2"/>
  <c r="H21" i="4"/>
  <c r="I21" i="4"/>
  <c r="V15" i="2"/>
  <c r="V22" i="13"/>
  <c r="J22" i="3"/>
  <c r="N22" i="3"/>
  <c r="V18" i="2"/>
  <c r="V22" i="2"/>
  <c r="V29" i="2"/>
  <c r="BW29" i="2"/>
  <c r="L22" i="7"/>
  <c r="W24" i="2"/>
  <c r="L76" i="5"/>
  <c r="L24" i="5"/>
  <c r="W19" i="2"/>
  <c r="H22" i="4"/>
  <c r="I22" i="4"/>
  <c r="W15" i="2"/>
  <c r="W22" i="13"/>
  <c r="J23" i="3"/>
  <c r="N23" i="3"/>
  <c r="W18" i="2"/>
  <c r="W22" i="2"/>
  <c r="W29" i="2"/>
  <c r="BX29" i="2"/>
  <c r="L23" i="7"/>
  <c r="X24" i="2"/>
  <c r="L77" i="5"/>
  <c r="L25" i="5"/>
  <c r="X19" i="2"/>
  <c r="H23" i="4"/>
  <c r="I23" i="4"/>
  <c r="X15" i="2"/>
  <c r="X22" i="13"/>
  <c r="J24" i="3"/>
  <c r="N24" i="3"/>
  <c r="X18" i="2"/>
  <c r="X22" i="2"/>
  <c r="X29" i="2"/>
  <c r="BY29" i="2"/>
  <c r="L24" i="7"/>
  <c r="Y24" i="2"/>
  <c r="L78" i="5"/>
  <c r="L26" i="5"/>
  <c r="Y19" i="2"/>
  <c r="H24" i="4"/>
  <c r="I24" i="4"/>
  <c r="Y15" i="2"/>
  <c r="Y22" i="13"/>
  <c r="J25" i="3"/>
  <c r="N25" i="3"/>
  <c r="Y18" i="2"/>
  <c r="Y22" i="2"/>
  <c r="Y29" i="2"/>
  <c r="BZ29" i="2"/>
  <c r="L25" i="7"/>
  <c r="Z24" i="2"/>
  <c r="L79" i="5"/>
  <c r="L27" i="5"/>
  <c r="Z19" i="2"/>
  <c r="H25" i="4"/>
  <c r="I25" i="4"/>
  <c r="Z15" i="2"/>
  <c r="Z22" i="13"/>
  <c r="J26" i="3"/>
  <c r="N26" i="3"/>
  <c r="Z18" i="2"/>
  <c r="Z22" i="2"/>
  <c r="Z29" i="2"/>
  <c r="CA29" i="2"/>
  <c r="L26" i="7"/>
  <c r="AA24" i="2"/>
  <c r="L80" i="5"/>
  <c r="L28" i="5"/>
  <c r="AA19" i="2"/>
  <c r="H26" i="4"/>
  <c r="I26" i="4"/>
  <c r="AA15" i="2"/>
  <c r="AA22" i="13"/>
  <c r="J27" i="3"/>
  <c r="N27" i="3"/>
  <c r="AA18" i="2"/>
  <c r="AA22" i="2"/>
  <c r="AA29" i="2"/>
  <c r="CB29" i="2"/>
  <c r="L27" i="7"/>
  <c r="AB24" i="2"/>
  <c r="L81" i="5"/>
  <c r="L29" i="5"/>
  <c r="AB19" i="2"/>
  <c r="H27" i="4"/>
  <c r="I27" i="4"/>
  <c r="AB15" i="2"/>
  <c r="AB22" i="13"/>
  <c r="J28" i="3"/>
  <c r="N28" i="3"/>
  <c r="AB18" i="2"/>
  <c r="AB22" i="2"/>
  <c r="AB29" i="2"/>
  <c r="CC29" i="2"/>
  <c r="L28" i="7"/>
  <c r="AC24" i="2"/>
  <c r="L82" i="5"/>
  <c r="L30" i="5"/>
  <c r="AC19" i="2"/>
  <c r="H28" i="4"/>
  <c r="I28" i="4"/>
  <c r="AC15" i="2"/>
  <c r="AC22" i="13"/>
  <c r="J29" i="3"/>
  <c r="N29" i="3"/>
  <c r="AC18" i="2"/>
  <c r="AC22" i="2"/>
  <c r="AC29" i="2"/>
  <c r="CD29" i="2"/>
  <c r="L29" i="7"/>
  <c r="AD24" i="2"/>
  <c r="L83" i="5"/>
  <c r="L31" i="5"/>
  <c r="AD19" i="2"/>
  <c r="H29" i="4"/>
  <c r="I29" i="4"/>
  <c r="AD15" i="2"/>
  <c r="AD22" i="13"/>
  <c r="J30" i="3"/>
  <c r="N30" i="3"/>
  <c r="AD18" i="2"/>
  <c r="AD22" i="2"/>
  <c r="AD29" i="2"/>
  <c r="CE29" i="2"/>
  <c r="L30" i="7"/>
  <c r="AE24" i="2"/>
  <c r="L84" i="5"/>
  <c r="L32" i="5"/>
  <c r="AE19" i="2"/>
  <c r="H30" i="4"/>
  <c r="I30" i="4"/>
  <c r="AE15" i="2"/>
  <c r="AE22" i="13"/>
  <c r="J31" i="3"/>
  <c r="N31" i="3"/>
  <c r="AE18" i="2"/>
  <c r="AE22" i="2"/>
  <c r="AE29" i="2"/>
  <c r="CF29" i="2"/>
  <c r="L31" i="7"/>
  <c r="AF24" i="2"/>
  <c r="L85" i="5"/>
  <c r="L33" i="5"/>
  <c r="AF19" i="2"/>
  <c r="H31" i="4"/>
  <c r="I31" i="4"/>
  <c r="AF15" i="2"/>
  <c r="AF22" i="13"/>
  <c r="J32" i="3"/>
  <c r="N32" i="3"/>
  <c r="AF18" i="2"/>
  <c r="AF22" i="2"/>
  <c r="AF29" i="2"/>
  <c r="CG29" i="2"/>
  <c r="L32" i="7"/>
  <c r="AG24" i="2"/>
  <c r="L86" i="5"/>
  <c r="L34" i="5"/>
  <c r="AG19" i="2"/>
  <c r="H32" i="4"/>
  <c r="I32" i="4"/>
  <c r="AG15" i="2"/>
  <c r="AG22" i="13"/>
  <c r="J33" i="3"/>
  <c r="N33" i="3"/>
  <c r="AG18" i="2"/>
  <c r="AG22" i="2"/>
  <c r="AG29" i="2"/>
  <c r="CH29" i="2"/>
  <c r="L33" i="7"/>
  <c r="AH24" i="2"/>
  <c r="L87" i="5"/>
  <c r="L35" i="5"/>
  <c r="AH19" i="2"/>
  <c r="H33" i="4"/>
  <c r="I33" i="4"/>
  <c r="AH15" i="2"/>
  <c r="AH22" i="13"/>
  <c r="J34" i="3"/>
  <c r="N34" i="3"/>
  <c r="AH18" i="2"/>
  <c r="AH22" i="2"/>
  <c r="AH29" i="2"/>
  <c r="CI29" i="2"/>
  <c r="L34" i="7"/>
  <c r="AI24" i="2"/>
  <c r="L88" i="5"/>
  <c r="L36" i="5"/>
  <c r="AI19" i="2"/>
  <c r="H34" i="4"/>
  <c r="I34" i="4"/>
  <c r="AI15" i="2"/>
  <c r="AI22" i="13"/>
  <c r="J35" i="3"/>
  <c r="N35" i="3"/>
  <c r="AI18" i="2"/>
  <c r="AI22" i="2"/>
  <c r="AI29" i="2"/>
  <c r="CJ29" i="2"/>
  <c r="L35" i="7"/>
  <c r="AJ24" i="2"/>
  <c r="L89" i="5"/>
  <c r="L37" i="5"/>
  <c r="AJ19" i="2"/>
  <c r="H35" i="4"/>
  <c r="I35" i="4"/>
  <c r="AJ15" i="2"/>
  <c r="AJ22" i="13"/>
  <c r="J36" i="3"/>
  <c r="N36" i="3"/>
  <c r="AJ18" i="2"/>
  <c r="AJ22" i="2"/>
  <c r="AJ29" i="2"/>
  <c r="CK29" i="2"/>
  <c r="L36" i="7"/>
  <c r="AK24" i="2"/>
  <c r="L90" i="5"/>
  <c r="L38" i="5"/>
  <c r="AK19" i="2"/>
  <c r="H36" i="4"/>
  <c r="I36" i="4"/>
  <c r="AK15" i="2"/>
  <c r="AK22" i="13"/>
  <c r="J37" i="3"/>
  <c r="N37" i="3"/>
  <c r="AK18" i="2"/>
  <c r="AK22" i="2"/>
  <c r="AK29" i="2"/>
  <c r="CL29" i="2"/>
  <c r="L37" i="7"/>
  <c r="AL24" i="2"/>
  <c r="L91" i="5"/>
  <c r="L39" i="5"/>
  <c r="AL19" i="2"/>
  <c r="H37" i="4"/>
  <c r="I37" i="4"/>
  <c r="AL15" i="2"/>
  <c r="AL22" i="13"/>
  <c r="J38" i="3"/>
  <c r="N38" i="3"/>
  <c r="AL18" i="2"/>
  <c r="AL22" i="2"/>
  <c r="AL29" i="2"/>
  <c r="CM29" i="2"/>
  <c r="L38" i="7"/>
  <c r="AM24" i="2"/>
  <c r="L92" i="5"/>
  <c r="L40" i="5"/>
  <c r="AM19" i="2"/>
  <c r="H38" i="4"/>
  <c r="I38" i="4"/>
  <c r="AM15" i="2"/>
  <c r="AM22" i="13"/>
  <c r="J39" i="3"/>
  <c r="N39" i="3"/>
  <c r="AM18" i="2"/>
  <c r="AM22" i="2"/>
  <c r="AM29" i="2"/>
  <c r="CN29" i="2"/>
  <c r="L39" i="7"/>
  <c r="AN24" i="2"/>
  <c r="L93" i="5"/>
  <c r="L41" i="5"/>
  <c r="AN19" i="2"/>
  <c r="H39" i="4"/>
  <c r="I39" i="4"/>
  <c r="AN15" i="2"/>
  <c r="AN22" i="13"/>
  <c r="J40" i="3"/>
  <c r="N40" i="3"/>
  <c r="AN18" i="2"/>
  <c r="AN22" i="2"/>
  <c r="AN29" i="2"/>
  <c r="CO29" i="2"/>
  <c r="L40" i="7"/>
  <c r="AO24" i="2"/>
  <c r="L94" i="5"/>
  <c r="L42" i="5"/>
  <c r="AO19" i="2"/>
  <c r="H40" i="4"/>
  <c r="I40" i="4"/>
  <c r="AO15" i="2"/>
  <c r="AO22" i="13"/>
  <c r="J41" i="3"/>
  <c r="N41" i="3"/>
  <c r="AO18" i="2"/>
  <c r="AO22" i="2"/>
  <c r="AO29" i="2"/>
  <c r="CP29" i="2"/>
  <c r="L41" i="7"/>
  <c r="AP24" i="2"/>
  <c r="L95" i="5"/>
  <c r="L43" i="5"/>
  <c r="AP19" i="2"/>
  <c r="H41" i="4"/>
  <c r="I41" i="4"/>
  <c r="AP15" i="2"/>
  <c r="AP22" i="13"/>
  <c r="J42" i="3"/>
  <c r="N42" i="3"/>
  <c r="AP18" i="2"/>
  <c r="AP22" i="2"/>
  <c r="AP29" i="2"/>
  <c r="CQ29" i="2"/>
  <c r="L42" i="7"/>
  <c r="AQ24" i="2"/>
  <c r="L96" i="5"/>
  <c r="L44" i="5"/>
  <c r="AQ19" i="2"/>
  <c r="H42" i="4"/>
  <c r="I42" i="4"/>
  <c r="AQ15" i="2"/>
  <c r="AQ22" i="13"/>
  <c r="J43" i="3"/>
  <c r="N43" i="3"/>
  <c r="AQ18" i="2"/>
  <c r="AQ22" i="2"/>
  <c r="AQ29" i="2"/>
  <c r="CR29" i="2"/>
  <c r="L43" i="7"/>
  <c r="AR24" i="2"/>
  <c r="L97" i="5"/>
  <c r="L45" i="5"/>
  <c r="AR19" i="2"/>
  <c r="H43" i="4"/>
  <c r="I43" i="4"/>
  <c r="AR15" i="2"/>
  <c r="AR22" i="13"/>
  <c r="J44" i="3"/>
  <c r="N44" i="3"/>
  <c r="AR18" i="2"/>
  <c r="AR22" i="2"/>
  <c r="AR29" i="2"/>
  <c r="CS29" i="2"/>
  <c r="L44" i="7"/>
  <c r="AS24" i="2"/>
  <c r="L98" i="5"/>
  <c r="L46" i="5"/>
  <c r="AS19" i="2"/>
  <c r="H44" i="4"/>
  <c r="I44" i="4"/>
  <c r="AS15" i="2"/>
  <c r="AS22" i="13"/>
  <c r="J45" i="3"/>
  <c r="N45" i="3"/>
  <c r="AS18" i="2"/>
  <c r="AS22" i="2"/>
  <c r="AS29" i="2"/>
  <c r="CT29" i="2"/>
  <c r="L45" i="7"/>
  <c r="AT24" i="2"/>
  <c r="L99" i="5"/>
  <c r="L47" i="5"/>
  <c r="AT19" i="2"/>
  <c r="H45" i="4"/>
  <c r="I45" i="4"/>
  <c r="AT15" i="2"/>
  <c r="AT22" i="13"/>
  <c r="J46" i="3"/>
  <c r="N46" i="3"/>
  <c r="AT18" i="2"/>
  <c r="AT22" i="2"/>
  <c r="AT29" i="2"/>
  <c r="CU29" i="2"/>
  <c r="L46" i="7"/>
  <c r="AU24" i="2"/>
  <c r="L100" i="5"/>
  <c r="L48" i="5"/>
  <c r="AU19" i="2"/>
  <c r="H46" i="4"/>
  <c r="I46" i="4"/>
  <c r="AU15" i="2"/>
  <c r="AU22" i="13"/>
  <c r="J47" i="3"/>
  <c r="N47" i="3"/>
  <c r="AU18" i="2"/>
  <c r="AU22" i="2"/>
  <c r="AU29" i="2"/>
  <c r="CV29" i="2"/>
  <c r="L47" i="7"/>
  <c r="AV24" i="2"/>
  <c r="L101" i="5"/>
  <c r="L49" i="5"/>
  <c r="AV19" i="2"/>
  <c r="H47" i="4"/>
  <c r="I47" i="4"/>
  <c r="AV15" i="2"/>
  <c r="AV22" i="13"/>
  <c r="J48" i="3"/>
  <c r="N48" i="3"/>
  <c r="AV18" i="2"/>
  <c r="AV22" i="2"/>
  <c r="AV29" i="2"/>
  <c r="CW29" i="2"/>
  <c r="L48" i="7"/>
  <c r="AW24" i="2"/>
  <c r="L102" i="5"/>
  <c r="L50" i="5"/>
  <c r="AW19" i="2"/>
  <c r="H48" i="4"/>
  <c r="I48" i="4"/>
  <c r="AW15" i="2"/>
  <c r="AW22" i="13"/>
  <c r="J49" i="3"/>
  <c r="N49" i="3"/>
  <c r="AW18" i="2"/>
  <c r="AW22" i="2"/>
  <c r="AW29" i="2"/>
  <c r="CX29" i="2"/>
  <c r="L49" i="7"/>
  <c r="AX24" i="2"/>
  <c r="L103" i="5"/>
  <c r="L51" i="5"/>
  <c r="AX19" i="2"/>
  <c r="H49" i="4"/>
  <c r="I49" i="4"/>
  <c r="AX15" i="2"/>
  <c r="AX22" i="13"/>
  <c r="J50" i="3"/>
  <c r="N50" i="3"/>
  <c r="AX18" i="2"/>
  <c r="AX22" i="2"/>
  <c r="AX29" i="2"/>
  <c r="CY29" i="2"/>
  <c r="L50" i="7"/>
  <c r="AY24" i="2"/>
  <c r="L104" i="5"/>
  <c r="L52" i="5"/>
  <c r="AY19" i="2"/>
  <c r="H50" i="4"/>
  <c r="I50" i="4"/>
  <c r="AY15" i="2"/>
  <c r="AY22" i="13"/>
  <c r="J51" i="3"/>
  <c r="N51" i="3"/>
  <c r="AY18" i="2"/>
  <c r="AY22" i="2"/>
  <c r="AY29" i="2"/>
  <c r="CZ29" i="2"/>
  <c r="L51" i="7"/>
  <c r="AZ24" i="2"/>
  <c r="L105" i="5"/>
  <c r="L53" i="5"/>
  <c r="AZ19" i="2"/>
  <c r="H51" i="4"/>
  <c r="I51" i="4"/>
  <c r="AZ15" i="2"/>
  <c r="AZ22" i="13"/>
  <c r="J52" i="3"/>
  <c r="N52" i="3"/>
  <c r="AZ18" i="2"/>
  <c r="AZ22" i="2"/>
  <c r="AZ29" i="2"/>
  <c r="DA29" i="2"/>
  <c r="L52" i="7"/>
  <c r="BA24" i="2"/>
  <c r="L106" i="5"/>
  <c r="L54" i="5"/>
  <c r="BA19" i="2"/>
  <c r="H52" i="4"/>
  <c r="I52" i="4"/>
  <c r="BA15" i="2"/>
  <c r="BA22" i="13"/>
  <c r="J53" i="3"/>
  <c r="N53" i="3"/>
  <c r="BA18" i="2"/>
  <c r="BA22" i="2"/>
  <c r="BA29" i="2"/>
  <c r="DB29" i="2"/>
  <c r="BD29" i="2"/>
  <c r="D62" i="2"/>
  <c r="D73" i="2"/>
  <c r="D75" i="2"/>
  <c r="B7" i="15"/>
  <c r="BE24" i="2"/>
  <c r="BF24" i="2"/>
  <c r="BG24" i="2"/>
  <c r="BH24" i="2"/>
  <c r="BI24" i="2"/>
  <c r="BJ24" i="2"/>
  <c r="BK24" i="2"/>
  <c r="BL24" i="2"/>
  <c r="BM24" i="2"/>
  <c r="BN24" i="2"/>
  <c r="BO24" i="2"/>
  <c r="BP24" i="2"/>
  <c r="BQ24" i="2"/>
  <c r="BR24" i="2"/>
  <c r="BS24" i="2"/>
  <c r="BT24" i="2"/>
  <c r="BU24" i="2"/>
  <c r="BV24" i="2"/>
  <c r="BW24" i="2"/>
  <c r="BX24" i="2"/>
  <c r="BY24" i="2"/>
  <c r="BZ24" i="2"/>
  <c r="CA24" i="2"/>
  <c r="CB24" i="2"/>
  <c r="CC24" i="2"/>
  <c r="CD24" i="2"/>
  <c r="CE24" i="2"/>
  <c r="CF24" i="2"/>
  <c r="CG24" i="2"/>
  <c r="CH24" i="2"/>
  <c r="CI24" i="2"/>
  <c r="CJ24" i="2"/>
  <c r="CK24" i="2"/>
  <c r="CL24" i="2"/>
  <c r="CM24" i="2"/>
  <c r="CN24" i="2"/>
  <c r="CO24" i="2"/>
  <c r="CP24" i="2"/>
  <c r="CQ24" i="2"/>
  <c r="CR24" i="2"/>
  <c r="CS24" i="2"/>
  <c r="CT24" i="2"/>
  <c r="CU24" i="2"/>
  <c r="CV24" i="2"/>
  <c r="CW24" i="2"/>
  <c r="CX24" i="2"/>
  <c r="CY24" i="2"/>
  <c r="CZ24" i="2"/>
  <c r="DA24" i="2"/>
  <c r="DB24" i="2"/>
  <c r="BD24" i="2"/>
  <c r="E54" i="2"/>
  <c r="BE19" i="2"/>
  <c r="BF19" i="2"/>
  <c r="BG19" i="2"/>
  <c r="BH19" i="2"/>
  <c r="BI19" i="2"/>
  <c r="BJ19" i="2"/>
  <c r="BK19" i="2"/>
  <c r="BL19" i="2"/>
  <c r="BM19" i="2"/>
  <c r="BN19" i="2"/>
  <c r="BO19" i="2"/>
  <c r="BP19" i="2"/>
  <c r="BQ19" i="2"/>
  <c r="BR19" i="2"/>
  <c r="BS19" i="2"/>
  <c r="BT19" i="2"/>
  <c r="BU19" i="2"/>
  <c r="BV19" i="2"/>
  <c r="BW19" i="2"/>
  <c r="BX19" i="2"/>
  <c r="BY19" i="2"/>
  <c r="BZ19" i="2"/>
  <c r="CA19" i="2"/>
  <c r="CB19" i="2"/>
  <c r="CC19" i="2"/>
  <c r="CD19" i="2"/>
  <c r="CE19" i="2"/>
  <c r="CF19" i="2"/>
  <c r="CG19" i="2"/>
  <c r="CH19" i="2"/>
  <c r="CI19" i="2"/>
  <c r="CJ19" i="2"/>
  <c r="CK19" i="2"/>
  <c r="CL19" i="2"/>
  <c r="CM19" i="2"/>
  <c r="CN19" i="2"/>
  <c r="CO19" i="2"/>
  <c r="CP19" i="2"/>
  <c r="CQ19" i="2"/>
  <c r="CR19" i="2"/>
  <c r="CS19" i="2"/>
  <c r="CT19" i="2"/>
  <c r="CU19" i="2"/>
  <c r="CV19" i="2"/>
  <c r="CW19" i="2"/>
  <c r="CX19" i="2"/>
  <c r="CY19" i="2"/>
  <c r="CZ19" i="2"/>
  <c r="DA19" i="2"/>
  <c r="DB19" i="2"/>
  <c r="BD19" i="2"/>
  <c r="E50" i="2"/>
  <c r="BE14" i="2"/>
  <c r="BF14" i="2"/>
  <c r="BG14" i="2"/>
  <c r="BH14" i="2"/>
  <c r="BI14" i="2"/>
  <c r="BJ14" i="2"/>
  <c r="BK14" i="2"/>
  <c r="BL14" i="2"/>
  <c r="BM14" i="2"/>
  <c r="BN14" i="2"/>
  <c r="BO14" i="2"/>
  <c r="BP14" i="2"/>
  <c r="BQ14" i="2"/>
  <c r="BR14" i="2"/>
  <c r="BS14" i="2"/>
  <c r="BT14" i="2"/>
  <c r="BU14" i="2"/>
  <c r="BV14" i="2"/>
  <c r="BW14" i="2"/>
  <c r="BX14" i="2"/>
  <c r="BY14" i="2"/>
  <c r="BZ14" i="2"/>
  <c r="CA14" i="2"/>
  <c r="CB14" i="2"/>
  <c r="CC14" i="2"/>
  <c r="CD14" i="2"/>
  <c r="CE14" i="2"/>
  <c r="CF14" i="2"/>
  <c r="CG14" i="2"/>
  <c r="CH14" i="2"/>
  <c r="CI14" i="2"/>
  <c r="CJ14" i="2"/>
  <c r="CK14" i="2"/>
  <c r="CL14" i="2"/>
  <c r="CM14" i="2"/>
  <c r="CN14" i="2"/>
  <c r="CO14" i="2"/>
  <c r="CP14" i="2"/>
  <c r="CQ14" i="2"/>
  <c r="CR14" i="2"/>
  <c r="CS14" i="2"/>
  <c r="CT14" i="2"/>
  <c r="CU14" i="2"/>
  <c r="CV14" i="2"/>
  <c r="CW14" i="2"/>
  <c r="CX14" i="2"/>
  <c r="CY14" i="2"/>
  <c r="CZ14" i="2"/>
  <c r="DA14" i="2"/>
  <c r="DB14" i="2"/>
  <c r="BD14" i="2"/>
  <c r="E45" i="2"/>
  <c r="BE15" i="2"/>
  <c r="BF15" i="2"/>
  <c r="BG15" i="2"/>
  <c r="BH15" i="2"/>
  <c r="BI15" i="2"/>
  <c r="BJ15" i="2"/>
  <c r="BK15" i="2"/>
  <c r="BL15" i="2"/>
  <c r="BM15" i="2"/>
  <c r="BN15" i="2"/>
  <c r="BO15" i="2"/>
  <c r="BP15" i="2"/>
  <c r="BQ15" i="2"/>
  <c r="BR15" i="2"/>
  <c r="BS15" i="2"/>
  <c r="BT15" i="2"/>
  <c r="BU15" i="2"/>
  <c r="BV15" i="2"/>
  <c r="BW15" i="2"/>
  <c r="BX15" i="2"/>
  <c r="BY15" i="2"/>
  <c r="BZ15" i="2"/>
  <c r="CA15" i="2"/>
  <c r="CB15" i="2"/>
  <c r="CC15" i="2"/>
  <c r="CD15" i="2"/>
  <c r="CE15" i="2"/>
  <c r="CF15" i="2"/>
  <c r="CG15" i="2"/>
  <c r="CH15" i="2"/>
  <c r="CI15" i="2"/>
  <c r="CJ15" i="2"/>
  <c r="CK15" i="2"/>
  <c r="CL15" i="2"/>
  <c r="CM15" i="2"/>
  <c r="CN15" i="2"/>
  <c r="CO15" i="2"/>
  <c r="CP15" i="2"/>
  <c r="CQ15" i="2"/>
  <c r="CR15" i="2"/>
  <c r="CS15" i="2"/>
  <c r="CT15" i="2"/>
  <c r="CU15" i="2"/>
  <c r="CV15" i="2"/>
  <c r="CW15" i="2"/>
  <c r="CX15" i="2"/>
  <c r="CY15" i="2"/>
  <c r="CZ15" i="2"/>
  <c r="DA15" i="2"/>
  <c r="DB15" i="2"/>
  <c r="BD15" i="2"/>
  <c r="E46" i="2"/>
  <c r="BE16" i="2"/>
  <c r="BF16" i="2"/>
  <c r="BG16" i="2"/>
  <c r="BH16" i="2"/>
  <c r="BI16" i="2"/>
  <c r="BJ16" i="2"/>
  <c r="BK16" i="2"/>
  <c r="BL16" i="2"/>
  <c r="BM16" i="2"/>
  <c r="BN16" i="2"/>
  <c r="BO16" i="2"/>
  <c r="BP16" i="2"/>
  <c r="BQ16" i="2"/>
  <c r="BR16" i="2"/>
  <c r="BS16" i="2"/>
  <c r="BT16" i="2"/>
  <c r="BU16" i="2"/>
  <c r="BV16" i="2"/>
  <c r="BW16" i="2"/>
  <c r="BX16" i="2"/>
  <c r="BY16" i="2"/>
  <c r="BZ16" i="2"/>
  <c r="CA16" i="2"/>
  <c r="CB16" i="2"/>
  <c r="CC16" i="2"/>
  <c r="CD16" i="2"/>
  <c r="CE16" i="2"/>
  <c r="CF16" i="2"/>
  <c r="CG16" i="2"/>
  <c r="CH16" i="2"/>
  <c r="CI16" i="2"/>
  <c r="CJ16" i="2"/>
  <c r="CK16" i="2"/>
  <c r="CL16" i="2"/>
  <c r="CM16" i="2"/>
  <c r="CN16" i="2"/>
  <c r="CO16" i="2"/>
  <c r="CP16" i="2"/>
  <c r="CQ16" i="2"/>
  <c r="CR16" i="2"/>
  <c r="CS16" i="2"/>
  <c r="CT16" i="2"/>
  <c r="CU16" i="2"/>
  <c r="CV16" i="2"/>
  <c r="CW16" i="2"/>
  <c r="CX16" i="2"/>
  <c r="CY16" i="2"/>
  <c r="CZ16" i="2"/>
  <c r="DA16" i="2"/>
  <c r="DB16" i="2"/>
  <c r="BD16" i="2"/>
  <c r="E47" i="2"/>
  <c r="BE17" i="2"/>
  <c r="BF17" i="2"/>
  <c r="BG17" i="2"/>
  <c r="BH17" i="2"/>
  <c r="BI17" i="2"/>
  <c r="BJ17" i="2"/>
  <c r="BK17" i="2"/>
  <c r="BL17" i="2"/>
  <c r="BM17" i="2"/>
  <c r="BN17" i="2"/>
  <c r="BO17" i="2"/>
  <c r="BP17" i="2"/>
  <c r="BQ17" i="2"/>
  <c r="BR17" i="2"/>
  <c r="BS17" i="2"/>
  <c r="BT17" i="2"/>
  <c r="BU17" i="2"/>
  <c r="BV17" i="2"/>
  <c r="BW17" i="2"/>
  <c r="BX17" i="2"/>
  <c r="BY17" i="2"/>
  <c r="BZ17" i="2"/>
  <c r="CA17" i="2"/>
  <c r="CB17" i="2"/>
  <c r="CC17" i="2"/>
  <c r="CD17" i="2"/>
  <c r="CE17" i="2"/>
  <c r="CF17" i="2"/>
  <c r="CG17" i="2"/>
  <c r="CH17" i="2"/>
  <c r="CI17" i="2"/>
  <c r="CJ17" i="2"/>
  <c r="CK17" i="2"/>
  <c r="CL17" i="2"/>
  <c r="CM17" i="2"/>
  <c r="CN17" i="2"/>
  <c r="CO17" i="2"/>
  <c r="CP17" i="2"/>
  <c r="CQ17" i="2"/>
  <c r="CR17" i="2"/>
  <c r="CS17" i="2"/>
  <c r="CT17" i="2"/>
  <c r="CU17" i="2"/>
  <c r="CV17" i="2"/>
  <c r="CW17" i="2"/>
  <c r="CX17" i="2"/>
  <c r="CY17" i="2"/>
  <c r="CZ17" i="2"/>
  <c r="DA17" i="2"/>
  <c r="DB17" i="2"/>
  <c r="BD17" i="2"/>
  <c r="E48" i="2"/>
  <c r="BE18" i="2"/>
  <c r="BF18" i="2"/>
  <c r="BG18" i="2"/>
  <c r="BH18" i="2"/>
  <c r="BI18" i="2"/>
  <c r="BJ18" i="2"/>
  <c r="BK18" i="2"/>
  <c r="BL18" i="2"/>
  <c r="BM18" i="2"/>
  <c r="BN18" i="2"/>
  <c r="BO18" i="2"/>
  <c r="BP18" i="2"/>
  <c r="BQ18" i="2"/>
  <c r="BR18" i="2"/>
  <c r="BS18" i="2"/>
  <c r="BT18" i="2"/>
  <c r="BU18" i="2"/>
  <c r="BV18" i="2"/>
  <c r="BW18" i="2"/>
  <c r="BX18" i="2"/>
  <c r="BY18" i="2"/>
  <c r="BZ18" i="2"/>
  <c r="CA18" i="2"/>
  <c r="CB18" i="2"/>
  <c r="CC18" i="2"/>
  <c r="CD18" i="2"/>
  <c r="CE18" i="2"/>
  <c r="CF18" i="2"/>
  <c r="CG18" i="2"/>
  <c r="CH18" i="2"/>
  <c r="CI18" i="2"/>
  <c r="CJ18" i="2"/>
  <c r="CK18" i="2"/>
  <c r="CL18" i="2"/>
  <c r="CM18" i="2"/>
  <c r="CN18" i="2"/>
  <c r="CO18" i="2"/>
  <c r="CP18" i="2"/>
  <c r="CQ18" i="2"/>
  <c r="CR18" i="2"/>
  <c r="CS18" i="2"/>
  <c r="CT18" i="2"/>
  <c r="CU18" i="2"/>
  <c r="CV18" i="2"/>
  <c r="CW18" i="2"/>
  <c r="CX18" i="2"/>
  <c r="CY18" i="2"/>
  <c r="CZ18" i="2"/>
  <c r="DA18" i="2"/>
  <c r="DB18" i="2"/>
  <c r="BD18" i="2"/>
  <c r="E49" i="2"/>
  <c r="BE20" i="2"/>
  <c r="BF20" i="2"/>
  <c r="BG20" i="2"/>
  <c r="BH20" i="2"/>
  <c r="BI20" i="2"/>
  <c r="BJ20" i="2"/>
  <c r="BK20" i="2"/>
  <c r="BL20" i="2"/>
  <c r="BM20" i="2"/>
  <c r="BN20" i="2"/>
  <c r="BO20" i="2"/>
  <c r="BP20" i="2"/>
  <c r="BQ20" i="2"/>
  <c r="BR20" i="2"/>
  <c r="BS20" i="2"/>
  <c r="BT20" i="2"/>
  <c r="BU20" i="2"/>
  <c r="BV20" i="2"/>
  <c r="BW20" i="2"/>
  <c r="BX20" i="2"/>
  <c r="BY20" i="2"/>
  <c r="BZ20" i="2"/>
  <c r="CA20" i="2"/>
  <c r="CB20" i="2"/>
  <c r="CC20" i="2"/>
  <c r="CD20" i="2"/>
  <c r="CE20" i="2"/>
  <c r="CF20" i="2"/>
  <c r="CG20" i="2"/>
  <c r="CH20" i="2"/>
  <c r="CI20" i="2"/>
  <c r="CJ20" i="2"/>
  <c r="CK20" i="2"/>
  <c r="CL20" i="2"/>
  <c r="CM20" i="2"/>
  <c r="CN20" i="2"/>
  <c r="CO20" i="2"/>
  <c r="CP20" i="2"/>
  <c r="CQ20" i="2"/>
  <c r="CR20" i="2"/>
  <c r="CS20" i="2"/>
  <c r="CT20" i="2"/>
  <c r="CU20" i="2"/>
  <c r="CV20" i="2"/>
  <c r="CW20" i="2"/>
  <c r="CX20" i="2"/>
  <c r="CY20" i="2"/>
  <c r="CZ20" i="2"/>
  <c r="DA20" i="2"/>
  <c r="DB20" i="2"/>
  <c r="BD20" i="2"/>
  <c r="E51" i="2"/>
  <c r="BE22" i="2"/>
  <c r="BF22" i="2"/>
  <c r="BG22" i="2"/>
  <c r="BH22" i="2"/>
  <c r="BI22" i="2"/>
  <c r="BJ22" i="2"/>
  <c r="BK22" i="2"/>
  <c r="BL22" i="2"/>
  <c r="BM22" i="2"/>
  <c r="BN22" i="2"/>
  <c r="BO22" i="2"/>
  <c r="BP22" i="2"/>
  <c r="BQ22" i="2"/>
  <c r="BR22" i="2"/>
  <c r="BS22" i="2"/>
  <c r="BT22" i="2"/>
  <c r="BU22" i="2"/>
  <c r="BV22" i="2"/>
  <c r="BW22" i="2"/>
  <c r="BX22" i="2"/>
  <c r="BY22" i="2"/>
  <c r="BZ22" i="2"/>
  <c r="CA22" i="2"/>
  <c r="CB22" i="2"/>
  <c r="CC22" i="2"/>
  <c r="CD22" i="2"/>
  <c r="CE22" i="2"/>
  <c r="CF22" i="2"/>
  <c r="CG22" i="2"/>
  <c r="CH22" i="2"/>
  <c r="CI22" i="2"/>
  <c r="CJ22" i="2"/>
  <c r="CK22" i="2"/>
  <c r="CL22" i="2"/>
  <c r="CM22" i="2"/>
  <c r="CN22" i="2"/>
  <c r="CO22" i="2"/>
  <c r="CP22" i="2"/>
  <c r="CQ22" i="2"/>
  <c r="CR22" i="2"/>
  <c r="CS22" i="2"/>
  <c r="CT22" i="2"/>
  <c r="CU22" i="2"/>
  <c r="CV22" i="2"/>
  <c r="CW22" i="2"/>
  <c r="CX22" i="2"/>
  <c r="CY22" i="2"/>
  <c r="CZ22" i="2"/>
  <c r="DA22" i="2"/>
  <c r="DB22" i="2"/>
  <c r="BD22" i="2"/>
  <c r="E52" i="2"/>
  <c r="BE23" i="2"/>
  <c r="BF23" i="2"/>
  <c r="BG23" i="2"/>
  <c r="BH23" i="2"/>
  <c r="BI23" i="2"/>
  <c r="BJ23" i="2"/>
  <c r="BK23" i="2"/>
  <c r="BL23" i="2"/>
  <c r="BM23" i="2"/>
  <c r="BN23" i="2"/>
  <c r="BO23" i="2"/>
  <c r="BP23" i="2"/>
  <c r="BQ23" i="2"/>
  <c r="BR23" i="2"/>
  <c r="BS23" i="2"/>
  <c r="BT23" i="2"/>
  <c r="BU23" i="2"/>
  <c r="BV23" i="2"/>
  <c r="BW23" i="2"/>
  <c r="BX23" i="2"/>
  <c r="BY23" i="2"/>
  <c r="BZ23" i="2"/>
  <c r="CA23" i="2"/>
  <c r="CB23" i="2"/>
  <c r="CC23" i="2"/>
  <c r="CD23" i="2"/>
  <c r="CE23" i="2"/>
  <c r="CF23" i="2"/>
  <c r="CG23" i="2"/>
  <c r="CH23" i="2"/>
  <c r="CI23" i="2"/>
  <c r="CJ23" i="2"/>
  <c r="CK23" i="2"/>
  <c r="CL23" i="2"/>
  <c r="CM23" i="2"/>
  <c r="CN23" i="2"/>
  <c r="CO23" i="2"/>
  <c r="CP23" i="2"/>
  <c r="CQ23" i="2"/>
  <c r="CR23" i="2"/>
  <c r="CS23" i="2"/>
  <c r="CT23" i="2"/>
  <c r="CU23" i="2"/>
  <c r="CV23" i="2"/>
  <c r="CW23" i="2"/>
  <c r="CX23" i="2"/>
  <c r="CY23" i="2"/>
  <c r="CZ23" i="2"/>
  <c r="DA23" i="2"/>
  <c r="DB23" i="2"/>
  <c r="BD23" i="2"/>
  <c r="E53" i="2"/>
  <c r="BE25" i="2"/>
  <c r="BF25" i="2"/>
  <c r="BG25" i="2"/>
  <c r="BH25" i="2"/>
  <c r="BI25" i="2"/>
  <c r="BJ25" i="2"/>
  <c r="BK25" i="2"/>
  <c r="BL25" i="2"/>
  <c r="BM25" i="2"/>
  <c r="BN25" i="2"/>
  <c r="BO25" i="2"/>
  <c r="BP25" i="2"/>
  <c r="BQ25" i="2"/>
  <c r="BR25" i="2"/>
  <c r="BS25" i="2"/>
  <c r="BT25" i="2"/>
  <c r="BU25" i="2"/>
  <c r="BV25" i="2"/>
  <c r="BW25" i="2"/>
  <c r="BX25" i="2"/>
  <c r="BY25" i="2"/>
  <c r="BZ25" i="2"/>
  <c r="CA25" i="2"/>
  <c r="CB25" i="2"/>
  <c r="CC25" i="2"/>
  <c r="CD25" i="2"/>
  <c r="CE25" i="2"/>
  <c r="CF25" i="2"/>
  <c r="CG25" i="2"/>
  <c r="CH25" i="2"/>
  <c r="CI25" i="2"/>
  <c r="CJ25" i="2"/>
  <c r="CK25" i="2"/>
  <c r="CL25" i="2"/>
  <c r="CM25" i="2"/>
  <c r="CN25" i="2"/>
  <c r="CO25" i="2"/>
  <c r="CP25" i="2"/>
  <c r="CQ25" i="2"/>
  <c r="CR25" i="2"/>
  <c r="CS25" i="2"/>
  <c r="CT25" i="2"/>
  <c r="CU25" i="2"/>
  <c r="CV25" i="2"/>
  <c r="CW25" i="2"/>
  <c r="CX25" i="2"/>
  <c r="CY25" i="2"/>
  <c r="CZ25" i="2"/>
  <c r="DA25" i="2"/>
  <c r="DB25" i="2"/>
  <c r="BD25" i="2"/>
  <c r="E55" i="2"/>
  <c r="BE26" i="2"/>
  <c r="BF26" i="2"/>
  <c r="BG26" i="2"/>
  <c r="BH26" i="2"/>
  <c r="BI26" i="2"/>
  <c r="BJ26" i="2"/>
  <c r="BK26" i="2"/>
  <c r="BL26" i="2"/>
  <c r="BM26" i="2"/>
  <c r="BN26" i="2"/>
  <c r="BO26" i="2"/>
  <c r="BP26" i="2"/>
  <c r="BQ26" i="2"/>
  <c r="BR26" i="2"/>
  <c r="BS26" i="2"/>
  <c r="BT26" i="2"/>
  <c r="BU26" i="2"/>
  <c r="BV26" i="2"/>
  <c r="BW26" i="2"/>
  <c r="BX26" i="2"/>
  <c r="BY26" i="2"/>
  <c r="BZ26" i="2"/>
  <c r="CA26" i="2"/>
  <c r="CB26" i="2"/>
  <c r="CC26" i="2"/>
  <c r="CD26" i="2"/>
  <c r="CE26" i="2"/>
  <c r="CF26" i="2"/>
  <c r="CG26" i="2"/>
  <c r="CH26" i="2"/>
  <c r="CI26" i="2"/>
  <c r="CJ26" i="2"/>
  <c r="CK26" i="2"/>
  <c r="CL26" i="2"/>
  <c r="CM26" i="2"/>
  <c r="CN26" i="2"/>
  <c r="CO26" i="2"/>
  <c r="CP26" i="2"/>
  <c r="CQ26" i="2"/>
  <c r="CR26" i="2"/>
  <c r="CS26" i="2"/>
  <c r="CT26" i="2"/>
  <c r="CU26" i="2"/>
  <c r="CV26" i="2"/>
  <c r="CW26" i="2"/>
  <c r="CX26" i="2"/>
  <c r="CY26" i="2"/>
  <c r="CZ26" i="2"/>
  <c r="DA26" i="2"/>
  <c r="DB26" i="2"/>
  <c r="BD26" i="2"/>
  <c r="E56" i="2"/>
  <c r="BE27" i="2"/>
  <c r="BF27" i="2"/>
  <c r="BG27" i="2"/>
  <c r="BH27" i="2"/>
  <c r="BI27" i="2"/>
  <c r="BJ27" i="2"/>
  <c r="BK27" i="2"/>
  <c r="BL27" i="2"/>
  <c r="BM27" i="2"/>
  <c r="BN27" i="2"/>
  <c r="BO27" i="2"/>
  <c r="BP27" i="2"/>
  <c r="BQ27" i="2"/>
  <c r="BR27" i="2"/>
  <c r="BS27" i="2"/>
  <c r="BT27" i="2"/>
  <c r="BU27" i="2"/>
  <c r="BV27" i="2"/>
  <c r="BW27" i="2"/>
  <c r="BX27" i="2"/>
  <c r="BY27" i="2"/>
  <c r="BZ27" i="2"/>
  <c r="CA27" i="2"/>
  <c r="CB27" i="2"/>
  <c r="CC27" i="2"/>
  <c r="CD27" i="2"/>
  <c r="CE27" i="2"/>
  <c r="CF27" i="2"/>
  <c r="CG27" i="2"/>
  <c r="CH27" i="2"/>
  <c r="CI27" i="2"/>
  <c r="CJ27" i="2"/>
  <c r="CK27" i="2"/>
  <c r="CL27" i="2"/>
  <c r="CM27" i="2"/>
  <c r="CN27" i="2"/>
  <c r="CO27" i="2"/>
  <c r="CP27" i="2"/>
  <c r="CQ27" i="2"/>
  <c r="CR27" i="2"/>
  <c r="CS27" i="2"/>
  <c r="CT27" i="2"/>
  <c r="CU27" i="2"/>
  <c r="CV27" i="2"/>
  <c r="CW27" i="2"/>
  <c r="CX27" i="2"/>
  <c r="CY27" i="2"/>
  <c r="CZ27" i="2"/>
  <c r="DA27" i="2"/>
  <c r="DB27" i="2"/>
  <c r="BD27" i="2"/>
  <c r="E57" i="2"/>
  <c r="BE28" i="2"/>
  <c r="BF28" i="2"/>
  <c r="BG28" i="2"/>
  <c r="BH28" i="2"/>
  <c r="BI28" i="2"/>
  <c r="BJ28" i="2"/>
  <c r="BK28" i="2"/>
  <c r="BL28" i="2"/>
  <c r="BM28" i="2"/>
  <c r="BN28" i="2"/>
  <c r="BO28" i="2"/>
  <c r="BP28" i="2"/>
  <c r="BQ28" i="2"/>
  <c r="BR28" i="2"/>
  <c r="BS28" i="2"/>
  <c r="BT28" i="2"/>
  <c r="BU28" i="2"/>
  <c r="BV28" i="2"/>
  <c r="BW28" i="2"/>
  <c r="BX28" i="2"/>
  <c r="BY28" i="2"/>
  <c r="BZ28" i="2"/>
  <c r="CA28" i="2"/>
  <c r="CB28" i="2"/>
  <c r="CC28" i="2"/>
  <c r="CD28" i="2"/>
  <c r="CE28" i="2"/>
  <c r="CF28" i="2"/>
  <c r="CG28" i="2"/>
  <c r="CH28" i="2"/>
  <c r="CI28" i="2"/>
  <c r="CJ28" i="2"/>
  <c r="CK28" i="2"/>
  <c r="CL28" i="2"/>
  <c r="CM28" i="2"/>
  <c r="CN28" i="2"/>
  <c r="CO28" i="2"/>
  <c r="CP28" i="2"/>
  <c r="CQ28" i="2"/>
  <c r="CR28" i="2"/>
  <c r="CS28" i="2"/>
  <c r="CT28" i="2"/>
  <c r="CU28" i="2"/>
  <c r="CV28" i="2"/>
  <c r="CW28" i="2"/>
  <c r="CX28" i="2"/>
  <c r="CY28" i="2"/>
  <c r="CZ28" i="2"/>
  <c r="DA28" i="2"/>
  <c r="DB28" i="2"/>
  <c r="BD28" i="2"/>
  <c r="E58" i="2"/>
  <c r="E59" i="2"/>
  <c r="B5" i="15"/>
  <c r="F7" i="15"/>
  <c r="D3" i="15"/>
  <c r="F3" i="15"/>
  <c r="H3" i="15"/>
  <c r="D16" i="13"/>
  <c r="E16" i="13"/>
  <c r="F16" i="13"/>
  <c r="G16" i="13"/>
  <c r="H16" i="13"/>
  <c r="I16" i="13"/>
  <c r="J16" i="13"/>
  <c r="K16" i="13"/>
  <c r="L16" i="13"/>
  <c r="M16" i="13"/>
  <c r="N16" i="13"/>
  <c r="O16" i="13"/>
  <c r="P16" i="13"/>
  <c r="Q16" i="13"/>
  <c r="R16" i="13"/>
  <c r="S16" i="13"/>
  <c r="T16" i="13"/>
  <c r="U16" i="13"/>
  <c r="V16" i="13"/>
  <c r="W16" i="13"/>
  <c r="X16" i="13"/>
  <c r="Y16" i="13"/>
  <c r="Z16" i="13"/>
  <c r="AA16" i="13"/>
  <c r="AB16" i="13"/>
  <c r="AC16" i="13"/>
  <c r="AD16" i="13"/>
  <c r="AE16" i="13"/>
  <c r="AF16" i="13"/>
  <c r="AG16" i="13"/>
  <c r="AH16" i="13"/>
  <c r="AI16" i="13"/>
  <c r="AJ16" i="13"/>
  <c r="AK16" i="13"/>
  <c r="AL16" i="13"/>
  <c r="AM16" i="13"/>
  <c r="AN16" i="13"/>
  <c r="AO16" i="13"/>
  <c r="AP16" i="13"/>
  <c r="AQ16" i="13"/>
  <c r="AR16" i="13"/>
  <c r="AS16" i="13"/>
  <c r="AT16" i="13"/>
  <c r="AU16" i="13"/>
  <c r="AV16" i="13"/>
  <c r="AW16" i="13"/>
  <c r="AX16" i="13"/>
  <c r="AY16" i="13"/>
  <c r="AZ16" i="13"/>
  <c r="BA16" i="13"/>
  <c r="D18" i="13"/>
  <c r="E18" i="13"/>
  <c r="F18" i="13"/>
  <c r="G18" i="13"/>
  <c r="H18" i="13"/>
  <c r="I18" i="13"/>
  <c r="J18" i="13"/>
  <c r="K18" i="13"/>
  <c r="L18" i="13"/>
  <c r="M18" i="13"/>
  <c r="N18" i="13"/>
  <c r="O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AS18" i="13"/>
  <c r="AT18" i="13"/>
  <c r="AU18" i="13"/>
  <c r="AV18" i="13"/>
  <c r="AW18" i="13"/>
  <c r="AX18" i="13"/>
  <c r="AY18" i="13"/>
  <c r="AZ18" i="13"/>
  <c r="BA18" i="13"/>
  <c r="E1" i="1"/>
  <c r="B2"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E57" i="1"/>
  <c r="F57" i="1"/>
  <c r="G57" i="1"/>
  <c r="D60" i="1"/>
  <c r="E75" i="1"/>
  <c r="F79" i="1"/>
  <c r="E91" i="1"/>
  <c r="D92" i="1"/>
  <c r="D93" i="1"/>
  <c r="C4" i="3"/>
  <c r="K4" i="3"/>
  <c r="C5" i="3"/>
  <c r="K5" i="3"/>
  <c r="C6" i="3"/>
  <c r="K6" i="3"/>
  <c r="C7" i="3"/>
  <c r="K7" i="3"/>
  <c r="C8" i="3"/>
  <c r="K8" i="3"/>
  <c r="C9" i="3"/>
  <c r="K9" i="3"/>
  <c r="C10" i="3"/>
  <c r="K10" i="3"/>
  <c r="C11" i="3"/>
  <c r="K11" i="3"/>
  <c r="C12" i="3"/>
  <c r="K12" i="3"/>
  <c r="C13" i="3"/>
  <c r="K13" i="3"/>
  <c r="C14" i="3"/>
  <c r="K14" i="3"/>
  <c r="C15" i="3"/>
  <c r="K15" i="3"/>
  <c r="C16" i="3"/>
  <c r="K16" i="3"/>
  <c r="C17" i="3"/>
  <c r="K17" i="3"/>
  <c r="C18" i="3"/>
  <c r="K18" i="3"/>
  <c r="C19" i="3"/>
  <c r="K19" i="3"/>
  <c r="C20" i="3"/>
  <c r="K20" i="3"/>
  <c r="C21" i="3"/>
  <c r="K21" i="3"/>
  <c r="C22" i="3"/>
  <c r="K22" i="3"/>
  <c r="C23" i="3"/>
  <c r="K23" i="3"/>
  <c r="C24" i="3"/>
  <c r="K24" i="3"/>
  <c r="C25" i="3"/>
  <c r="K25" i="3"/>
  <c r="C26" i="3"/>
  <c r="K26" i="3"/>
  <c r="C27" i="3"/>
  <c r="K27" i="3"/>
  <c r="C28" i="3"/>
  <c r="K28" i="3"/>
  <c r="C29" i="3"/>
  <c r="K29" i="3"/>
  <c r="C30" i="3"/>
  <c r="K30" i="3"/>
  <c r="C31" i="3"/>
  <c r="K31" i="3"/>
  <c r="C32" i="3"/>
  <c r="K32" i="3"/>
  <c r="C33" i="3"/>
  <c r="K33" i="3"/>
  <c r="C34" i="3"/>
  <c r="K34" i="3"/>
  <c r="C35" i="3"/>
  <c r="K35" i="3"/>
  <c r="C36" i="3"/>
  <c r="K36" i="3"/>
  <c r="C37" i="3"/>
  <c r="K37" i="3"/>
  <c r="C38" i="3"/>
  <c r="K38" i="3"/>
  <c r="C39" i="3"/>
  <c r="K39" i="3"/>
  <c r="C40" i="3"/>
  <c r="K40" i="3"/>
  <c r="C41" i="3"/>
  <c r="K41" i="3"/>
  <c r="C42" i="3"/>
  <c r="K42" i="3"/>
  <c r="C43" i="3"/>
  <c r="K43" i="3"/>
  <c r="C44" i="3"/>
  <c r="K44" i="3"/>
  <c r="C45" i="3"/>
  <c r="K45" i="3"/>
  <c r="C46" i="3"/>
  <c r="K46" i="3"/>
  <c r="C47" i="3"/>
  <c r="K47" i="3"/>
  <c r="C48" i="3"/>
  <c r="K48" i="3"/>
  <c r="C49" i="3"/>
  <c r="K49" i="3"/>
  <c r="C50" i="3"/>
  <c r="K50" i="3"/>
  <c r="C51" i="3"/>
  <c r="K51" i="3"/>
  <c r="C52" i="3"/>
  <c r="K52" i="3"/>
  <c r="C53" i="3"/>
  <c r="K53" i="3"/>
  <c r="J5" i="5"/>
  <c r="N5" i="5"/>
  <c r="J6" i="5"/>
  <c r="N6" i="5"/>
  <c r="J7" i="5"/>
  <c r="N7" i="5"/>
  <c r="J8" i="5"/>
  <c r="N8" i="5"/>
  <c r="J9" i="5"/>
  <c r="N9" i="5"/>
  <c r="J10" i="5"/>
  <c r="N10" i="5"/>
  <c r="J11" i="5"/>
  <c r="N11" i="5"/>
  <c r="J12" i="5"/>
  <c r="N12" i="5"/>
  <c r="J13" i="5"/>
  <c r="N13" i="5"/>
  <c r="J14" i="5"/>
  <c r="N14" i="5"/>
  <c r="J15" i="5"/>
  <c r="N15" i="5"/>
  <c r="J16" i="5"/>
  <c r="N16" i="5"/>
  <c r="J17" i="5"/>
  <c r="N17" i="5"/>
  <c r="J18" i="5"/>
  <c r="N18" i="5"/>
  <c r="J19" i="5"/>
  <c r="N19" i="5"/>
  <c r="J20" i="5"/>
  <c r="N20" i="5"/>
  <c r="J21" i="5"/>
  <c r="N21" i="5"/>
  <c r="J22" i="5"/>
  <c r="N22" i="5"/>
  <c r="J23" i="5"/>
  <c r="N23" i="5"/>
  <c r="J24" i="5"/>
  <c r="N24" i="5"/>
  <c r="J25" i="5"/>
  <c r="N25" i="5"/>
  <c r="J26" i="5"/>
  <c r="N26" i="5"/>
  <c r="J27" i="5"/>
  <c r="N27" i="5"/>
  <c r="J28" i="5"/>
  <c r="N28" i="5"/>
  <c r="J29" i="5"/>
  <c r="N29" i="5"/>
  <c r="J30" i="5"/>
  <c r="N30" i="5"/>
  <c r="J31" i="5"/>
  <c r="N31" i="5"/>
  <c r="J32" i="5"/>
  <c r="N32" i="5"/>
  <c r="J33" i="5"/>
  <c r="N33" i="5"/>
  <c r="J34" i="5"/>
  <c r="N34" i="5"/>
  <c r="J35" i="5"/>
  <c r="N35" i="5"/>
  <c r="J36" i="5"/>
  <c r="N36" i="5"/>
  <c r="J37" i="5"/>
  <c r="N37" i="5"/>
  <c r="J38" i="5"/>
  <c r="N38" i="5"/>
  <c r="J39" i="5"/>
  <c r="N39" i="5"/>
  <c r="J40" i="5"/>
  <c r="N40" i="5"/>
  <c r="J41" i="5"/>
  <c r="N41" i="5"/>
  <c r="J42" i="5"/>
  <c r="N42" i="5"/>
  <c r="J43" i="5"/>
  <c r="N43" i="5"/>
  <c r="J44" i="5"/>
  <c r="N44" i="5"/>
  <c r="J45" i="5"/>
  <c r="N45" i="5"/>
  <c r="J46" i="5"/>
  <c r="N46" i="5"/>
  <c r="J47" i="5"/>
  <c r="N47" i="5"/>
  <c r="J48" i="5"/>
  <c r="N48" i="5"/>
  <c r="J49" i="5"/>
  <c r="N49" i="5"/>
  <c r="J50" i="5"/>
  <c r="N50" i="5"/>
  <c r="J51" i="5"/>
  <c r="N51" i="5"/>
  <c r="J52" i="5"/>
  <c r="N52" i="5"/>
  <c r="J53" i="5"/>
  <c r="N53" i="5"/>
  <c r="J54" i="5"/>
  <c r="N54" i="5"/>
  <c r="J57" i="5"/>
  <c r="J58" i="5"/>
  <c r="J59" i="5"/>
  <c r="J60" i="5"/>
  <c r="J61" i="5"/>
  <c r="J62" i="5"/>
  <c r="J63" i="5"/>
  <c r="J64" i="5"/>
  <c r="J65" i="5"/>
  <c r="J66" i="5"/>
  <c r="J67" i="5"/>
  <c r="J68" i="5"/>
  <c r="J69" i="5"/>
  <c r="J70" i="5"/>
  <c r="J71" i="5"/>
  <c r="J72" i="5"/>
  <c r="J73" i="5"/>
  <c r="J74" i="5"/>
  <c r="J75" i="5"/>
  <c r="J76" i="5"/>
  <c r="J77" i="5"/>
  <c r="J78" i="5"/>
  <c r="J79" i="5"/>
  <c r="J80" i="5"/>
  <c r="J81" i="5"/>
  <c r="J82" i="5"/>
  <c r="J83" i="5"/>
  <c r="J84" i="5"/>
  <c r="J85" i="5"/>
  <c r="J86" i="5"/>
  <c r="J87" i="5"/>
  <c r="J88" i="5"/>
  <c r="J89" i="5"/>
  <c r="J90" i="5"/>
  <c r="J91" i="5"/>
  <c r="J92" i="5"/>
  <c r="J93" i="5"/>
  <c r="J94" i="5"/>
  <c r="J95" i="5"/>
  <c r="J96" i="5"/>
  <c r="J97" i="5"/>
  <c r="J98" i="5"/>
  <c r="J99" i="5"/>
  <c r="J100" i="5"/>
  <c r="J101" i="5"/>
  <c r="J102" i="5"/>
  <c r="J103" i="5"/>
  <c r="J104" i="5"/>
  <c r="J105" i="5"/>
  <c r="J106" i="5"/>
  <c r="C3" i="4"/>
  <c r="C4" i="4"/>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3" i="7"/>
  <c r="C4" i="7"/>
  <c r="C5" i="7"/>
  <c r="C6" i="7"/>
  <c r="C7" i="7"/>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E4" i="12"/>
  <c r="G4" i="12"/>
  <c r="J4" i="12"/>
  <c r="E5" i="12"/>
  <c r="G5" i="12"/>
  <c r="J5" i="12"/>
  <c r="E6" i="12"/>
  <c r="G6" i="12"/>
  <c r="J6" i="12"/>
  <c r="E7" i="12"/>
  <c r="G7" i="12"/>
  <c r="J7" i="12"/>
  <c r="E8" i="12"/>
  <c r="G8" i="12"/>
  <c r="J8" i="12"/>
  <c r="E13" i="12"/>
  <c r="G13" i="12"/>
  <c r="J13" i="12"/>
  <c r="E14" i="12"/>
  <c r="G14" i="12"/>
  <c r="J14" i="12"/>
  <c r="E15" i="12"/>
  <c r="G15" i="12"/>
  <c r="J15" i="12"/>
  <c r="E16" i="12"/>
  <c r="G16" i="12"/>
  <c r="J16" i="12"/>
  <c r="E17" i="12"/>
  <c r="G17" i="12"/>
  <c r="J17" i="12"/>
  <c r="E18" i="12"/>
  <c r="G18" i="12"/>
  <c r="J18" i="12"/>
  <c r="E19" i="12"/>
  <c r="G19" i="12"/>
  <c r="J19" i="12"/>
  <c r="E20" i="12"/>
  <c r="G20" i="12"/>
  <c r="J20" i="12"/>
  <c r="E21" i="12"/>
  <c r="G21" i="12"/>
  <c r="J21" i="12"/>
  <c r="E22" i="12"/>
  <c r="G22" i="12"/>
  <c r="J22" i="12"/>
  <c r="J23" i="12"/>
  <c r="E26" i="12"/>
  <c r="G26" i="12"/>
  <c r="J26" i="12"/>
  <c r="E27" i="12"/>
  <c r="G27" i="12"/>
  <c r="J27" i="12"/>
  <c r="E28" i="12"/>
  <c r="G28" i="12"/>
  <c r="J28" i="12"/>
  <c r="E29" i="12"/>
  <c r="G29" i="12"/>
  <c r="J29" i="12"/>
  <c r="E30" i="12"/>
  <c r="G30" i="12"/>
  <c r="J30" i="12"/>
  <c r="C1" i="2"/>
  <c r="B2" i="2"/>
  <c r="D3" i="2"/>
  <c r="E3" i="2"/>
  <c r="F3" i="2"/>
  <c r="G3" i="2"/>
  <c r="H3" i="2"/>
  <c r="I3" i="2"/>
  <c r="J3" i="2"/>
  <c r="K3" i="2"/>
  <c r="L3" i="2"/>
  <c r="M3" i="2"/>
  <c r="N3" i="2"/>
  <c r="O3" i="2"/>
  <c r="P3" i="2"/>
  <c r="Q3" i="2"/>
  <c r="R3" i="2"/>
  <c r="S3" i="2"/>
  <c r="T3" i="2"/>
  <c r="U3" i="2"/>
  <c r="V3" i="2"/>
  <c r="W3" i="2"/>
  <c r="X3" i="2"/>
  <c r="Y3" i="2"/>
  <c r="Z3" i="2"/>
  <c r="AA3" i="2"/>
  <c r="AB3" i="2"/>
  <c r="AC3" i="2"/>
  <c r="AD3" i="2"/>
  <c r="AE3" i="2"/>
  <c r="AF3" i="2"/>
  <c r="AG3" i="2"/>
  <c r="AH3" i="2"/>
  <c r="AI3" i="2"/>
  <c r="AJ3" i="2"/>
  <c r="AK3" i="2"/>
  <c r="AL3" i="2"/>
  <c r="AM3" i="2"/>
  <c r="AN3" i="2"/>
  <c r="AO3" i="2"/>
  <c r="AP3" i="2"/>
  <c r="AQ3" i="2"/>
  <c r="AR3" i="2"/>
  <c r="AS3" i="2"/>
  <c r="AT3" i="2"/>
  <c r="AU3" i="2"/>
  <c r="AV3" i="2"/>
  <c r="AW3" i="2"/>
  <c r="AX3" i="2"/>
  <c r="AY3" i="2"/>
  <c r="AZ3" i="2"/>
  <c r="BA3" i="2"/>
  <c r="D5" i="2"/>
  <c r="E5" i="2"/>
  <c r="F5" i="2"/>
  <c r="G5" i="2"/>
  <c r="H5" i="2"/>
  <c r="I5" i="2"/>
  <c r="J5" i="2"/>
  <c r="K5" i="2"/>
  <c r="L5" i="2"/>
  <c r="M5" i="2"/>
  <c r="N5" i="2"/>
  <c r="O5" i="2"/>
  <c r="P5" i="2"/>
  <c r="Q5" i="2"/>
  <c r="R5" i="2"/>
  <c r="S5" i="2"/>
  <c r="T5" i="2"/>
  <c r="U5" i="2"/>
  <c r="V5" i="2"/>
  <c r="W5" i="2"/>
  <c r="X5" i="2"/>
  <c r="Y5" i="2"/>
  <c r="Z5" i="2"/>
  <c r="AA5" i="2"/>
  <c r="AB5" i="2"/>
  <c r="AC5" i="2"/>
  <c r="AD5" i="2"/>
  <c r="AE5" i="2"/>
  <c r="AF5" i="2"/>
  <c r="AG5" i="2"/>
  <c r="AH5" i="2"/>
  <c r="AI5" i="2"/>
  <c r="AJ5" i="2"/>
  <c r="AK5" i="2"/>
  <c r="AL5" i="2"/>
  <c r="AM5" i="2"/>
  <c r="AN5" i="2"/>
  <c r="AO5" i="2"/>
  <c r="AP5" i="2"/>
  <c r="AQ5" i="2"/>
  <c r="AR5" i="2"/>
  <c r="AS5" i="2"/>
  <c r="AT5" i="2"/>
  <c r="AU5" i="2"/>
  <c r="AV5" i="2"/>
  <c r="AW5" i="2"/>
  <c r="AX5" i="2"/>
  <c r="AY5" i="2"/>
  <c r="AZ5" i="2"/>
  <c r="BA5" i="2"/>
  <c r="D7" i="2"/>
  <c r="E7" i="2"/>
  <c r="F7" i="2"/>
  <c r="G7" i="2"/>
  <c r="H7" i="2"/>
  <c r="I7" i="2"/>
  <c r="J7" i="2"/>
  <c r="K7" i="2"/>
  <c r="L7" i="2"/>
  <c r="M7" i="2"/>
  <c r="N7" i="2"/>
  <c r="O7" i="2"/>
  <c r="P7" i="2"/>
  <c r="Q7" i="2"/>
  <c r="R7" i="2"/>
  <c r="S7" i="2"/>
  <c r="T7" i="2"/>
  <c r="U7" i="2"/>
  <c r="V7" i="2"/>
  <c r="W7" i="2"/>
  <c r="X7" i="2"/>
  <c r="Y7" i="2"/>
  <c r="Z7" i="2"/>
  <c r="AA7" i="2"/>
  <c r="AB7" i="2"/>
  <c r="AC7" i="2"/>
  <c r="AD7" i="2"/>
  <c r="AE7" i="2"/>
  <c r="AF7" i="2"/>
  <c r="AG7" i="2"/>
  <c r="AH7" i="2"/>
  <c r="AI7" i="2"/>
  <c r="AJ7" i="2"/>
  <c r="AK7" i="2"/>
  <c r="AL7" i="2"/>
  <c r="AM7" i="2"/>
  <c r="AN7" i="2"/>
  <c r="AO7" i="2"/>
  <c r="AP7" i="2"/>
  <c r="AQ7" i="2"/>
  <c r="AR7" i="2"/>
  <c r="AS7" i="2"/>
  <c r="AT7" i="2"/>
  <c r="AU7" i="2"/>
  <c r="AV7" i="2"/>
  <c r="AW7" i="2"/>
  <c r="AX7" i="2"/>
  <c r="AY7" i="2"/>
  <c r="AZ7" i="2"/>
  <c r="BA7" i="2"/>
  <c r="D8" i="2"/>
  <c r="E8" i="2"/>
  <c r="F8" i="2"/>
  <c r="G8" i="2"/>
  <c r="H8" i="2"/>
  <c r="I8" i="2"/>
  <c r="J8" i="2"/>
  <c r="K8" i="2"/>
  <c r="L8" i="2"/>
  <c r="M8" i="2"/>
  <c r="N8" i="2"/>
  <c r="O8" i="2"/>
  <c r="P8" i="2"/>
  <c r="Q8" i="2"/>
  <c r="R8" i="2"/>
  <c r="S8" i="2"/>
  <c r="T8" i="2"/>
  <c r="U8" i="2"/>
  <c r="V8" i="2"/>
  <c r="W8" i="2"/>
  <c r="X8" i="2"/>
  <c r="Y8" i="2"/>
  <c r="Z8" i="2"/>
  <c r="AA8" i="2"/>
  <c r="AB8" i="2"/>
  <c r="AC8" i="2"/>
  <c r="AD8" i="2"/>
  <c r="AE8" i="2"/>
  <c r="AF8" i="2"/>
  <c r="AG8" i="2"/>
  <c r="AH8" i="2"/>
  <c r="AI8" i="2"/>
  <c r="AJ8" i="2"/>
  <c r="AK8" i="2"/>
  <c r="AL8" i="2"/>
  <c r="AM8" i="2"/>
  <c r="AN8" i="2"/>
  <c r="AO8" i="2"/>
  <c r="AP8" i="2"/>
  <c r="AQ8" i="2"/>
  <c r="AR8" i="2"/>
  <c r="AS8" i="2"/>
  <c r="AT8" i="2"/>
  <c r="AU8" i="2"/>
  <c r="AV8" i="2"/>
  <c r="AW8" i="2"/>
  <c r="AX8" i="2"/>
  <c r="AY8" i="2"/>
  <c r="AZ8" i="2"/>
  <c r="BA8" i="2"/>
  <c r="D9" i="2"/>
  <c r="E9" i="2"/>
  <c r="F9" i="2"/>
  <c r="G9" i="2"/>
  <c r="H9" i="2"/>
  <c r="I9" i="2"/>
  <c r="J9" i="2"/>
  <c r="K9" i="2"/>
  <c r="L9" i="2"/>
  <c r="M9" i="2"/>
  <c r="N9" i="2"/>
  <c r="O9" i="2"/>
  <c r="P9" i="2"/>
  <c r="Q9" i="2"/>
  <c r="R9" i="2"/>
  <c r="S9" i="2"/>
  <c r="T9" i="2"/>
  <c r="U9" i="2"/>
  <c r="V9" i="2"/>
  <c r="W9" i="2"/>
  <c r="X9" i="2"/>
  <c r="Y9" i="2"/>
  <c r="Z9" i="2"/>
  <c r="AA9" i="2"/>
  <c r="AB9" i="2"/>
  <c r="AC9" i="2"/>
  <c r="AD9" i="2"/>
  <c r="AE9" i="2"/>
  <c r="AF9" i="2"/>
  <c r="AG9" i="2"/>
  <c r="AH9" i="2"/>
  <c r="AI9" i="2"/>
  <c r="AJ9" i="2"/>
  <c r="AK9" i="2"/>
  <c r="AL9" i="2"/>
  <c r="AM9" i="2"/>
  <c r="AN9" i="2"/>
  <c r="AO9" i="2"/>
  <c r="AP9" i="2"/>
  <c r="AQ9" i="2"/>
  <c r="AR9" i="2"/>
  <c r="AS9" i="2"/>
  <c r="AT9" i="2"/>
  <c r="AU9" i="2"/>
  <c r="AV9" i="2"/>
  <c r="AW9" i="2"/>
  <c r="AX9" i="2"/>
  <c r="AY9" i="2"/>
  <c r="AZ9" i="2"/>
  <c r="BA9" i="2"/>
  <c r="D11" i="2"/>
  <c r="E11" i="2"/>
  <c r="F11" i="2"/>
  <c r="G11" i="2"/>
  <c r="H11" i="2"/>
  <c r="I11" i="2"/>
  <c r="J11" i="2"/>
  <c r="K11" i="2"/>
  <c r="L11" i="2"/>
  <c r="M11" i="2"/>
  <c r="N11" i="2"/>
  <c r="O11" i="2"/>
  <c r="P11" i="2"/>
  <c r="Q11" i="2"/>
  <c r="R11" i="2"/>
  <c r="S11" i="2"/>
  <c r="T11" i="2"/>
  <c r="U11" i="2"/>
  <c r="V11" i="2"/>
  <c r="W11" i="2"/>
  <c r="X11" i="2"/>
  <c r="Y11" i="2"/>
  <c r="Z11" i="2"/>
  <c r="AA11" i="2"/>
  <c r="AB11" i="2"/>
  <c r="AC11" i="2"/>
  <c r="AD11" i="2"/>
  <c r="AE11" i="2"/>
  <c r="AF11" i="2"/>
  <c r="AG11" i="2"/>
  <c r="AH11" i="2"/>
  <c r="AI11" i="2"/>
  <c r="AJ11" i="2"/>
  <c r="AK11" i="2"/>
  <c r="AL11" i="2"/>
  <c r="AM11" i="2"/>
  <c r="AN11" i="2"/>
  <c r="AO11" i="2"/>
  <c r="AP11" i="2"/>
  <c r="AQ11" i="2"/>
  <c r="AR11" i="2"/>
  <c r="AS11" i="2"/>
  <c r="AT11" i="2"/>
  <c r="AU11" i="2"/>
  <c r="AV11" i="2"/>
  <c r="AW11" i="2"/>
  <c r="AX11" i="2"/>
  <c r="AY11" i="2"/>
  <c r="AZ11" i="2"/>
  <c r="BA11" i="2"/>
  <c r="B14" i="2"/>
  <c r="B15" i="2"/>
  <c r="B16" i="2"/>
  <c r="B17" i="2"/>
  <c r="B18" i="2"/>
  <c r="B19" i="2"/>
  <c r="B20" i="2"/>
  <c r="B21" i="2"/>
  <c r="BE21" i="2"/>
  <c r="BF21" i="2"/>
  <c r="BG21" i="2"/>
  <c r="BH21" i="2"/>
  <c r="BI21" i="2"/>
  <c r="BJ21" i="2"/>
  <c r="BK21" i="2"/>
  <c r="BL21" i="2"/>
  <c r="BM21" i="2"/>
  <c r="BN21" i="2"/>
  <c r="BO21" i="2"/>
  <c r="BP21" i="2"/>
  <c r="BQ21" i="2"/>
  <c r="BR21" i="2"/>
  <c r="BS21" i="2"/>
  <c r="BT21" i="2"/>
  <c r="BU21" i="2"/>
  <c r="BV21" i="2"/>
  <c r="BW21" i="2"/>
  <c r="BX21" i="2"/>
  <c r="BY21" i="2"/>
  <c r="BZ21" i="2"/>
  <c r="CA21" i="2"/>
  <c r="CB21" i="2"/>
  <c r="CC21" i="2"/>
  <c r="CD21" i="2"/>
  <c r="CE21" i="2"/>
  <c r="CF21" i="2"/>
  <c r="CG21" i="2"/>
  <c r="CH21" i="2"/>
  <c r="CI21" i="2"/>
  <c r="CJ21" i="2"/>
  <c r="CK21" i="2"/>
  <c r="CL21" i="2"/>
  <c r="CM21" i="2"/>
  <c r="CN21" i="2"/>
  <c r="CO21" i="2"/>
  <c r="CP21" i="2"/>
  <c r="CQ21" i="2"/>
  <c r="CR21" i="2"/>
  <c r="CS21" i="2"/>
  <c r="CT21" i="2"/>
  <c r="CU21" i="2"/>
  <c r="CV21" i="2"/>
  <c r="CW21" i="2"/>
  <c r="CX21" i="2"/>
  <c r="CY21" i="2"/>
  <c r="CZ21" i="2"/>
  <c r="DA21" i="2"/>
  <c r="DB21" i="2"/>
  <c r="B23" i="2"/>
  <c r="B24" i="2"/>
  <c r="B25" i="2"/>
  <c r="B26" i="2"/>
  <c r="B27" i="2"/>
  <c r="B28" i="2"/>
  <c r="D30" i="2"/>
  <c r="E30" i="2"/>
  <c r="F30" i="2"/>
  <c r="G30" i="2"/>
  <c r="H30" i="2"/>
  <c r="I30" i="2"/>
  <c r="J30" i="2"/>
  <c r="K30" i="2"/>
  <c r="L30" i="2"/>
  <c r="M30" i="2"/>
  <c r="N30" i="2"/>
  <c r="O30" i="2"/>
  <c r="P30" i="2"/>
  <c r="Q30" i="2"/>
  <c r="R30" i="2"/>
  <c r="S30" i="2"/>
  <c r="T30" i="2"/>
  <c r="U30" i="2"/>
  <c r="V30" i="2"/>
  <c r="W30" i="2"/>
  <c r="X30" i="2"/>
  <c r="Y30" i="2"/>
  <c r="Z30" i="2"/>
  <c r="AA30" i="2"/>
  <c r="AB30" i="2"/>
  <c r="AC30" i="2"/>
  <c r="AD30" i="2"/>
  <c r="AE30" i="2"/>
  <c r="AF30" i="2"/>
  <c r="AG30" i="2"/>
  <c r="AH30" i="2"/>
  <c r="AI30" i="2"/>
  <c r="AJ30" i="2"/>
  <c r="AK30" i="2"/>
  <c r="AL30" i="2"/>
  <c r="AM30" i="2"/>
  <c r="AN30" i="2"/>
  <c r="AO30" i="2"/>
  <c r="AP30" i="2"/>
  <c r="AQ30" i="2"/>
  <c r="AR30" i="2"/>
  <c r="AS30" i="2"/>
  <c r="AT30" i="2"/>
  <c r="AU30" i="2"/>
  <c r="AV30" i="2"/>
  <c r="AW30" i="2"/>
  <c r="AX30" i="2"/>
  <c r="AY30" i="2"/>
  <c r="AZ30" i="2"/>
  <c r="BA30" i="2"/>
  <c r="D31" i="2"/>
  <c r="E31" i="2"/>
  <c r="F31" i="2"/>
  <c r="G31" i="2"/>
  <c r="H31" i="2"/>
  <c r="I31" i="2"/>
  <c r="J31" i="2"/>
  <c r="K31" i="2"/>
  <c r="L31" i="2"/>
  <c r="M31" i="2"/>
  <c r="N31" i="2"/>
  <c r="O31" i="2"/>
  <c r="P31" i="2"/>
  <c r="Q31" i="2"/>
  <c r="R31" i="2"/>
  <c r="S31" i="2"/>
  <c r="T31" i="2"/>
  <c r="U31" i="2"/>
  <c r="V31" i="2"/>
  <c r="W31" i="2"/>
  <c r="X31" i="2"/>
  <c r="Y31" i="2"/>
  <c r="Z31" i="2"/>
  <c r="AA31" i="2"/>
  <c r="AB31" i="2"/>
  <c r="AC31" i="2"/>
  <c r="AD31" i="2"/>
  <c r="AE31" i="2"/>
  <c r="AF31" i="2"/>
  <c r="AG31" i="2"/>
  <c r="AH31" i="2"/>
  <c r="AI31" i="2"/>
  <c r="AJ31" i="2"/>
  <c r="AK31" i="2"/>
  <c r="AL31" i="2"/>
  <c r="AM31" i="2"/>
  <c r="AN31" i="2"/>
  <c r="AO31" i="2"/>
  <c r="AP31" i="2"/>
  <c r="AQ31" i="2"/>
  <c r="AR31" i="2"/>
  <c r="AS31" i="2"/>
  <c r="AT31" i="2"/>
  <c r="AU31" i="2"/>
  <c r="AV31" i="2"/>
  <c r="AW31" i="2"/>
  <c r="AX31" i="2"/>
  <c r="AY31" i="2"/>
  <c r="AZ31" i="2"/>
  <c r="BA31" i="2"/>
  <c r="D32" i="2"/>
  <c r="E32" i="2"/>
  <c r="F32" i="2"/>
  <c r="G32" i="2"/>
  <c r="H32" i="2"/>
  <c r="I32" i="2"/>
  <c r="J32" i="2"/>
  <c r="K32" i="2"/>
  <c r="L32" i="2"/>
  <c r="M32" i="2"/>
  <c r="N32" i="2"/>
  <c r="O32" i="2"/>
  <c r="P32" i="2"/>
  <c r="Q32" i="2"/>
  <c r="R32" i="2"/>
  <c r="S32" i="2"/>
  <c r="T32" i="2"/>
  <c r="U32" i="2"/>
  <c r="V32" i="2"/>
  <c r="W32" i="2"/>
  <c r="X32" i="2"/>
  <c r="Y32" i="2"/>
  <c r="Z32" i="2"/>
  <c r="AA32" i="2"/>
  <c r="AB32" i="2"/>
  <c r="AC32" i="2"/>
  <c r="AD32" i="2"/>
  <c r="AE32" i="2"/>
  <c r="AF32" i="2"/>
  <c r="AG32" i="2"/>
  <c r="AH32" i="2"/>
  <c r="AI32" i="2"/>
  <c r="AJ32" i="2"/>
  <c r="AK32" i="2"/>
  <c r="AL32" i="2"/>
  <c r="AM32" i="2"/>
  <c r="AN32" i="2"/>
  <c r="AO32" i="2"/>
  <c r="AP32" i="2"/>
  <c r="AQ32" i="2"/>
  <c r="AR32" i="2"/>
  <c r="AS32" i="2"/>
  <c r="AT32" i="2"/>
  <c r="AU32" i="2"/>
  <c r="AV32" i="2"/>
  <c r="AW32" i="2"/>
  <c r="AX32" i="2"/>
  <c r="AY32" i="2"/>
  <c r="AZ32" i="2"/>
  <c r="BA32" i="2"/>
  <c r="D80" i="2"/>
  <c r="D34" i="2"/>
  <c r="E80" i="2"/>
  <c r="E34" i="2"/>
  <c r="F80" i="2"/>
  <c r="F34" i="2"/>
  <c r="G80" i="2"/>
  <c r="G34" i="2"/>
  <c r="H80" i="2"/>
  <c r="H34" i="2"/>
  <c r="I80" i="2"/>
  <c r="I34" i="2"/>
  <c r="J80" i="2"/>
  <c r="J34" i="2"/>
  <c r="K80" i="2"/>
  <c r="K34" i="2"/>
  <c r="L80" i="2"/>
  <c r="L34" i="2"/>
  <c r="M80" i="2"/>
  <c r="M34" i="2"/>
  <c r="N80" i="2"/>
  <c r="N34" i="2"/>
  <c r="O80" i="2"/>
  <c r="O34" i="2"/>
  <c r="P80" i="2"/>
  <c r="P34" i="2"/>
  <c r="Q80" i="2"/>
  <c r="Q34" i="2"/>
  <c r="R80" i="2"/>
  <c r="R34" i="2"/>
  <c r="S80" i="2"/>
  <c r="S34" i="2"/>
  <c r="T80" i="2"/>
  <c r="T34" i="2"/>
  <c r="U80" i="2"/>
  <c r="U34" i="2"/>
  <c r="V80" i="2"/>
  <c r="V34" i="2"/>
  <c r="W80" i="2"/>
  <c r="W34" i="2"/>
  <c r="X80" i="2"/>
  <c r="X34" i="2"/>
  <c r="Y80" i="2"/>
  <c r="Y34" i="2"/>
  <c r="Z80" i="2"/>
  <c r="Z34" i="2"/>
  <c r="AA80" i="2"/>
  <c r="AA34" i="2"/>
  <c r="AB80" i="2"/>
  <c r="AB34" i="2"/>
  <c r="AC80" i="2"/>
  <c r="AC34" i="2"/>
  <c r="AD80" i="2"/>
  <c r="AD34" i="2"/>
  <c r="AE80" i="2"/>
  <c r="AE34" i="2"/>
  <c r="AF80" i="2"/>
  <c r="AF34" i="2"/>
  <c r="AG80" i="2"/>
  <c r="AG34" i="2"/>
  <c r="AH80" i="2"/>
  <c r="AH34" i="2"/>
  <c r="AI80" i="2"/>
  <c r="AI34" i="2"/>
  <c r="AJ80" i="2"/>
  <c r="AJ34" i="2"/>
  <c r="AK80" i="2"/>
  <c r="AK34" i="2"/>
  <c r="AL80" i="2"/>
  <c r="AL34" i="2"/>
  <c r="AM80" i="2"/>
  <c r="AM34" i="2"/>
  <c r="AN80" i="2"/>
  <c r="AN34" i="2"/>
  <c r="AO80" i="2"/>
  <c r="AO34" i="2"/>
  <c r="AP80" i="2"/>
  <c r="AP34" i="2"/>
  <c r="AQ80" i="2"/>
  <c r="AQ34" i="2"/>
  <c r="AR80" i="2"/>
  <c r="AR34" i="2"/>
  <c r="AS80" i="2"/>
  <c r="AS34" i="2"/>
  <c r="AT80" i="2"/>
  <c r="AT34" i="2"/>
  <c r="AU80" i="2"/>
  <c r="AU34" i="2"/>
  <c r="AV80" i="2"/>
  <c r="AV34" i="2"/>
  <c r="AW80" i="2"/>
  <c r="AW34" i="2"/>
  <c r="AX80" i="2"/>
  <c r="AX34" i="2"/>
  <c r="AY80" i="2"/>
  <c r="AY34" i="2"/>
  <c r="AZ80" i="2"/>
  <c r="AZ34" i="2"/>
  <c r="BA80" i="2"/>
  <c r="BA34" i="2"/>
  <c r="D35" i="2"/>
  <c r="E35" i="2"/>
  <c r="F35" i="2"/>
  <c r="G35" i="2"/>
  <c r="H35" i="2"/>
  <c r="I35" i="2"/>
  <c r="J35" i="2"/>
  <c r="K35" i="2"/>
  <c r="L35" i="2"/>
  <c r="M35" i="2"/>
  <c r="N35" i="2"/>
  <c r="O35" i="2"/>
  <c r="P35" i="2"/>
  <c r="Q35" i="2"/>
  <c r="R35" i="2"/>
  <c r="S35" i="2"/>
  <c r="T35" i="2"/>
  <c r="U35" i="2"/>
  <c r="V35" i="2"/>
  <c r="W35" i="2"/>
  <c r="X35" i="2"/>
  <c r="Y35" i="2"/>
  <c r="Z35" i="2"/>
  <c r="AA35" i="2"/>
  <c r="AB35" i="2"/>
  <c r="AC35" i="2"/>
  <c r="AD35" i="2"/>
  <c r="AE35" i="2"/>
  <c r="AF35" i="2"/>
  <c r="AG35" i="2"/>
  <c r="AH35" i="2"/>
  <c r="AI35" i="2"/>
  <c r="AJ35" i="2"/>
  <c r="AK35" i="2"/>
  <c r="AL35" i="2"/>
  <c r="AM35" i="2"/>
  <c r="AN35" i="2"/>
  <c r="AO35" i="2"/>
  <c r="AP35" i="2"/>
  <c r="AQ35" i="2"/>
  <c r="AR35" i="2"/>
  <c r="AS35" i="2"/>
  <c r="AT35" i="2"/>
  <c r="AU35" i="2"/>
  <c r="AV35" i="2"/>
  <c r="AW35" i="2"/>
  <c r="AX35" i="2"/>
  <c r="AY35" i="2"/>
  <c r="AZ35" i="2"/>
  <c r="BA35" i="2"/>
  <c r="D37" i="2"/>
  <c r="E37" i="2"/>
  <c r="F37" i="2"/>
  <c r="G37" i="2"/>
  <c r="H37" i="2"/>
  <c r="I37" i="2"/>
  <c r="J37" i="2"/>
  <c r="K37" i="2"/>
  <c r="L37" i="2"/>
  <c r="M37" i="2"/>
  <c r="N37" i="2"/>
  <c r="O37" i="2"/>
  <c r="P37" i="2"/>
  <c r="Q37" i="2"/>
  <c r="R37" i="2"/>
  <c r="S37" i="2"/>
  <c r="T37" i="2"/>
  <c r="U37" i="2"/>
  <c r="V37" i="2"/>
  <c r="W37" i="2"/>
  <c r="X37" i="2"/>
  <c r="Y37" i="2"/>
  <c r="Z37" i="2"/>
  <c r="AA37" i="2"/>
  <c r="AB37" i="2"/>
  <c r="AC37" i="2"/>
  <c r="AD37" i="2"/>
  <c r="AE37" i="2"/>
  <c r="AF37" i="2"/>
  <c r="AG37" i="2"/>
  <c r="AH37" i="2"/>
  <c r="AI37" i="2"/>
  <c r="AJ37" i="2"/>
  <c r="AK37" i="2"/>
  <c r="AL37" i="2"/>
  <c r="AM37" i="2"/>
  <c r="AN37" i="2"/>
  <c r="AO37" i="2"/>
  <c r="AP37" i="2"/>
  <c r="AQ37" i="2"/>
  <c r="AR37" i="2"/>
  <c r="AS37" i="2"/>
  <c r="AT37" i="2"/>
  <c r="AU37" i="2"/>
  <c r="AV37" i="2"/>
  <c r="AW37" i="2"/>
  <c r="AX37" i="2"/>
  <c r="AY37" i="2"/>
  <c r="AZ37" i="2"/>
  <c r="BA37" i="2"/>
  <c r="D39" i="2"/>
  <c r="E39" i="2"/>
  <c r="F39" i="2"/>
  <c r="G39" i="2"/>
  <c r="H39" i="2"/>
  <c r="I39" i="2"/>
  <c r="J39" i="2"/>
  <c r="K39" i="2"/>
  <c r="L39" i="2"/>
  <c r="M39" i="2"/>
  <c r="N39" i="2"/>
  <c r="O39" i="2"/>
  <c r="P39" i="2"/>
  <c r="Q39" i="2"/>
  <c r="R39" i="2"/>
  <c r="S39" i="2"/>
  <c r="T39" i="2"/>
  <c r="U39" i="2"/>
  <c r="V39" i="2"/>
  <c r="W39" i="2"/>
  <c r="X39" i="2"/>
  <c r="Y39" i="2"/>
  <c r="Z39" i="2"/>
  <c r="AA39" i="2"/>
  <c r="AB39" i="2"/>
  <c r="AC39" i="2"/>
  <c r="AD39" i="2"/>
  <c r="AE39" i="2"/>
  <c r="AF39" i="2"/>
  <c r="AG39" i="2"/>
  <c r="AH39" i="2"/>
  <c r="AI39" i="2"/>
  <c r="AJ39" i="2"/>
  <c r="AK39" i="2"/>
  <c r="AL39" i="2"/>
  <c r="AM39" i="2"/>
  <c r="AN39" i="2"/>
  <c r="AO39" i="2"/>
  <c r="AP39" i="2"/>
  <c r="AQ39" i="2"/>
  <c r="AR39" i="2"/>
  <c r="AS39" i="2"/>
  <c r="AT39" i="2"/>
  <c r="AU39" i="2"/>
  <c r="AV39" i="2"/>
  <c r="AW39" i="2"/>
  <c r="AX39" i="2"/>
  <c r="AY39" i="2"/>
  <c r="AZ39" i="2"/>
  <c r="BA39" i="2"/>
  <c r="D41" i="2"/>
  <c r="E41" i="2"/>
  <c r="F41" i="2"/>
  <c r="G41" i="2"/>
  <c r="H41" i="2"/>
  <c r="I41" i="2"/>
  <c r="J41" i="2"/>
  <c r="K41" i="2"/>
  <c r="L41" i="2"/>
  <c r="M41" i="2"/>
  <c r="N41" i="2"/>
  <c r="O41" i="2"/>
  <c r="P41" i="2"/>
  <c r="Q41" i="2"/>
  <c r="R41" i="2"/>
  <c r="S41" i="2"/>
  <c r="T41" i="2"/>
  <c r="U41" i="2"/>
  <c r="V41" i="2"/>
  <c r="W41" i="2"/>
  <c r="X41" i="2"/>
  <c r="Y41" i="2"/>
  <c r="Z41" i="2"/>
  <c r="AA41" i="2"/>
  <c r="AB41" i="2"/>
  <c r="AC41" i="2"/>
  <c r="AD41" i="2"/>
  <c r="AE41" i="2"/>
  <c r="AF41" i="2"/>
  <c r="AG41" i="2"/>
  <c r="AH41" i="2"/>
  <c r="AI41" i="2"/>
  <c r="AJ41" i="2"/>
  <c r="AK41" i="2"/>
  <c r="AL41" i="2"/>
  <c r="AM41" i="2"/>
  <c r="AN41" i="2"/>
  <c r="AO41" i="2"/>
  <c r="AP41" i="2"/>
  <c r="AQ41" i="2"/>
  <c r="AR41" i="2"/>
  <c r="AS41" i="2"/>
  <c r="AT41" i="2"/>
  <c r="AU41" i="2"/>
  <c r="AV41" i="2"/>
  <c r="AW41" i="2"/>
  <c r="AX41" i="2"/>
  <c r="AY41" i="2"/>
  <c r="AZ41" i="2"/>
  <c r="BA41" i="2"/>
  <c r="B45" i="2"/>
  <c r="D45" i="2"/>
  <c r="F45" i="2"/>
  <c r="G45" i="2"/>
  <c r="B46" i="2"/>
  <c r="D46" i="2"/>
  <c r="F46" i="2"/>
  <c r="G46" i="2"/>
  <c r="B47" i="2"/>
  <c r="D47" i="2"/>
  <c r="F47" i="2"/>
  <c r="G47" i="2"/>
  <c r="B48" i="2"/>
  <c r="D48" i="2"/>
  <c r="F48" i="2"/>
  <c r="G48" i="2"/>
  <c r="B49" i="2"/>
  <c r="D49" i="2"/>
  <c r="F49" i="2"/>
  <c r="G49" i="2"/>
  <c r="B50" i="2"/>
  <c r="D50" i="2"/>
  <c r="F50" i="2"/>
  <c r="G50" i="2"/>
  <c r="B51" i="2"/>
  <c r="D51" i="2"/>
  <c r="F51" i="2"/>
  <c r="G51" i="2"/>
  <c r="B52" i="2"/>
  <c r="D52" i="2"/>
  <c r="F52" i="2"/>
  <c r="G52" i="2"/>
  <c r="B53" i="2"/>
  <c r="D53" i="2"/>
  <c r="F53" i="2"/>
  <c r="G53" i="2"/>
  <c r="B54" i="2"/>
  <c r="D54" i="2"/>
  <c r="F54" i="2"/>
  <c r="G54" i="2"/>
  <c r="B55" i="2"/>
  <c r="D55" i="2"/>
  <c r="F55" i="2"/>
  <c r="G55" i="2"/>
  <c r="B56" i="2"/>
  <c r="D56" i="2"/>
  <c r="F56" i="2"/>
  <c r="G56" i="2"/>
  <c r="B57" i="2"/>
  <c r="D57" i="2"/>
  <c r="F57" i="2"/>
  <c r="G57" i="2"/>
  <c r="B58" i="2"/>
  <c r="D58" i="2"/>
  <c r="F58" i="2"/>
  <c r="G58" i="2"/>
  <c r="D59" i="2"/>
  <c r="F59" i="2"/>
  <c r="G59" i="2"/>
  <c r="B62" i="2"/>
  <c r="B63" i="2"/>
  <c r="D63" i="2"/>
  <c r="B64" i="2"/>
  <c r="D64" i="2"/>
  <c r="B65" i="2"/>
  <c r="D65" i="2"/>
  <c r="B66" i="2"/>
  <c r="D66" i="2"/>
  <c r="B67" i="2"/>
  <c r="D67" i="2"/>
  <c r="B68" i="2"/>
  <c r="D68" i="2"/>
  <c r="B69" i="2"/>
  <c r="D69" i="2"/>
  <c r="B70" i="2"/>
  <c r="D70" i="2"/>
  <c r="B71" i="2"/>
  <c r="D71" i="2"/>
  <c r="B72" i="2"/>
  <c r="D72" i="2"/>
  <c r="B73" i="2"/>
  <c r="B74" i="2"/>
  <c r="D74" i="2"/>
  <c r="D79" i="2"/>
  <c r="D81" i="2"/>
  <c r="E81" i="2"/>
  <c r="F81" i="2"/>
  <c r="G81" i="2"/>
  <c r="H81" i="2"/>
  <c r="I81" i="2"/>
  <c r="J81" i="2"/>
  <c r="K81" i="2"/>
  <c r="L81" i="2"/>
  <c r="M81" i="2"/>
  <c r="N81" i="2"/>
  <c r="O81" i="2"/>
  <c r="P81" i="2"/>
  <c r="Q81" i="2"/>
  <c r="R81" i="2"/>
  <c r="S81" i="2"/>
  <c r="T81" i="2"/>
  <c r="U81" i="2"/>
  <c r="V81" i="2"/>
  <c r="W81" i="2"/>
  <c r="X81" i="2"/>
  <c r="Y81" i="2"/>
  <c r="Z81" i="2"/>
  <c r="AA81" i="2"/>
  <c r="AB81" i="2"/>
  <c r="AC81" i="2"/>
  <c r="AD81" i="2"/>
  <c r="AE81" i="2"/>
  <c r="AF81" i="2"/>
  <c r="AG81" i="2"/>
  <c r="AH81" i="2"/>
  <c r="AI81" i="2"/>
  <c r="AJ81" i="2"/>
  <c r="AK81" i="2"/>
  <c r="AL81" i="2"/>
  <c r="AM81" i="2"/>
  <c r="AN81" i="2"/>
  <c r="AO81" i="2"/>
  <c r="AP81" i="2"/>
  <c r="AQ81" i="2"/>
  <c r="AR81" i="2"/>
  <c r="AS81" i="2"/>
  <c r="AT81" i="2"/>
  <c r="AU81" i="2"/>
  <c r="AV81" i="2"/>
  <c r="AW81" i="2"/>
  <c r="AX81" i="2"/>
  <c r="AY81" i="2"/>
  <c r="AZ81" i="2"/>
  <c r="BA81" i="2"/>
  <c r="D82" i="2"/>
  <c r="E82" i="2"/>
  <c r="F82" i="2"/>
  <c r="G82" i="2"/>
  <c r="H82" i="2"/>
  <c r="I82" i="2"/>
  <c r="J82" i="2"/>
  <c r="K82" i="2"/>
  <c r="L82" i="2"/>
  <c r="M82" i="2"/>
  <c r="N82" i="2"/>
  <c r="O82" i="2"/>
  <c r="P82" i="2"/>
  <c r="Q82" i="2"/>
  <c r="R82" i="2"/>
  <c r="S82" i="2"/>
  <c r="T82" i="2"/>
  <c r="U82" i="2"/>
  <c r="V82" i="2"/>
  <c r="W82" i="2"/>
  <c r="X82" i="2"/>
  <c r="Y82" i="2"/>
  <c r="Z82" i="2"/>
  <c r="AA82" i="2"/>
  <c r="AB82" i="2"/>
  <c r="AC82" i="2"/>
  <c r="AD82" i="2"/>
  <c r="AE82" i="2"/>
  <c r="AF82" i="2"/>
  <c r="AG82" i="2"/>
  <c r="AH82" i="2"/>
  <c r="AI82" i="2"/>
  <c r="AJ82" i="2"/>
  <c r="AK82" i="2"/>
  <c r="AL82" i="2"/>
  <c r="AM82" i="2"/>
  <c r="AN82" i="2"/>
  <c r="AO82" i="2"/>
  <c r="AP82" i="2"/>
  <c r="AQ82" i="2"/>
  <c r="AR82" i="2"/>
  <c r="AS82" i="2"/>
  <c r="AT82" i="2"/>
  <c r="AU82" i="2"/>
  <c r="AV82" i="2"/>
  <c r="AW82" i="2"/>
  <c r="AX82" i="2"/>
  <c r="AY82" i="2"/>
  <c r="AZ82" i="2"/>
  <c r="BA82" i="2"/>
  <c r="D83" i="2"/>
  <c r="E83" i="2"/>
  <c r="F83" i="2"/>
  <c r="G83" i="2"/>
  <c r="H83" i="2"/>
  <c r="I83" i="2"/>
  <c r="J83" i="2"/>
  <c r="K83" i="2"/>
  <c r="L83" i="2"/>
  <c r="M83" i="2"/>
  <c r="N83" i="2"/>
  <c r="O83" i="2"/>
  <c r="P83" i="2"/>
  <c r="Q83" i="2"/>
  <c r="R83" i="2"/>
  <c r="S83" i="2"/>
  <c r="T83" i="2"/>
  <c r="U83" i="2"/>
  <c r="V83" i="2"/>
  <c r="W83" i="2"/>
  <c r="X83" i="2"/>
  <c r="Y83" i="2"/>
  <c r="Z83" i="2"/>
  <c r="AA83" i="2"/>
  <c r="AB83" i="2"/>
  <c r="AC83" i="2"/>
  <c r="AD83" i="2"/>
  <c r="AE83" i="2"/>
  <c r="AF83" i="2"/>
  <c r="AG83" i="2"/>
  <c r="AH83" i="2"/>
  <c r="AI83" i="2"/>
  <c r="AJ83" i="2"/>
  <c r="AK83" i="2"/>
  <c r="AL83" i="2"/>
  <c r="AM83" i="2"/>
  <c r="AN83" i="2"/>
  <c r="AO83" i="2"/>
  <c r="AP83" i="2"/>
  <c r="AQ83" i="2"/>
  <c r="AR83" i="2"/>
  <c r="AS83" i="2"/>
  <c r="AT83" i="2"/>
  <c r="AU83" i="2"/>
  <c r="AV83" i="2"/>
  <c r="AW83" i="2"/>
  <c r="AX83" i="2"/>
  <c r="AY83" i="2"/>
  <c r="AZ83" i="2"/>
  <c r="BA83" i="2"/>
  <c r="D84" i="2"/>
  <c r="E84" i="2"/>
  <c r="F84" i="2"/>
  <c r="G84" i="2"/>
  <c r="H84" i="2"/>
  <c r="I84" i="2"/>
  <c r="J84" i="2"/>
  <c r="K84" i="2"/>
  <c r="L84" i="2"/>
  <c r="M84" i="2"/>
  <c r="N84" i="2"/>
  <c r="O84" i="2"/>
  <c r="P84" i="2"/>
  <c r="Q84" i="2"/>
  <c r="R84" i="2"/>
  <c r="S84" i="2"/>
  <c r="T84" i="2"/>
  <c r="U84" i="2"/>
  <c r="V84" i="2"/>
  <c r="W84" i="2"/>
  <c r="X84" i="2"/>
  <c r="Y84" i="2"/>
  <c r="Z84" i="2"/>
  <c r="AA84" i="2"/>
  <c r="AB84" i="2"/>
  <c r="AC84" i="2"/>
  <c r="AD84" i="2"/>
  <c r="AE84" i="2"/>
  <c r="AF84" i="2"/>
  <c r="AG84" i="2"/>
  <c r="AH84" i="2"/>
  <c r="AI84" i="2"/>
  <c r="AJ84" i="2"/>
  <c r="AK84" i="2"/>
  <c r="AL84" i="2"/>
  <c r="AM84" i="2"/>
  <c r="AN84" i="2"/>
  <c r="AO84" i="2"/>
  <c r="AP84" i="2"/>
  <c r="AQ84" i="2"/>
  <c r="AR84" i="2"/>
  <c r="AS84" i="2"/>
  <c r="AT84" i="2"/>
  <c r="AU84" i="2"/>
  <c r="AV84" i="2"/>
  <c r="AW84" i="2"/>
  <c r="AX84" i="2"/>
  <c r="AY84" i="2"/>
  <c r="AZ84" i="2"/>
  <c r="BA84" i="2"/>
  <c r="E87" i="2"/>
  <c r="B88" i="2"/>
  <c r="E88" i="2"/>
  <c r="B89" i="2"/>
  <c r="E89" i="2"/>
  <c r="E90" i="2"/>
  <c r="E92" i="2"/>
  <c r="D93" i="2"/>
  <c r="E94" i="2"/>
  <c r="D95" i="2"/>
  <c r="E95" i="2"/>
  <c r="F95" i="2"/>
  <c r="G95" i="2"/>
  <c r="H95" i="2"/>
  <c r="I95" i="2"/>
  <c r="J95" i="2"/>
  <c r="K95" i="2"/>
  <c r="L95" i="2"/>
  <c r="M95" i="2"/>
  <c r="N95" i="2"/>
  <c r="O95" i="2"/>
  <c r="P95" i="2"/>
  <c r="Q95" i="2"/>
  <c r="R95" i="2"/>
  <c r="S95" i="2"/>
  <c r="T95" i="2"/>
  <c r="U95" i="2"/>
  <c r="V95" i="2"/>
  <c r="W95" i="2"/>
  <c r="X95" i="2"/>
  <c r="Y95" i="2"/>
  <c r="Z95" i="2"/>
  <c r="AA95" i="2"/>
  <c r="AB95" i="2"/>
  <c r="AC95" i="2"/>
  <c r="AD95" i="2"/>
  <c r="AE95" i="2"/>
  <c r="AF95" i="2"/>
  <c r="AG95" i="2"/>
  <c r="AH95" i="2"/>
  <c r="AI95" i="2"/>
  <c r="AJ95" i="2"/>
  <c r="AK95" i="2"/>
  <c r="AL95" i="2"/>
  <c r="AM95" i="2"/>
  <c r="AN95" i="2"/>
  <c r="AO95" i="2"/>
  <c r="AP95" i="2"/>
  <c r="AQ95" i="2"/>
  <c r="AR95" i="2"/>
  <c r="AS95" i="2"/>
  <c r="AT95" i="2"/>
  <c r="AU95" i="2"/>
  <c r="AV95" i="2"/>
  <c r="AW95" i="2"/>
  <c r="AX95" i="2"/>
  <c r="AY95" i="2"/>
  <c r="AZ95" i="2"/>
  <c r="BA95" i="2"/>
  <c r="E96" i="2"/>
  <c r="D98" i="2"/>
  <c r="E98" i="2"/>
  <c r="F98" i="2"/>
  <c r="G98" i="2"/>
  <c r="H98" i="2"/>
  <c r="I98" i="2"/>
  <c r="J98" i="2"/>
  <c r="K98" i="2"/>
  <c r="L98" i="2"/>
  <c r="M98" i="2"/>
  <c r="N98" i="2"/>
  <c r="O98" i="2"/>
  <c r="P98" i="2"/>
  <c r="Q98" i="2"/>
  <c r="R98" i="2"/>
  <c r="S98" i="2"/>
  <c r="T98" i="2"/>
  <c r="U98" i="2"/>
  <c r="V98" i="2"/>
  <c r="W98" i="2"/>
  <c r="X98" i="2"/>
  <c r="Y98" i="2"/>
  <c r="Z98" i="2"/>
  <c r="AA98" i="2"/>
  <c r="AB98" i="2"/>
  <c r="AC98" i="2"/>
  <c r="AD98" i="2"/>
  <c r="AE98" i="2"/>
  <c r="AF98" i="2"/>
  <c r="AG98" i="2"/>
  <c r="AH98" i="2"/>
  <c r="AI98" i="2"/>
  <c r="AJ98" i="2"/>
  <c r="AK98" i="2"/>
  <c r="AL98" i="2"/>
  <c r="AM98" i="2"/>
  <c r="AN98" i="2"/>
  <c r="AO98" i="2"/>
  <c r="AP98" i="2"/>
  <c r="AQ98" i="2"/>
  <c r="AR98" i="2"/>
  <c r="AS98" i="2"/>
  <c r="AT98" i="2"/>
  <c r="AU98" i="2"/>
  <c r="AV98" i="2"/>
  <c r="AW98" i="2"/>
  <c r="AX98" i="2"/>
  <c r="AY98" i="2"/>
  <c r="AZ98" i="2"/>
  <c r="BA98" i="2"/>
  <c r="D99" i="2"/>
  <c r="E99" i="2"/>
  <c r="F99" i="2"/>
  <c r="G99" i="2"/>
  <c r="H99" i="2"/>
  <c r="I99" i="2"/>
  <c r="J99" i="2"/>
  <c r="K99" i="2"/>
  <c r="L99" i="2"/>
  <c r="M99" i="2"/>
  <c r="N99" i="2"/>
  <c r="O99" i="2"/>
  <c r="P99" i="2"/>
  <c r="Q99" i="2"/>
  <c r="R99" i="2"/>
  <c r="S99" i="2"/>
  <c r="T99" i="2"/>
  <c r="U99" i="2"/>
  <c r="V99" i="2"/>
  <c r="W99" i="2"/>
  <c r="X99" i="2"/>
  <c r="Y99" i="2"/>
  <c r="Z99" i="2"/>
  <c r="AA99" i="2"/>
  <c r="AB99" i="2"/>
  <c r="AC99" i="2"/>
  <c r="AD99" i="2"/>
  <c r="AE99" i="2"/>
  <c r="AF99" i="2"/>
  <c r="AG99" i="2"/>
  <c r="AH99" i="2"/>
  <c r="AI99" i="2"/>
  <c r="AJ99" i="2"/>
  <c r="AK99" i="2"/>
  <c r="AL99" i="2"/>
  <c r="AM99" i="2"/>
  <c r="AN99" i="2"/>
  <c r="AO99" i="2"/>
  <c r="AP99" i="2"/>
  <c r="AQ99" i="2"/>
  <c r="AR99" i="2"/>
  <c r="AS99" i="2"/>
  <c r="AT99" i="2"/>
  <c r="AU99" i="2"/>
  <c r="AV99" i="2"/>
  <c r="AW99" i="2"/>
  <c r="AX99" i="2"/>
  <c r="AY99" i="2"/>
  <c r="AZ99" i="2"/>
  <c r="BA99" i="2"/>
  <c r="D100" i="2"/>
  <c r="E100" i="2"/>
  <c r="F100" i="2"/>
  <c r="G100" i="2"/>
  <c r="H100" i="2"/>
  <c r="I100" i="2"/>
  <c r="J100" i="2"/>
  <c r="K100" i="2"/>
  <c r="L100" i="2"/>
  <c r="M100" i="2"/>
  <c r="N100" i="2"/>
  <c r="O100" i="2"/>
  <c r="P100" i="2"/>
  <c r="Q100" i="2"/>
  <c r="R100" i="2"/>
  <c r="S100" i="2"/>
  <c r="T100" i="2"/>
  <c r="U100" i="2"/>
  <c r="V100" i="2"/>
  <c r="W100" i="2"/>
  <c r="X100" i="2"/>
  <c r="Y100" i="2"/>
  <c r="Z100" i="2"/>
  <c r="AA100" i="2"/>
  <c r="AB100" i="2"/>
  <c r="AC100" i="2"/>
  <c r="AD100" i="2"/>
  <c r="AE100" i="2"/>
  <c r="AF100" i="2"/>
  <c r="AG100" i="2"/>
  <c r="AH100" i="2"/>
  <c r="AI100" i="2"/>
  <c r="AJ100" i="2"/>
  <c r="AK100" i="2"/>
  <c r="AL100" i="2"/>
  <c r="AM100" i="2"/>
  <c r="AN100" i="2"/>
  <c r="AO100" i="2"/>
  <c r="AP100" i="2"/>
  <c r="AQ100" i="2"/>
  <c r="AR100" i="2"/>
  <c r="AS100" i="2"/>
  <c r="AT100" i="2"/>
  <c r="AU100" i="2"/>
  <c r="AV100" i="2"/>
  <c r="AW100" i="2"/>
  <c r="AX100" i="2"/>
  <c r="AY100" i="2"/>
  <c r="AZ100" i="2"/>
  <c r="BA100" i="2"/>
  <c r="E104" i="2"/>
  <c r="E105" i="2"/>
  <c r="E106" i="2"/>
  <c r="E109" i="2"/>
  <c r="D111" i="2"/>
  <c r="E111" i="2"/>
  <c r="F111" i="2"/>
  <c r="G111" i="2"/>
  <c r="H111" i="2"/>
  <c r="I111" i="2"/>
  <c r="J111" i="2"/>
  <c r="K111" i="2"/>
  <c r="L111" i="2"/>
  <c r="M111" i="2"/>
  <c r="N111" i="2"/>
  <c r="O111" i="2"/>
  <c r="P111" i="2"/>
  <c r="Q111" i="2"/>
  <c r="R111" i="2"/>
  <c r="S111" i="2"/>
  <c r="T111" i="2"/>
  <c r="U111" i="2"/>
  <c r="V111" i="2"/>
  <c r="W111" i="2"/>
  <c r="X111" i="2"/>
  <c r="Y111" i="2"/>
  <c r="Z111" i="2"/>
  <c r="AA111" i="2"/>
  <c r="AB111" i="2"/>
  <c r="AC111" i="2"/>
  <c r="AD111" i="2"/>
  <c r="AE111" i="2"/>
  <c r="AF111" i="2"/>
  <c r="AG111" i="2"/>
  <c r="AH111" i="2"/>
  <c r="AI111" i="2"/>
  <c r="AJ111" i="2"/>
  <c r="AK111" i="2"/>
  <c r="AL111" i="2"/>
  <c r="AM111" i="2"/>
  <c r="AN111" i="2"/>
  <c r="AO111" i="2"/>
  <c r="AP111" i="2"/>
  <c r="AQ111" i="2"/>
  <c r="AR111" i="2"/>
  <c r="AS111" i="2"/>
  <c r="AT111" i="2"/>
  <c r="AU111" i="2"/>
  <c r="AV111" i="2"/>
  <c r="AW111" i="2"/>
  <c r="AX111" i="2"/>
  <c r="AY111" i="2"/>
  <c r="AZ111" i="2"/>
  <c r="BA111" i="2"/>
  <c r="E113" i="2"/>
  <c r="D115" i="2"/>
  <c r="E115" i="2"/>
  <c r="F115" i="2"/>
  <c r="G115" i="2"/>
  <c r="H115" i="2"/>
  <c r="I115" i="2"/>
  <c r="J115" i="2"/>
  <c r="K115" i="2"/>
  <c r="L115" i="2"/>
  <c r="M115" i="2"/>
  <c r="N115" i="2"/>
  <c r="O115" i="2"/>
  <c r="P115" i="2"/>
  <c r="Q115" i="2"/>
  <c r="R115" i="2"/>
  <c r="S115" i="2"/>
  <c r="T115" i="2"/>
  <c r="U115" i="2"/>
  <c r="V115" i="2"/>
  <c r="W115" i="2"/>
  <c r="X115" i="2"/>
  <c r="Y115" i="2"/>
  <c r="Z115" i="2"/>
  <c r="AA115" i="2"/>
  <c r="AB115" i="2"/>
  <c r="AC115" i="2"/>
  <c r="AD115" i="2"/>
  <c r="AE115" i="2"/>
  <c r="AF115" i="2"/>
  <c r="AG115" i="2"/>
  <c r="AH115" i="2"/>
  <c r="AI115" i="2"/>
  <c r="AJ115" i="2"/>
  <c r="AK115" i="2"/>
  <c r="AL115" i="2"/>
  <c r="AM115" i="2"/>
  <c r="AN115" i="2"/>
  <c r="AO115" i="2"/>
  <c r="AP115" i="2"/>
  <c r="AQ115" i="2"/>
  <c r="AR115" i="2"/>
  <c r="AS115" i="2"/>
  <c r="AT115" i="2"/>
  <c r="AU115" i="2"/>
  <c r="AV115" i="2"/>
  <c r="AW115" i="2"/>
  <c r="AX115" i="2"/>
  <c r="AY115" i="2"/>
  <c r="AZ115" i="2"/>
  <c r="BA115" i="2"/>
  <c r="D116" i="2"/>
  <c r="E116" i="2"/>
  <c r="F116" i="2"/>
  <c r="G116" i="2"/>
  <c r="H116" i="2"/>
  <c r="I116" i="2"/>
  <c r="J116" i="2"/>
  <c r="K116" i="2"/>
  <c r="L116" i="2"/>
  <c r="M116" i="2"/>
  <c r="N116" i="2"/>
  <c r="O116" i="2"/>
  <c r="P116" i="2"/>
  <c r="Q116" i="2"/>
  <c r="R116" i="2"/>
  <c r="S116" i="2"/>
  <c r="T116" i="2"/>
  <c r="U116" i="2"/>
  <c r="V116" i="2"/>
  <c r="W116" i="2"/>
  <c r="X116" i="2"/>
  <c r="Y116" i="2"/>
  <c r="Z116" i="2"/>
  <c r="AA116" i="2"/>
  <c r="AB116" i="2"/>
  <c r="AC116" i="2"/>
  <c r="AD116" i="2"/>
  <c r="AE116" i="2"/>
  <c r="AF116" i="2"/>
  <c r="AG116" i="2"/>
  <c r="AH116" i="2"/>
  <c r="AI116" i="2"/>
  <c r="AJ116" i="2"/>
  <c r="AK116" i="2"/>
  <c r="AL116" i="2"/>
  <c r="AM116" i="2"/>
  <c r="AN116" i="2"/>
  <c r="AO116" i="2"/>
  <c r="AP116" i="2"/>
  <c r="AQ116" i="2"/>
  <c r="AR116" i="2"/>
  <c r="AS116" i="2"/>
  <c r="AT116" i="2"/>
  <c r="AU116" i="2"/>
  <c r="AV116" i="2"/>
  <c r="AW116" i="2"/>
  <c r="AX116" i="2"/>
  <c r="AY116" i="2"/>
  <c r="AZ116" i="2"/>
  <c r="BA116" i="2"/>
  <c r="D117" i="2"/>
  <c r="E117" i="2"/>
  <c r="F117" i="2"/>
  <c r="G117" i="2"/>
  <c r="H117" i="2"/>
  <c r="I117" i="2"/>
  <c r="J117" i="2"/>
  <c r="K117" i="2"/>
  <c r="L117" i="2"/>
  <c r="M117" i="2"/>
  <c r="N117" i="2"/>
  <c r="O117" i="2"/>
  <c r="P117" i="2"/>
  <c r="Q117" i="2"/>
  <c r="R117" i="2"/>
  <c r="S117" i="2"/>
  <c r="T117" i="2"/>
  <c r="U117" i="2"/>
  <c r="V117" i="2"/>
  <c r="W117" i="2"/>
  <c r="X117" i="2"/>
  <c r="Y117" i="2"/>
  <c r="Z117" i="2"/>
  <c r="AA117" i="2"/>
  <c r="AB117" i="2"/>
  <c r="AC117" i="2"/>
  <c r="AD117" i="2"/>
  <c r="AE117" i="2"/>
  <c r="AF117" i="2"/>
  <c r="AG117" i="2"/>
  <c r="AH117" i="2"/>
  <c r="AI117" i="2"/>
  <c r="AJ117" i="2"/>
  <c r="AK117" i="2"/>
  <c r="AL117" i="2"/>
  <c r="AM117" i="2"/>
  <c r="AN117" i="2"/>
  <c r="AO117" i="2"/>
  <c r="AP117" i="2"/>
  <c r="AQ117" i="2"/>
  <c r="AR117" i="2"/>
  <c r="AS117" i="2"/>
  <c r="AT117" i="2"/>
  <c r="AU117" i="2"/>
  <c r="AV117" i="2"/>
  <c r="AW117" i="2"/>
  <c r="AX117" i="2"/>
  <c r="AY117" i="2"/>
  <c r="AZ117" i="2"/>
  <c r="BA117" i="2"/>
  <c r="D1" i="11"/>
  <c r="B2" i="11"/>
  <c r="D3" i="11"/>
  <c r="E3" i="11"/>
  <c r="F3" i="11"/>
  <c r="G3" i="11"/>
  <c r="H3" i="11"/>
  <c r="I3" i="11"/>
  <c r="J3" i="11"/>
  <c r="K3" i="11"/>
  <c r="L3" i="11"/>
  <c r="M3" i="11"/>
  <c r="N3" i="11"/>
  <c r="O3" i="11"/>
  <c r="P3" i="11"/>
  <c r="Q3" i="11"/>
  <c r="R3" i="11"/>
  <c r="S3" i="11"/>
  <c r="T3" i="11"/>
  <c r="U3" i="11"/>
  <c r="V3" i="11"/>
  <c r="W3" i="11"/>
  <c r="X3" i="11"/>
  <c r="Y3" i="11"/>
  <c r="Z3" i="11"/>
  <c r="AA3" i="11"/>
  <c r="AB3" i="11"/>
  <c r="AC3" i="11"/>
  <c r="AD3" i="11"/>
  <c r="AE3" i="11"/>
  <c r="AF3" i="11"/>
  <c r="AG3" i="11"/>
  <c r="AH3" i="11"/>
  <c r="AI3" i="11"/>
  <c r="AJ3" i="11"/>
  <c r="AK3" i="11"/>
  <c r="AL3" i="11"/>
  <c r="AM3" i="11"/>
  <c r="AN3" i="11"/>
  <c r="AO3" i="11"/>
  <c r="AP3" i="11"/>
  <c r="AQ3" i="11"/>
  <c r="AR3" i="11"/>
  <c r="AS3" i="11"/>
  <c r="AT3" i="11"/>
  <c r="AU3" i="11"/>
  <c r="AV3" i="11"/>
  <c r="AW3" i="11"/>
  <c r="AX3" i="11"/>
  <c r="AY3" i="11"/>
  <c r="AZ3" i="11"/>
  <c r="BA3" i="11"/>
  <c r="D4" i="11"/>
  <c r="E4" i="11"/>
  <c r="F4" i="11"/>
  <c r="G4" i="11"/>
  <c r="H4" i="11"/>
  <c r="I4" i="11"/>
  <c r="J4" i="11"/>
  <c r="K4" i="11"/>
  <c r="L4" i="11"/>
  <c r="M4" i="11"/>
  <c r="N4" i="11"/>
  <c r="O4" i="11"/>
  <c r="P4" i="11"/>
  <c r="Q4" i="11"/>
  <c r="R4" i="11"/>
  <c r="S4" i="11"/>
  <c r="T4" i="11"/>
  <c r="U4" i="11"/>
  <c r="V4" i="11"/>
  <c r="W4" i="11"/>
  <c r="X4" i="11"/>
  <c r="Y4" i="11"/>
  <c r="Z4" i="11"/>
  <c r="AA4" i="11"/>
  <c r="AB4" i="11"/>
  <c r="AC4" i="11"/>
  <c r="AD4" i="11"/>
  <c r="AE4" i="11"/>
  <c r="AF4" i="11"/>
  <c r="AG4" i="11"/>
  <c r="AH4" i="11"/>
  <c r="AI4" i="11"/>
  <c r="AJ4" i="11"/>
  <c r="AK4" i="11"/>
  <c r="AL4" i="11"/>
  <c r="AM4" i="11"/>
  <c r="AN4" i="11"/>
  <c r="AO4" i="11"/>
  <c r="AP4" i="11"/>
  <c r="AQ4" i="11"/>
  <c r="AR4" i="11"/>
  <c r="AS4" i="11"/>
  <c r="AT4" i="11"/>
  <c r="AU4" i="11"/>
  <c r="AV4" i="11"/>
  <c r="AW4" i="11"/>
  <c r="AX4" i="11"/>
  <c r="AY4" i="11"/>
  <c r="AZ4" i="11"/>
  <c r="BA4" i="11"/>
  <c r="D5" i="11"/>
  <c r="E5" i="11"/>
  <c r="F5" i="11"/>
  <c r="G5" i="11"/>
  <c r="H5" i="11"/>
  <c r="I5" i="11"/>
  <c r="J5" i="11"/>
  <c r="K5" i="11"/>
  <c r="L5" i="11"/>
  <c r="M5" i="11"/>
  <c r="N5" i="11"/>
  <c r="O5" i="11"/>
  <c r="P5" i="11"/>
  <c r="Q5" i="11"/>
  <c r="R5" i="11"/>
  <c r="S5" i="11"/>
  <c r="T5" i="11"/>
  <c r="U5" i="11"/>
  <c r="V5" i="11"/>
  <c r="W5" i="11"/>
  <c r="X5" i="11"/>
  <c r="Y5" i="11"/>
  <c r="Z5" i="11"/>
  <c r="AA5" i="11"/>
  <c r="AB5" i="11"/>
  <c r="AC5" i="11"/>
  <c r="AD5" i="11"/>
  <c r="AE5" i="11"/>
  <c r="AF5" i="11"/>
  <c r="AG5" i="11"/>
  <c r="AH5" i="11"/>
  <c r="AI5" i="11"/>
  <c r="AJ5" i="11"/>
  <c r="AK5" i="11"/>
  <c r="AL5" i="11"/>
  <c r="AM5" i="11"/>
  <c r="AN5" i="11"/>
  <c r="AO5" i="11"/>
  <c r="AP5" i="11"/>
  <c r="AQ5" i="11"/>
  <c r="AR5" i="11"/>
  <c r="AS5" i="11"/>
  <c r="AT5" i="11"/>
  <c r="AU5" i="11"/>
  <c r="AV5" i="11"/>
  <c r="AW5" i="11"/>
  <c r="AX5" i="11"/>
  <c r="AY5" i="11"/>
  <c r="AZ5" i="11"/>
  <c r="BA5" i="11"/>
  <c r="D6" i="11"/>
  <c r="E6" i="11"/>
  <c r="F6" i="11"/>
  <c r="G6" i="11"/>
  <c r="H6" i="11"/>
  <c r="I6" i="11"/>
  <c r="J6" i="11"/>
  <c r="K6" i="11"/>
  <c r="L6" i="11"/>
  <c r="M6" i="11"/>
  <c r="N6" i="11"/>
  <c r="O6" i="11"/>
  <c r="P6" i="11"/>
  <c r="Q6" i="11"/>
  <c r="R6" i="11"/>
  <c r="S6" i="11"/>
  <c r="T6" i="11"/>
  <c r="U6" i="11"/>
  <c r="V6" i="11"/>
  <c r="W6" i="11"/>
  <c r="X6" i="11"/>
  <c r="Y6" i="11"/>
  <c r="Z6" i="11"/>
  <c r="AA6" i="11"/>
  <c r="AB6" i="11"/>
  <c r="AC6" i="11"/>
  <c r="AD6" i="11"/>
  <c r="AE6" i="11"/>
  <c r="AF6" i="11"/>
  <c r="AG6" i="11"/>
  <c r="AH6" i="11"/>
  <c r="AI6" i="11"/>
  <c r="AJ6" i="11"/>
  <c r="AK6" i="11"/>
  <c r="AL6" i="11"/>
  <c r="AM6" i="11"/>
  <c r="AN6" i="11"/>
  <c r="AO6" i="11"/>
  <c r="AP6" i="11"/>
  <c r="AQ6" i="11"/>
  <c r="AR6" i="11"/>
  <c r="AS6" i="11"/>
  <c r="AT6" i="11"/>
  <c r="AU6" i="11"/>
  <c r="AV6" i="11"/>
  <c r="AW6" i="11"/>
  <c r="AX6" i="11"/>
  <c r="AY6" i="11"/>
  <c r="AZ6" i="11"/>
  <c r="BA6" i="11"/>
  <c r="B8" i="11"/>
  <c r="D8" i="11"/>
  <c r="E8" i="11"/>
  <c r="F8" i="11"/>
  <c r="G8" i="11"/>
  <c r="H8" i="11"/>
  <c r="I8" i="11"/>
  <c r="J8" i="11"/>
  <c r="K8" i="11"/>
  <c r="L8" i="11"/>
  <c r="M8" i="11"/>
  <c r="N8" i="11"/>
  <c r="O8" i="11"/>
  <c r="P8" i="11"/>
  <c r="Q8" i="11"/>
  <c r="R8" i="11"/>
  <c r="S8" i="11"/>
  <c r="T8" i="11"/>
  <c r="U8" i="11"/>
  <c r="V8" i="11"/>
  <c r="W8" i="11"/>
  <c r="X8" i="11"/>
  <c r="Y8" i="11"/>
  <c r="Z8" i="11"/>
  <c r="AA8" i="11"/>
  <c r="AB8" i="11"/>
  <c r="AC8" i="11"/>
  <c r="AD8" i="11"/>
  <c r="AE8" i="11"/>
  <c r="AF8" i="11"/>
  <c r="AG8" i="11"/>
  <c r="AH8" i="11"/>
  <c r="AI8" i="11"/>
  <c r="AJ8" i="11"/>
  <c r="AK8" i="11"/>
  <c r="AL8" i="11"/>
  <c r="AM8" i="11"/>
  <c r="AN8" i="11"/>
  <c r="AO8" i="11"/>
  <c r="AP8" i="11"/>
  <c r="AQ8" i="11"/>
  <c r="AR8" i="11"/>
  <c r="AS8" i="11"/>
  <c r="AT8" i="11"/>
  <c r="AU8" i="11"/>
  <c r="AV8" i="11"/>
  <c r="AW8" i="11"/>
  <c r="AX8" i="11"/>
  <c r="AY8" i="11"/>
  <c r="AZ8" i="11"/>
  <c r="BA8" i="11"/>
  <c r="D9" i="11"/>
  <c r="E9" i="11"/>
  <c r="F9" i="11"/>
  <c r="G9" i="11"/>
  <c r="H9" i="11"/>
  <c r="I9" i="11"/>
  <c r="J9" i="11"/>
  <c r="K9" i="11"/>
  <c r="L9" i="11"/>
  <c r="M9" i="11"/>
  <c r="N9" i="11"/>
  <c r="O9" i="11"/>
  <c r="P9" i="11"/>
  <c r="Q9" i="11"/>
  <c r="R9" i="11"/>
  <c r="S9" i="11"/>
  <c r="T9" i="11"/>
  <c r="U9" i="11"/>
  <c r="V9" i="11"/>
  <c r="W9" i="11"/>
  <c r="X9" i="11"/>
  <c r="Y9" i="11"/>
  <c r="Z9" i="11"/>
  <c r="AA9" i="11"/>
  <c r="AB9" i="11"/>
  <c r="AC9" i="11"/>
  <c r="AD9" i="11"/>
  <c r="AE9" i="11"/>
  <c r="AF9" i="11"/>
  <c r="AG9" i="11"/>
  <c r="AH9" i="11"/>
  <c r="AI9" i="11"/>
  <c r="AJ9" i="11"/>
  <c r="AK9" i="11"/>
  <c r="AL9" i="11"/>
  <c r="AM9" i="11"/>
  <c r="AN9" i="11"/>
  <c r="AO9" i="11"/>
  <c r="AP9" i="11"/>
  <c r="AQ9" i="11"/>
  <c r="AR9" i="11"/>
  <c r="AS9" i="11"/>
  <c r="AT9" i="11"/>
  <c r="AU9" i="11"/>
  <c r="AV9" i="11"/>
  <c r="AW9" i="11"/>
  <c r="AX9" i="11"/>
  <c r="AY9" i="11"/>
  <c r="AZ9" i="11"/>
  <c r="BA9" i="11"/>
  <c r="D10" i="11"/>
  <c r="E10" i="11"/>
  <c r="F10" i="11"/>
  <c r="G10" i="11"/>
  <c r="H10" i="11"/>
  <c r="I10" i="11"/>
  <c r="J10" i="11"/>
  <c r="K10" i="11"/>
  <c r="L10" i="11"/>
  <c r="M10" i="11"/>
  <c r="N10" i="11"/>
  <c r="O10" i="11"/>
  <c r="P10" i="11"/>
  <c r="Q10" i="11"/>
  <c r="R10" i="11"/>
  <c r="S10" i="11"/>
  <c r="T10" i="11"/>
  <c r="U10" i="11"/>
  <c r="V10" i="11"/>
  <c r="W10" i="11"/>
  <c r="X10" i="11"/>
  <c r="Y10" i="11"/>
  <c r="Z10" i="11"/>
  <c r="AA10" i="11"/>
  <c r="AB10" i="11"/>
  <c r="AC10" i="11"/>
  <c r="AD10" i="11"/>
  <c r="AE10" i="11"/>
  <c r="AF10" i="11"/>
  <c r="AG10" i="11"/>
  <c r="AH10" i="11"/>
  <c r="AI10" i="11"/>
  <c r="AJ10" i="11"/>
  <c r="AK10" i="11"/>
  <c r="AL10" i="11"/>
  <c r="AM10" i="11"/>
  <c r="AN10" i="11"/>
  <c r="AO10" i="11"/>
  <c r="AP10" i="11"/>
  <c r="AQ10" i="11"/>
  <c r="AR10" i="11"/>
  <c r="AS10" i="11"/>
  <c r="AT10" i="11"/>
  <c r="AU10" i="11"/>
  <c r="AV10" i="11"/>
  <c r="AW10" i="11"/>
  <c r="AX10" i="11"/>
  <c r="AY10" i="11"/>
  <c r="AZ10" i="11"/>
  <c r="BA10" i="11"/>
  <c r="B12" i="11"/>
  <c r="B14" i="11"/>
  <c r="D14" i="11"/>
  <c r="E14" i="11"/>
  <c r="F14" i="11"/>
  <c r="G14" i="11"/>
  <c r="H14" i="11"/>
  <c r="I14" i="11"/>
  <c r="J14" i="11"/>
  <c r="K14" i="11"/>
  <c r="L14" i="11"/>
  <c r="M14" i="11"/>
  <c r="N14" i="11"/>
  <c r="O14" i="11"/>
  <c r="P14" i="11"/>
  <c r="Q14" i="11"/>
  <c r="R14" i="11"/>
  <c r="S14" i="11"/>
  <c r="T14" i="11"/>
  <c r="U14" i="11"/>
  <c r="V14" i="11"/>
  <c r="W14" i="11"/>
  <c r="X14" i="11"/>
  <c r="Y14" i="11"/>
  <c r="Z14" i="11"/>
  <c r="AA14" i="11"/>
  <c r="AB14" i="11"/>
  <c r="AC14" i="11"/>
  <c r="AD14" i="11"/>
  <c r="AE14" i="11"/>
  <c r="AF14" i="11"/>
  <c r="AG14" i="11"/>
  <c r="AH14" i="11"/>
  <c r="AI14" i="11"/>
  <c r="AJ14" i="11"/>
  <c r="AK14" i="11"/>
  <c r="AL14" i="11"/>
  <c r="AM14" i="11"/>
  <c r="AN14" i="11"/>
  <c r="AO14" i="11"/>
  <c r="AP14" i="11"/>
  <c r="AQ14" i="11"/>
  <c r="AR14" i="11"/>
  <c r="AS14" i="11"/>
  <c r="AT14" i="11"/>
  <c r="AU14" i="11"/>
  <c r="AV14" i="11"/>
  <c r="AW14" i="11"/>
  <c r="AX14" i="11"/>
  <c r="AY14" i="11"/>
  <c r="AZ14" i="11"/>
  <c r="BA14" i="11"/>
  <c r="D15" i="11"/>
  <c r="E15" i="11"/>
  <c r="F15" i="11"/>
  <c r="G15" i="11"/>
  <c r="H15" i="11"/>
  <c r="I15" i="11"/>
  <c r="J15" i="11"/>
  <c r="K15" i="11"/>
  <c r="L15" i="11"/>
  <c r="M15" i="11"/>
  <c r="N15" i="11"/>
  <c r="O15" i="11"/>
  <c r="P15" i="11"/>
  <c r="Q15" i="11"/>
  <c r="R15" i="11"/>
  <c r="S15" i="11"/>
  <c r="T15" i="11"/>
  <c r="U15" i="11"/>
  <c r="V15" i="11"/>
  <c r="W15" i="11"/>
  <c r="X15" i="11"/>
  <c r="Y15" i="11"/>
  <c r="Z15" i="11"/>
  <c r="AA15" i="11"/>
  <c r="AB15" i="11"/>
  <c r="AC15" i="11"/>
  <c r="AD15" i="11"/>
  <c r="AE15" i="11"/>
  <c r="AF15" i="11"/>
  <c r="AG15" i="11"/>
  <c r="AH15" i="11"/>
  <c r="AI15" i="11"/>
  <c r="AJ15" i="11"/>
  <c r="AK15" i="11"/>
  <c r="AL15" i="11"/>
  <c r="AM15" i="11"/>
  <c r="AN15" i="11"/>
  <c r="AO15" i="11"/>
  <c r="AP15" i="11"/>
  <c r="AQ15" i="11"/>
  <c r="AR15" i="11"/>
  <c r="AS15" i="11"/>
  <c r="AT15" i="11"/>
  <c r="AU15" i="11"/>
  <c r="AV15" i="11"/>
  <c r="AW15" i="11"/>
  <c r="AX15" i="11"/>
  <c r="AY15" i="11"/>
  <c r="AZ15" i="11"/>
  <c r="BA15" i="11"/>
  <c r="D16" i="11"/>
  <c r="E16" i="11"/>
  <c r="F16" i="11"/>
  <c r="G16" i="11"/>
  <c r="H16" i="11"/>
  <c r="I16" i="11"/>
  <c r="J16" i="11"/>
  <c r="K16" i="11"/>
  <c r="L16" i="11"/>
  <c r="M16" i="11"/>
  <c r="N16" i="11"/>
  <c r="O16" i="11"/>
  <c r="P16" i="11"/>
  <c r="Q16" i="11"/>
  <c r="R16" i="11"/>
  <c r="S16" i="11"/>
  <c r="T16" i="11"/>
  <c r="U16" i="11"/>
  <c r="V16" i="11"/>
  <c r="W16" i="11"/>
  <c r="X16" i="11"/>
  <c r="Y16" i="11"/>
  <c r="Z16" i="11"/>
  <c r="AA16" i="11"/>
  <c r="AB16" i="11"/>
  <c r="AC16" i="11"/>
  <c r="AD16" i="11"/>
  <c r="AE16" i="11"/>
  <c r="AF16" i="11"/>
  <c r="AG16" i="11"/>
  <c r="AH16" i="11"/>
  <c r="AI16" i="11"/>
  <c r="AJ16" i="11"/>
  <c r="AK16" i="11"/>
  <c r="AL16" i="11"/>
  <c r="AM16" i="11"/>
  <c r="AN16" i="11"/>
  <c r="AO16" i="11"/>
  <c r="AP16" i="11"/>
  <c r="AQ16" i="11"/>
  <c r="AR16" i="11"/>
  <c r="AS16" i="11"/>
  <c r="AT16" i="11"/>
  <c r="AU16" i="11"/>
  <c r="AV16" i="11"/>
  <c r="AW16" i="11"/>
  <c r="AX16" i="11"/>
  <c r="AY16" i="11"/>
  <c r="AZ16" i="11"/>
  <c r="BA16" i="11"/>
  <c r="B18" i="11"/>
  <c r="B20" i="11"/>
  <c r="D20" i="11"/>
  <c r="E20" i="11"/>
  <c r="F20" i="11"/>
  <c r="G20" i="11"/>
  <c r="H20" i="11"/>
  <c r="I20" i="11"/>
  <c r="J20" i="11"/>
  <c r="K20" i="11"/>
  <c r="L20" i="11"/>
  <c r="M20" i="11"/>
  <c r="N20" i="11"/>
  <c r="O20" i="11"/>
  <c r="P20" i="11"/>
  <c r="Q20" i="11"/>
  <c r="R20" i="11"/>
  <c r="S20" i="11"/>
  <c r="T20" i="11"/>
  <c r="U20" i="11"/>
  <c r="V20" i="11"/>
  <c r="W20" i="11"/>
  <c r="X20" i="11"/>
  <c r="Y20" i="11"/>
  <c r="Z20" i="11"/>
  <c r="AA20" i="11"/>
  <c r="AB20" i="11"/>
  <c r="AC20" i="11"/>
  <c r="AD20" i="11"/>
  <c r="AE20" i="11"/>
  <c r="AF20" i="11"/>
  <c r="AG20" i="11"/>
  <c r="AH20" i="11"/>
  <c r="AI20" i="11"/>
  <c r="AJ20" i="11"/>
  <c r="AK20" i="11"/>
  <c r="AL20" i="11"/>
  <c r="AM20" i="11"/>
  <c r="AN20" i="11"/>
  <c r="AO20" i="11"/>
  <c r="AP20" i="11"/>
  <c r="AQ20" i="11"/>
  <c r="AR20" i="11"/>
  <c r="AS20" i="11"/>
  <c r="AT20" i="11"/>
  <c r="AU20" i="11"/>
  <c r="AV20" i="11"/>
  <c r="AW20" i="11"/>
  <c r="AX20" i="11"/>
  <c r="AY20" i="11"/>
  <c r="AZ20" i="11"/>
  <c r="BA20" i="11"/>
  <c r="D21" i="11"/>
  <c r="E21" i="11"/>
  <c r="F21" i="11"/>
  <c r="G21" i="11"/>
  <c r="H21" i="11"/>
  <c r="I21" i="11"/>
  <c r="J21" i="11"/>
  <c r="K21" i="11"/>
  <c r="L21" i="11"/>
  <c r="M21" i="11"/>
  <c r="N21" i="11"/>
  <c r="O21" i="11"/>
  <c r="P21" i="11"/>
  <c r="Q21" i="11"/>
  <c r="R21" i="11"/>
  <c r="S21" i="11"/>
  <c r="T21" i="11"/>
  <c r="U21" i="11"/>
  <c r="V21" i="11"/>
  <c r="W21" i="11"/>
  <c r="X21" i="11"/>
  <c r="Y21" i="11"/>
  <c r="Z21" i="11"/>
  <c r="AA21" i="11"/>
  <c r="AB21" i="11"/>
  <c r="AC21" i="11"/>
  <c r="AD21" i="11"/>
  <c r="AE21" i="11"/>
  <c r="AF21" i="11"/>
  <c r="AG21" i="11"/>
  <c r="AH21" i="11"/>
  <c r="AI21" i="11"/>
  <c r="AJ21" i="11"/>
  <c r="AK21" i="11"/>
  <c r="AL21" i="11"/>
  <c r="AM21" i="11"/>
  <c r="AN21" i="11"/>
  <c r="AO21" i="11"/>
  <c r="AP21" i="11"/>
  <c r="AQ21" i="11"/>
  <c r="AR21" i="11"/>
  <c r="AS21" i="11"/>
  <c r="AT21" i="11"/>
  <c r="AU21" i="11"/>
  <c r="AV21" i="11"/>
  <c r="AW21" i="11"/>
  <c r="AX21" i="11"/>
  <c r="AY21" i="11"/>
  <c r="AZ21" i="11"/>
  <c r="BA21" i="11"/>
  <c r="D22" i="11"/>
  <c r="E22" i="11"/>
  <c r="F22" i="11"/>
  <c r="G22" i="11"/>
  <c r="H22" i="11"/>
  <c r="I22" i="11"/>
  <c r="J22" i="11"/>
  <c r="K22" i="11"/>
  <c r="L22" i="11"/>
  <c r="M22" i="11"/>
  <c r="N22" i="11"/>
  <c r="O22" i="11"/>
  <c r="P22" i="11"/>
  <c r="Q22" i="11"/>
  <c r="R22" i="11"/>
  <c r="S22" i="11"/>
  <c r="T22" i="11"/>
  <c r="U22" i="11"/>
  <c r="V22" i="11"/>
  <c r="W22" i="11"/>
  <c r="X22" i="11"/>
  <c r="Y22" i="11"/>
  <c r="Z22" i="11"/>
  <c r="AA22" i="11"/>
  <c r="AB22" i="11"/>
  <c r="AC22" i="11"/>
  <c r="AD22" i="11"/>
  <c r="AE22" i="11"/>
  <c r="AF22" i="11"/>
  <c r="AG22" i="11"/>
  <c r="AH22" i="11"/>
  <c r="AI22" i="11"/>
  <c r="AJ22" i="11"/>
  <c r="AK22" i="11"/>
  <c r="AL22" i="11"/>
  <c r="AM22" i="11"/>
  <c r="AN22" i="11"/>
  <c r="AO22" i="11"/>
  <c r="AP22" i="11"/>
  <c r="AQ22" i="11"/>
  <c r="AR22" i="11"/>
  <c r="AS22" i="11"/>
  <c r="AT22" i="11"/>
  <c r="AU22" i="11"/>
  <c r="AV22" i="11"/>
  <c r="AW22" i="11"/>
  <c r="AX22" i="11"/>
  <c r="AY22" i="11"/>
  <c r="AZ22" i="11"/>
  <c r="BA22" i="11"/>
  <c r="B24" i="11"/>
  <c r="D26" i="11"/>
  <c r="E26" i="11"/>
  <c r="F26" i="11"/>
  <c r="G26" i="11"/>
  <c r="H26" i="11"/>
  <c r="I26" i="11"/>
  <c r="J26" i="11"/>
  <c r="K26" i="11"/>
  <c r="L26" i="11"/>
  <c r="M26" i="11"/>
  <c r="N26" i="11"/>
  <c r="O26" i="11"/>
  <c r="P26" i="11"/>
  <c r="Q26" i="11"/>
  <c r="R26" i="11"/>
  <c r="S26" i="11"/>
  <c r="T26" i="11"/>
  <c r="U26" i="11"/>
  <c r="V26" i="11"/>
  <c r="W26" i="11"/>
  <c r="X26" i="11"/>
  <c r="Y26" i="11"/>
  <c r="Z26" i="11"/>
  <c r="AA26" i="11"/>
  <c r="AB26" i="11"/>
  <c r="AC26" i="11"/>
  <c r="AD26" i="11"/>
  <c r="AE26" i="11"/>
  <c r="AF26" i="11"/>
  <c r="AG26" i="11"/>
  <c r="AH26" i="11"/>
  <c r="AI26" i="11"/>
  <c r="AJ26" i="11"/>
  <c r="AK26" i="11"/>
  <c r="AL26" i="11"/>
  <c r="AM26" i="11"/>
  <c r="AN26" i="11"/>
  <c r="AO26" i="11"/>
  <c r="AP26" i="11"/>
  <c r="AQ26" i="11"/>
  <c r="AR26" i="11"/>
  <c r="AS26" i="11"/>
  <c r="AT26" i="11"/>
  <c r="AU26" i="11"/>
  <c r="AV26" i="11"/>
  <c r="AW26" i="11"/>
  <c r="AX26" i="11"/>
  <c r="AY26" i="11"/>
  <c r="AZ26" i="11"/>
  <c r="BA26" i="11"/>
  <c r="D27" i="11"/>
  <c r="D28" i="11"/>
  <c r="D31" i="11"/>
  <c r="E31" i="11"/>
  <c r="F31" i="11"/>
  <c r="G31" i="11"/>
  <c r="H31" i="11"/>
  <c r="I31" i="11"/>
  <c r="J31" i="11"/>
  <c r="K31" i="11"/>
  <c r="L31" i="11"/>
  <c r="M31" i="11"/>
  <c r="N31" i="11"/>
  <c r="O31" i="11"/>
  <c r="P31" i="11"/>
  <c r="Q31" i="11"/>
  <c r="R31" i="11"/>
  <c r="S31" i="11"/>
  <c r="T31" i="11"/>
  <c r="U31" i="11"/>
  <c r="V31" i="11"/>
  <c r="W31" i="11"/>
  <c r="X31" i="11"/>
  <c r="Y31" i="11"/>
  <c r="Z31" i="11"/>
  <c r="AA31" i="11"/>
  <c r="AB31" i="11"/>
  <c r="AC31" i="11"/>
  <c r="AD31" i="11"/>
  <c r="AE31" i="11"/>
  <c r="AF31" i="11"/>
  <c r="AG31" i="11"/>
  <c r="AH31" i="11"/>
  <c r="AI31" i="11"/>
  <c r="AJ31" i="11"/>
  <c r="AK31" i="11"/>
  <c r="AL31" i="11"/>
  <c r="AM31" i="11"/>
  <c r="AN31" i="11"/>
  <c r="AO31" i="11"/>
  <c r="AP31" i="11"/>
  <c r="AQ31" i="11"/>
  <c r="AR31" i="11"/>
  <c r="AS31" i="11"/>
  <c r="AT31" i="11"/>
  <c r="AU31" i="11"/>
  <c r="AV31" i="11"/>
  <c r="AW31" i="11"/>
  <c r="AX31" i="11"/>
  <c r="AY31" i="11"/>
  <c r="AZ31" i="11"/>
  <c r="BA31" i="11"/>
  <c r="D33" i="11"/>
  <c r="E33" i="11"/>
  <c r="F33" i="11"/>
  <c r="G33" i="11"/>
  <c r="H33" i="11"/>
  <c r="I33" i="11"/>
  <c r="J33" i="11"/>
  <c r="K33" i="11"/>
  <c r="L33" i="11"/>
  <c r="M33" i="11"/>
  <c r="N33" i="11"/>
  <c r="O33" i="11"/>
  <c r="P33" i="11"/>
  <c r="Q33" i="11"/>
  <c r="R33" i="11"/>
  <c r="S33" i="11"/>
  <c r="T33" i="11"/>
  <c r="U33" i="11"/>
  <c r="V33" i="11"/>
  <c r="W33" i="11"/>
  <c r="X33" i="11"/>
  <c r="Y33" i="11"/>
  <c r="Z33" i="11"/>
  <c r="AA33" i="11"/>
  <c r="AB33" i="11"/>
  <c r="AC33" i="11"/>
  <c r="AD33" i="11"/>
  <c r="AE33" i="11"/>
  <c r="AF33" i="11"/>
  <c r="AG33" i="11"/>
  <c r="AH33" i="11"/>
  <c r="AI33" i="11"/>
  <c r="AJ33" i="11"/>
  <c r="AK33" i="11"/>
  <c r="AL33" i="11"/>
  <c r="AM33" i="11"/>
  <c r="AN33" i="11"/>
  <c r="AO33" i="11"/>
  <c r="AP33" i="11"/>
  <c r="AQ33" i="11"/>
  <c r="AR33" i="11"/>
  <c r="AS33" i="11"/>
  <c r="AT33" i="11"/>
  <c r="AU33" i="11"/>
  <c r="AV33" i="11"/>
  <c r="AW33" i="11"/>
  <c r="AX33" i="11"/>
  <c r="AY33" i="11"/>
  <c r="AZ33" i="11"/>
  <c r="BA33" i="11"/>
  <c r="D34" i="11"/>
  <c r="E34" i="11"/>
  <c r="F34" i="11"/>
  <c r="G34" i="11"/>
  <c r="H34" i="11"/>
  <c r="I34" i="11"/>
  <c r="J34" i="11"/>
  <c r="K34" i="11"/>
  <c r="L34" i="11"/>
  <c r="M34" i="11"/>
  <c r="N34" i="11"/>
  <c r="O34" i="11"/>
  <c r="P34" i="11"/>
  <c r="Q34" i="11"/>
  <c r="R34" i="11"/>
  <c r="S34" i="11"/>
  <c r="T34" i="11"/>
  <c r="U34" i="11"/>
  <c r="V34" i="11"/>
  <c r="W34" i="11"/>
  <c r="X34" i="11"/>
  <c r="Y34" i="11"/>
  <c r="Z34" i="11"/>
  <c r="AA34" i="11"/>
  <c r="AB34" i="11"/>
  <c r="AC34" i="11"/>
  <c r="AD34" i="11"/>
  <c r="AE34" i="11"/>
  <c r="AF34" i="11"/>
  <c r="AG34" i="11"/>
  <c r="AH34" i="11"/>
  <c r="AI34" i="11"/>
  <c r="AJ34" i="11"/>
  <c r="AK34" i="11"/>
  <c r="AL34" i="11"/>
  <c r="AM34" i="11"/>
  <c r="AN34" i="11"/>
  <c r="AO34" i="11"/>
  <c r="AP34" i="11"/>
  <c r="AQ34" i="11"/>
  <c r="AR34" i="11"/>
  <c r="AS34" i="11"/>
  <c r="AT34" i="11"/>
  <c r="AU34" i="11"/>
  <c r="AV34" i="11"/>
  <c r="AW34" i="11"/>
  <c r="AX34" i="11"/>
  <c r="AY34" i="11"/>
  <c r="AZ34" i="11"/>
  <c r="BA34" i="11"/>
  <c r="D35" i="11"/>
  <c r="E35" i="11"/>
  <c r="F35" i="11"/>
  <c r="G35" i="11"/>
  <c r="H35" i="11"/>
  <c r="I35" i="11"/>
  <c r="J35" i="11"/>
  <c r="K35" i="11"/>
  <c r="L35" i="11"/>
  <c r="M35" i="11"/>
  <c r="N35" i="11"/>
  <c r="O35" i="11"/>
  <c r="P35" i="11"/>
  <c r="Q35" i="11"/>
  <c r="R35" i="11"/>
  <c r="S35" i="11"/>
  <c r="T35" i="11"/>
  <c r="U35" i="11"/>
  <c r="V35" i="11"/>
  <c r="W35" i="11"/>
  <c r="X35" i="11"/>
  <c r="Y35" i="11"/>
  <c r="Z35" i="11"/>
  <c r="AA35" i="11"/>
  <c r="AB35" i="11"/>
  <c r="AC35" i="11"/>
  <c r="AD35" i="11"/>
  <c r="AE35" i="11"/>
  <c r="AF35" i="11"/>
  <c r="AG35" i="11"/>
  <c r="AH35" i="11"/>
  <c r="AI35" i="11"/>
  <c r="AJ35" i="11"/>
  <c r="AK35" i="11"/>
  <c r="AL35" i="11"/>
  <c r="AM35" i="11"/>
  <c r="AN35" i="11"/>
  <c r="AO35" i="11"/>
  <c r="AP35" i="11"/>
  <c r="AQ35" i="11"/>
  <c r="AR35" i="11"/>
  <c r="AS35" i="11"/>
  <c r="AT35" i="11"/>
  <c r="AU35" i="11"/>
  <c r="AV35" i="11"/>
  <c r="AW35" i="11"/>
  <c r="AX35" i="11"/>
  <c r="AY35" i="11"/>
  <c r="AZ35" i="11"/>
  <c r="BA35" i="11"/>
  <c r="D36" i="11"/>
  <c r="E36" i="11"/>
  <c r="F36" i="11"/>
  <c r="G36" i="11"/>
  <c r="H36" i="11"/>
  <c r="I36" i="11"/>
  <c r="J36" i="11"/>
  <c r="K36" i="11"/>
  <c r="L36" i="11"/>
  <c r="M36" i="11"/>
  <c r="N36" i="11"/>
  <c r="O36" i="11"/>
  <c r="P36" i="11"/>
  <c r="Q36" i="11"/>
  <c r="R36" i="11"/>
  <c r="S36" i="11"/>
  <c r="T36" i="11"/>
  <c r="U36" i="11"/>
  <c r="V36" i="11"/>
  <c r="W36" i="11"/>
  <c r="X36" i="11"/>
  <c r="Y36" i="11"/>
  <c r="Z36" i="11"/>
  <c r="AA36" i="11"/>
  <c r="AB36" i="11"/>
  <c r="AC36" i="11"/>
  <c r="AD36" i="11"/>
  <c r="AE36" i="11"/>
  <c r="AF36" i="11"/>
  <c r="AG36" i="11"/>
  <c r="AH36" i="11"/>
  <c r="AI36" i="11"/>
  <c r="AJ36" i="11"/>
  <c r="AK36" i="11"/>
  <c r="AL36" i="11"/>
  <c r="AM36" i="11"/>
  <c r="AN36" i="11"/>
  <c r="AO36" i="11"/>
  <c r="AP36" i="11"/>
  <c r="AQ36" i="11"/>
  <c r="AR36" i="11"/>
  <c r="AS36" i="11"/>
  <c r="AT36" i="11"/>
  <c r="AU36" i="11"/>
  <c r="AV36" i="11"/>
  <c r="AW36" i="11"/>
  <c r="AX36" i="11"/>
  <c r="AY36" i="11"/>
  <c r="AZ36" i="11"/>
  <c r="BA36" i="11"/>
  <c r="D38" i="11"/>
  <c r="E38" i="11"/>
  <c r="F38" i="11"/>
  <c r="G38" i="11"/>
  <c r="H38" i="11"/>
  <c r="I38" i="11"/>
  <c r="J38" i="11"/>
  <c r="K38" i="11"/>
  <c r="L38" i="11"/>
  <c r="M38" i="11"/>
  <c r="N38" i="11"/>
  <c r="O38" i="11"/>
  <c r="P38" i="11"/>
  <c r="Q38" i="11"/>
  <c r="R38" i="11"/>
  <c r="S38" i="11"/>
  <c r="T38" i="11"/>
  <c r="U38" i="11"/>
  <c r="V38" i="11"/>
  <c r="W38" i="11"/>
  <c r="X38" i="11"/>
  <c r="Y38" i="11"/>
  <c r="Z38" i="11"/>
  <c r="AA38" i="11"/>
  <c r="AB38" i="11"/>
  <c r="AC38" i="11"/>
  <c r="AD38" i="11"/>
  <c r="AE38" i="11"/>
  <c r="AF38" i="11"/>
  <c r="AG38" i="11"/>
  <c r="AH38" i="11"/>
  <c r="AI38" i="11"/>
  <c r="AJ38" i="11"/>
  <c r="AK38" i="11"/>
  <c r="AL38" i="11"/>
  <c r="AM38" i="11"/>
  <c r="AN38" i="11"/>
  <c r="AO38" i="11"/>
  <c r="AP38" i="11"/>
  <c r="AQ38" i="11"/>
  <c r="AR38" i="11"/>
  <c r="AS38" i="11"/>
  <c r="AT38" i="11"/>
  <c r="AU38" i="11"/>
  <c r="AV38" i="11"/>
  <c r="AW38" i="11"/>
  <c r="AX38" i="11"/>
  <c r="AY38" i="11"/>
  <c r="AZ38" i="11"/>
  <c r="BA38" i="11"/>
  <c r="D39" i="11"/>
  <c r="E39" i="11"/>
  <c r="F39" i="11"/>
  <c r="G39" i="11"/>
  <c r="H39" i="11"/>
  <c r="I39" i="11"/>
  <c r="J39" i="11"/>
  <c r="K39" i="11"/>
  <c r="L39" i="11"/>
  <c r="M39" i="11"/>
  <c r="N39" i="11"/>
  <c r="O39" i="11"/>
  <c r="P39" i="11"/>
  <c r="Q39" i="11"/>
  <c r="R39" i="11"/>
  <c r="S39" i="11"/>
  <c r="T39" i="11"/>
  <c r="U39" i="11"/>
  <c r="V39" i="11"/>
  <c r="W39" i="11"/>
  <c r="X39" i="11"/>
  <c r="Y39" i="11"/>
  <c r="Z39" i="11"/>
  <c r="AA39" i="11"/>
  <c r="AB39" i="11"/>
  <c r="AC39" i="11"/>
  <c r="AD39" i="11"/>
  <c r="AE39" i="11"/>
  <c r="AF39" i="11"/>
  <c r="AG39" i="11"/>
  <c r="AH39" i="11"/>
  <c r="AI39" i="11"/>
  <c r="AJ39" i="11"/>
  <c r="AK39" i="11"/>
  <c r="AL39" i="11"/>
  <c r="AM39" i="11"/>
  <c r="AN39" i="11"/>
  <c r="AO39" i="11"/>
  <c r="AP39" i="11"/>
  <c r="AQ39" i="11"/>
  <c r="AR39" i="11"/>
  <c r="AS39" i="11"/>
  <c r="AT39" i="11"/>
  <c r="AU39" i="11"/>
  <c r="AV39" i="11"/>
  <c r="AW39" i="11"/>
  <c r="AX39" i="11"/>
  <c r="AY39" i="11"/>
  <c r="AZ39" i="11"/>
  <c r="BA39" i="11"/>
  <c r="D41" i="11"/>
  <c r="D43" i="11"/>
  <c r="E43" i="11"/>
  <c r="F43" i="11"/>
  <c r="G43" i="11"/>
  <c r="H43" i="11"/>
  <c r="I43" i="11"/>
  <c r="J43" i="11"/>
  <c r="K43" i="11"/>
  <c r="L43" i="11"/>
  <c r="M43" i="11"/>
  <c r="N43" i="11"/>
  <c r="O43" i="11"/>
  <c r="P43" i="11"/>
  <c r="Q43" i="11"/>
  <c r="R43" i="11"/>
  <c r="S43" i="11"/>
  <c r="T43" i="11"/>
  <c r="U43" i="11"/>
  <c r="V43" i="11"/>
  <c r="W43" i="11"/>
  <c r="X43" i="11"/>
  <c r="Y43" i="11"/>
  <c r="Z43" i="11"/>
  <c r="AA43" i="11"/>
  <c r="AB43" i="11"/>
  <c r="AC43" i="11"/>
  <c r="AD43" i="11"/>
  <c r="AE43" i="11"/>
  <c r="AF43" i="11"/>
  <c r="AG43" i="11"/>
  <c r="AH43" i="11"/>
  <c r="AI43" i="11"/>
  <c r="AJ43" i="11"/>
  <c r="AK43" i="11"/>
  <c r="AL43" i="11"/>
  <c r="AM43" i="11"/>
  <c r="AN43" i="11"/>
  <c r="AO43" i="11"/>
  <c r="AP43" i="11"/>
  <c r="AQ43" i="11"/>
  <c r="AR43" i="11"/>
  <c r="AS43" i="11"/>
  <c r="AT43" i="11"/>
  <c r="AU43" i="11"/>
  <c r="AV43" i="11"/>
  <c r="AW43" i="11"/>
  <c r="AX43" i="11"/>
  <c r="AY43" i="11"/>
  <c r="AZ43" i="11"/>
  <c r="BA43" i="11"/>
  <c r="D44" i="11"/>
  <c r="D45" i="11"/>
  <c r="B2" i="6"/>
  <c r="D2" i="6"/>
  <c r="E2" i="6"/>
  <c r="F2" i="6"/>
  <c r="G2" i="6"/>
  <c r="H2" i="6"/>
  <c r="I2" i="6"/>
  <c r="J2" i="6"/>
  <c r="K2" i="6"/>
  <c r="L2" i="6"/>
  <c r="M2" i="6"/>
  <c r="N2" i="6"/>
  <c r="O2" i="6"/>
  <c r="P2" i="6"/>
  <c r="Q2" i="6"/>
  <c r="R2" i="6"/>
  <c r="S2" i="6"/>
  <c r="T2" i="6"/>
  <c r="U2" i="6"/>
  <c r="V2" i="6"/>
  <c r="W2" i="6"/>
  <c r="X2" i="6"/>
  <c r="Y2" i="6"/>
  <c r="Z2" i="6"/>
  <c r="AA2" i="6"/>
  <c r="AB2" i="6"/>
  <c r="AC2" i="6"/>
  <c r="AD2" i="6"/>
  <c r="AE2" i="6"/>
  <c r="AF2" i="6"/>
  <c r="AG2" i="6"/>
  <c r="AH2" i="6"/>
  <c r="AI2" i="6"/>
  <c r="AJ2" i="6"/>
  <c r="AK2" i="6"/>
  <c r="AL2" i="6"/>
  <c r="AM2" i="6"/>
  <c r="AN2" i="6"/>
  <c r="AO2" i="6"/>
  <c r="AP2" i="6"/>
  <c r="AQ2" i="6"/>
  <c r="AR2" i="6"/>
  <c r="AS2" i="6"/>
  <c r="AT2" i="6"/>
  <c r="AU2" i="6"/>
  <c r="AV2" i="6"/>
  <c r="AW2" i="6"/>
  <c r="AX2" i="6"/>
  <c r="AY2" i="6"/>
  <c r="AZ2" i="6"/>
  <c r="BA2" i="6"/>
  <c r="B3" i="6"/>
  <c r="D5" i="6"/>
  <c r="E5" i="6"/>
  <c r="F5" i="6"/>
  <c r="G5" i="6"/>
  <c r="H5" i="6"/>
  <c r="I5" i="6"/>
  <c r="J5" i="6"/>
  <c r="K5" i="6"/>
  <c r="L5" i="6"/>
  <c r="M5" i="6"/>
  <c r="N5" i="6"/>
  <c r="O5" i="6"/>
  <c r="P5" i="6"/>
  <c r="Q5" i="6"/>
  <c r="R5" i="6"/>
  <c r="S5" i="6"/>
  <c r="T5" i="6"/>
  <c r="U5" i="6"/>
  <c r="V5" i="6"/>
  <c r="W5" i="6"/>
  <c r="X5" i="6"/>
  <c r="Y5" i="6"/>
  <c r="Z5" i="6"/>
  <c r="AA5" i="6"/>
  <c r="AB5" i="6"/>
  <c r="AC5" i="6"/>
  <c r="AD5" i="6"/>
  <c r="AE5" i="6"/>
  <c r="AF5" i="6"/>
  <c r="AG5" i="6"/>
  <c r="AH5" i="6"/>
  <c r="AI5" i="6"/>
  <c r="AJ5" i="6"/>
  <c r="AK5" i="6"/>
  <c r="AL5" i="6"/>
  <c r="AM5" i="6"/>
  <c r="AN5" i="6"/>
  <c r="AO5" i="6"/>
  <c r="AP5" i="6"/>
  <c r="AQ5" i="6"/>
  <c r="AR5" i="6"/>
  <c r="AS5" i="6"/>
  <c r="AT5" i="6"/>
  <c r="AU5" i="6"/>
  <c r="AV5" i="6"/>
  <c r="AW5" i="6"/>
  <c r="AX5" i="6"/>
  <c r="AY5" i="6"/>
  <c r="AZ5" i="6"/>
  <c r="BA5" i="6"/>
  <c r="D7" i="6"/>
  <c r="E7" i="6"/>
  <c r="F7" i="6"/>
  <c r="G7" i="6"/>
  <c r="H7" i="6"/>
  <c r="I7" i="6"/>
  <c r="J7" i="6"/>
  <c r="K7" i="6"/>
  <c r="L7" i="6"/>
  <c r="M7" i="6"/>
  <c r="N7" i="6"/>
  <c r="O7" i="6"/>
  <c r="P7" i="6"/>
  <c r="Q7" i="6"/>
  <c r="R7" i="6"/>
  <c r="S7" i="6"/>
  <c r="T7" i="6"/>
  <c r="U7" i="6"/>
  <c r="V7" i="6"/>
  <c r="W7" i="6"/>
  <c r="X7" i="6"/>
  <c r="Y7" i="6"/>
  <c r="Z7" i="6"/>
  <c r="AA7" i="6"/>
  <c r="AB7" i="6"/>
  <c r="AC7" i="6"/>
  <c r="AD7" i="6"/>
  <c r="AE7" i="6"/>
  <c r="AF7" i="6"/>
  <c r="AG7" i="6"/>
  <c r="AH7" i="6"/>
  <c r="AI7" i="6"/>
  <c r="AJ7" i="6"/>
  <c r="AK7" i="6"/>
  <c r="AL7" i="6"/>
  <c r="AM7" i="6"/>
  <c r="AN7" i="6"/>
  <c r="AO7" i="6"/>
  <c r="AP7" i="6"/>
  <c r="AQ7" i="6"/>
  <c r="AR7" i="6"/>
  <c r="AS7" i="6"/>
  <c r="AT7" i="6"/>
  <c r="AU7" i="6"/>
  <c r="AV7" i="6"/>
  <c r="AW7" i="6"/>
  <c r="AX7" i="6"/>
  <c r="AY7" i="6"/>
  <c r="AZ7" i="6"/>
  <c r="BA7" i="6"/>
  <c r="D8" i="6"/>
  <c r="E8" i="6"/>
  <c r="F8" i="6"/>
  <c r="G8" i="6"/>
  <c r="H8" i="6"/>
  <c r="I8" i="6"/>
  <c r="J8" i="6"/>
  <c r="K8" i="6"/>
  <c r="L8" i="6"/>
  <c r="M8" i="6"/>
  <c r="N8" i="6"/>
  <c r="O8" i="6"/>
  <c r="P8" i="6"/>
  <c r="Q8" i="6"/>
  <c r="R8" i="6"/>
  <c r="S8" i="6"/>
  <c r="T8" i="6"/>
  <c r="U8" i="6"/>
  <c r="V8" i="6"/>
  <c r="W8" i="6"/>
  <c r="X8" i="6"/>
  <c r="Y8" i="6"/>
  <c r="Z8" i="6"/>
  <c r="AA8" i="6"/>
  <c r="AB8" i="6"/>
  <c r="AC8" i="6"/>
  <c r="AD8" i="6"/>
  <c r="AE8" i="6"/>
  <c r="AF8" i="6"/>
  <c r="AG8" i="6"/>
  <c r="AH8" i="6"/>
  <c r="AI8" i="6"/>
  <c r="AJ8" i="6"/>
  <c r="AK8" i="6"/>
  <c r="AL8" i="6"/>
  <c r="AM8" i="6"/>
  <c r="AN8" i="6"/>
  <c r="AO8" i="6"/>
  <c r="AP8" i="6"/>
  <c r="AQ8" i="6"/>
  <c r="AR8" i="6"/>
  <c r="AS8" i="6"/>
  <c r="AT8" i="6"/>
  <c r="AU8" i="6"/>
  <c r="AV8" i="6"/>
  <c r="AW8" i="6"/>
  <c r="AX8" i="6"/>
  <c r="AY8" i="6"/>
  <c r="AZ8" i="6"/>
  <c r="BA8" i="6"/>
  <c r="D9" i="6"/>
  <c r="E9" i="6"/>
  <c r="F9" i="6"/>
  <c r="G9" i="6"/>
  <c r="H9" i="6"/>
  <c r="I9" i="6"/>
  <c r="J9" i="6"/>
  <c r="K9" i="6"/>
  <c r="L9" i="6"/>
  <c r="M9" i="6"/>
  <c r="N9" i="6"/>
  <c r="O9" i="6"/>
  <c r="P9" i="6"/>
  <c r="Q9" i="6"/>
  <c r="R9" i="6"/>
  <c r="S9" i="6"/>
  <c r="T9" i="6"/>
  <c r="U9" i="6"/>
  <c r="V9" i="6"/>
  <c r="W9" i="6"/>
  <c r="X9" i="6"/>
  <c r="Y9" i="6"/>
  <c r="Z9" i="6"/>
  <c r="AA9" i="6"/>
  <c r="AB9" i="6"/>
  <c r="AC9" i="6"/>
  <c r="AD9" i="6"/>
  <c r="AE9" i="6"/>
  <c r="AF9" i="6"/>
  <c r="AG9" i="6"/>
  <c r="AH9" i="6"/>
  <c r="AI9" i="6"/>
  <c r="AJ9" i="6"/>
  <c r="AK9" i="6"/>
  <c r="AL9" i="6"/>
  <c r="AM9" i="6"/>
  <c r="AN9" i="6"/>
  <c r="AO9" i="6"/>
  <c r="AP9" i="6"/>
  <c r="AQ9" i="6"/>
  <c r="AR9" i="6"/>
  <c r="AS9" i="6"/>
  <c r="AT9" i="6"/>
  <c r="AU9" i="6"/>
  <c r="AV9" i="6"/>
  <c r="AW9" i="6"/>
  <c r="AX9" i="6"/>
  <c r="AY9" i="6"/>
  <c r="AZ9" i="6"/>
  <c r="BA9" i="6"/>
  <c r="D12" i="6"/>
  <c r="E12" i="6"/>
  <c r="F12" i="6"/>
  <c r="G12" i="6"/>
  <c r="H12" i="6"/>
  <c r="I12" i="6"/>
  <c r="J12" i="6"/>
  <c r="K12" i="6"/>
  <c r="L12" i="6"/>
  <c r="M12" i="6"/>
  <c r="N12" i="6"/>
  <c r="O12" i="6"/>
  <c r="P12" i="6"/>
  <c r="Q12" i="6"/>
  <c r="R12" i="6"/>
  <c r="S12" i="6"/>
  <c r="T12" i="6"/>
  <c r="U12" i="6"/>
  <c r="V12" i="6"/>
  <c r="W12" i="6"/>
  <c r="X12" i="6"/>
  <c r="Y12" i="6"/>
  <c r="Z12" i="6"/>
  <c r="AA12" i="6"/>
  <c r="AB12" i="6"/>
  <c r="AC12" i="6"/>
  <c r="AD12" i="6"/>
  <c r="AE12" i="6"/>
  <c r="AF12" i="6"/>
  <c r="AG12" i="6"/>
  <c r="AH12" i="6"/>
  <c r="AI12" i="6"/>
  <c r="AJ12" i="6"/>
  <c r="AK12" i="6"/>
  <c r="AL12" i="6"/>
  <c r="AM12" i="6"/>
  <c r="AN12" i="6"/>
  <c r="AO12" i="6"/>
  <c r="AP12" i="6"/>
  <c r="AQ12" i="6"/>
  <c r="AR12" i="6"/>
  <c r="AS12" i="6"/>
  <c r="AT12" i="6"/>
  <c r="AU12" i="6"/>
  <c r="AV12" i="6"/>
  <c r="AW12" i="6"/>
  <c r="AX12" i="6"/>
  <c r="AY12" i="6"/>
  <c r="AZ12" i="6"/>
  <c r="BA12" i="6"/>
  <c r="D13" i="6"/>
  <c r="E13" i="6"/>
  <c r="F13" i="6"/>
  <c r="G13" i="6"/>
  <c r="H13" i="6"/>
  <c r="I13" i="6"/>
  <c r="J13" i="6"/>
  <c r="K13" i="6"/>
  <c r="L13" i="6"/>
  <c r="M13" i="6"/>
  <c r="N13" i="6"/>
  <c r="O13" i="6"/>
  <c r="P13" i="6"/>
  <c r="Q13" i="6"/>
  <c r="R13" i="6"/>
  <c r="S13" i="6"/>
  <c r="T13" i="6"/>
  <c r="U13" i="6"/>
  <c r="V13" i="6"/>
  <c r="W13" i="6"/>
  <c r="X13" i="6"/>
  <c r="Y13" i="6"/>
  <c r="Z13" i="6"/>
  <c r="AA13" i="6"/>
  <c r="AB13" i="6"/>
  <c r="AC13" i="6"/>
  <c r="AD13" i="6"/>
  <c r="AE13" i="6"/>
  <c r="AF13" i="6"/>
  <c r="AG13" i="6"/>
  <c r="AH13" i="6"/>
  <c r="AI13" i="6"/>
  <c r="AJ13" i="6"/>
  <c r="AK13" i="6"/>
  <c r="AL13" i="6"/>
  <c r="AM13" i="6"/>
  <c r="AN13" i="6"/>
  <c r="AO13" i="6"/>
  <c r="AP13" i="6"/>
  <c r="AQ13" i="6"/>
  <c r="AR13" i="6"/>
  <c r="AS13" i="6"/>
  <c r="AT13" i="6"/>
  <c r="AU13" i="6"/>
  <c r="AV13" i="6"/>
  <c r="AW13" i="6"/>
  <c r="AX13" i="6"/>
  <c r="AY13" i="6"/>
  <c r="AZ13" i="6"/>
  <c r="BA13" i="6"/>
  <c r="D14" i="6"/>
  <c r="E14" i="6"/>
  <c r="F14" i="6"/>
  <c r="G14" i="6"/>
  <c r="H14" i="6"/>
  <c r="I14" i="6"/>
  <c r="J14" i="6"/>
  <c r="K14" i="6"/>
  <c r="L14" i="6"/>
  <c r="M14" i="6"/>
  <c r="N14" i="6"/>
  <c r="O14" i="6"/>
  <c r="P14" i="6"/>
  <c r="Q14" i="6"/>
  <c r="R14" i="6"/>
  <c r="S14" i="6"/>
  <c r="T14" i="6"/>
  <c r="U14" i="6"/>
  <c r="V14" i="6"/>
  <c r="W14" i="6"/>
  <c r="X14" i="6"/>
  <c r="Y14" i="6"/>
  <c r="Z14" i="6"/>
  <c r="AA14" i="6"/>
  <c r="AB14" i="6"/>
  <c r="AC14" i="6"/>
  <c r="AD14" i="6"/>
  <c r="AE14" i="6"/>
  <c r="AF14" i="6"/>
  <c r="AG14" i="6"/>
  <c r="AH14" i="6"/>
  <c r="AI14" i="6"/>
  <c r="AJ14" i="6"/>
  <c r="AK14" i="6"/>
  <c r="AL14" i="6"/>
  <c r="AM14" i="6"/>
  <c r="AN14" i="6"/>
  <c r="AO14" i="6"/>
  <c r="AP14" i="6"/>
  <c r="AQ14" i="6"/>
  <c r="AR14" i="6"/>
  <c r="AS14" i="6"/>
  <c r="AT14" i="6"/>
  <c r="AU14" i="6"/>
  <c r="AV14" i="6"/>
  <c r="AW14" i="6"/>
  <c r="AX14" i="6"/>
  <c r="AY14" i="6"/>
  <c r="AZ14" i="6"/>
  <c r="BA14" i="6"/>
  <c r="D17" i="6"/>
  <c r="E17" i="6"/>
  <c r="F17" i="6"/>
  <c r="G17" i="6"/>
  <c r="H17" i="6"/>
  <c r="I17" i="6"/>
  <c r="J17" i="6"/>
  <c r="K17" i="6"/>
  <c r="L17" i="6"/>
  <c r="M17" i="6"/>
  <c r="N17" i="6"/>
  <c r="O17" i="6"/>
  <c r="P17" i="6"/>
  <c r="Q17" i="6"/>
  <c r="R17" i="6"/>
  <c r="S17" i="6"/>
  <c r="T17" i="6"/>
  <c r="U17" i="6"/>
  <c r="V17" i="6"/>
  <c r="W17" i="6"/>
  <c r="X17" i="6"/>
  <c r="Y17" i="6"/>
  <c r="Z17" i="6"/>
  <c r="AA17" i="6"/>
  <c r="AB17" i="6"/>
  <c r="AC17" i="6"/>
  <c r="AD17" i="6"/>
  <c r="AE17" i="6"/>
  <c r="AF17" i="6"/>
  <c r="AG17" i="6"/>
  <c r="AH17" i="6"/>
  <c r="AI17" i="6"/>
  <c r="AJ17" i="6"/>
  <c r="AK17" i="6"/>
  <c r="AL17" i="6"/>
  <c r="AM17" i="6"/>
  <c r="AN17" i="6"/>
  <c r="AO17" i="6"/>
  <c r="AP17" i="6"/>
  <c r="AQ17" i="6"/>
  <c r="AR17" i="6"/>
  <c r="AS17" i="6"/>
  <c r="AT17" i="6"/>
  <c r="AU17" i="6"/>
  <c r="AV17" i="6"/>
  <c r="AW17" i="6"/>
  <c r="AX17" i="6"/>
  <c r="AY17" i="6"/>
  <c r="AZ17" i="6"/>
  <c r="BA17" i="6"/>
  <c r="D18" i="6"/>
  <c r="E18" i="6"/>
  <c r="F18" i="6"/>
  <c r="G18" i="6"/>
  <c r="H18" i="6"/>
  <c r="I18" i="6"/>
  <c r="J18" i="6"/>
  <c r="K18" i="6"/>
  <c r="L18" i="6"/>
  <c r="M18" i="6"/>
  <c r="N18" i="6"/>
  <c r="O18" i="6"/>
  <c r="P18" i="6"/>
  <c r="Q18" i="6"/>
  <c r="R18" i="6"/>
  <c r="S18" i="6"/>
  <c r="T18" i="6"/>
  <c r="U18" i="6"/>
  <c r="V18" i="6"/>
  <c r="W18" i="6"/>
  <c r="X18" i="6"/>
  <c r="Y18" i="6"/>
  <c r="Z18" i="6"/>
  <c r="AA18" i="6"/>
  <c r="AB18" i="6"/>
  <c r="AC18" i="6"/>
  <c r="AD18" i="6"/>
  <c r="AE18" i="6"/>
  <c r="AF18" i="6"/>
  <c r="AG18" i="6"/>
  <c r="AH18" i="6"/>
  <c r="AI18" i="6"/>
  <c r="AJ18" i="6"/>
  <c r="AK18" i="6"/>
  <c r="AL18" i="6"/>
  <c r="AM18" i="6"/>
  <c r="AN18" i="6"/>
  <c r="AO18" i="6"/>
  <c r="AP18" i="6"/>
  <c r="AQ18" i="6"/>
  <c r="AR18" i="6"/>
  <c r="AS18" i="6"/>
  <c r="AT18" i="6"/>
  <c r="AU18" i="6"/>
  <c r="AV18" i="6"/>
  <c r="AW18" i="6"/>
  <c r="AX18" i="6"/>
  <c r="AY18" i="6"/>
  <c r="AZ18" i="6"/>
  <c r="BA18" i="6"/>
  <c r="D19" i="6"/>
  <c r="E19" i="6"/>
  <c r="F19" i="6"/>
  <c r="G19" i="6"/>
  <c r="H19" i="6"/>
  <c r="I19" i="6"/>
  <c r="J19" i="6"/>
  <c r="K19" i="6"/>
  <c r="L19" i="6"/>
  <c r="M19" i="6"/>
  <c r="N19" i="6"/>
  <c r="O19" i="6"/>
  <c r="P19" i="6"/>
  <c r="Q19" i="6"/>
  <c r="R19" i="6"/>
  <c r="S19" i="6"/>
  <c r="T19" i="6"/>
  <c r="U19" i="6"/>
  <c r="V19" i="6"/>
  <c r="W19" i="6"/>
  <c r="X19" i="6"/>
  <c r="Y19" i="6"/>
  <c r="Z19" i="6"/>
  <c r="AA19" i="6"/>
  <c r="AB19" i="6"/>
  <c r="AC19" i="6"/>
  <c r="AD19" i="6"/>
  <c r="AE19" i="6"/>
  <c r="AF19" i="6"/>
  <c r="AG19" i="6"/>
  <c r="AH19" i="6"/>
  <c r="AI19" i="6"/>
  <c r="AJ19" i="6"/>
  <c r="AK19" i="6"/>
  <c r="AL19" i="6"/>
  <c r="AM19" i="6"/>
  <c r="AN19" i="6"/>
  <c r="AO19" i="6"/>
  <c r="AP19" i="6"/>
  <c r="AQ19" i="6"/>
  <c r="AR19" i="6"/>
  <c r="AS19" i="6"/>
  <c r="AT19" i="6"/>
  <c r="AU19" i="6"/>
  <c r="AV19" i="6"/>
  <c r="AW19" i="6"/>
  <c r="AX19" i="6"/>
  <c r="AY19" i="6"/>
  <c r="AZ19" i="6"/>
  <c r="BA19" i="6"/>
  <c r="D26" i="6"/>
  <c r="E26" i="6"/>
  <c r="F26" i="6"/>
  <c r="G26" i="6"/>
  <c r="H26" i="6"/>
  <c r="I26" i="6"/>
  <c r="J26" i="6"/>
  <c r="K26" i="6"/>
  <c r="L26" i="6"/>
  <c r="M26" i="6"/>
  <c r="N26" i="6"/>
  <c r="O26" i="6"/>
  <c r="P26" i="6"/>
  <c r="Q26" i="6"/>
  <c r="R26" i="6"/>
  <c r="S26" i="6"/>
  <c r="T26" i="6"/>
  <c r="U26" i="6"/>
  <c r="V26" i="6"/>
  <c r="W26" i="6"/>
  <c r="X26" i="6"/>
  <c r="Y26" i="6"/>
  <c r="Z26" i="6"/>
  <c r="AA26" i="6"/>
  <c r="AB26" i="6"/>
  <c r="AC26" i="6"/>
  <c r="AD26" i="6"/>
  <c r="AE26" i="6"/>
  <c r="AF26" i="6"/>
  <c r="AG26" i="6"/>
  <c r="AH26" i="6"/>
  <c r="AI26" i="6"/>
  <c r="AJ26" i="6"/>
  <c r="AK26" i="6"/>
  <c r="AL26" i="6"/>
  <c r="AM26" i="6"/>
  <c r="AN26" i="6"/>
  <c r="AO26" i="6"/>
  <c r="AP26" i="6"/>
  <c r="AQ26" i="6"/>
  <c r="AR26" i="6"/>
  <c r="AS26" i="6"/>
  <c r="AT26" i="6"/>
  <c r="AU26" i="6"/>
  <c r="AV26" i="6"/>
  <c r="AW26" i="6"/>
  <c r="AX26" i="6"/>
  <c r="AY26" i="6"/>
  <c r="AZ26" i="6"/>
  <c r="BA26" i="6"/>
  <c r="D27" i="6"/>
  <c r="E27" i="6"/>
  <c r="F27" i="6"/>
  <c r="G27" i="6"/>
  <c r="H27" i="6"/>
  <c r="I27" i="6"/>
  <c r="J27" i="6"/>
  <c r="K27" i="6"/>
  <c r="L27" i="6"/>
  <c r="M27" i="6"/>
  <c r="N27" i="6"/>
  <c r="O27" i="6"/>
  <c r="P27" i="6"/>
  <c r="Q27" i="6"/>
  <c r="R27" i="6"/>
  <c r="S27" i="6"/>
  <c r="T27" i="6"/>
  <c r="U27" i="6"/>
  <c r="V27" i="6"/>
  <c r="W27" i="6"/>
  <c r="X27" i="6"/>
  <c r="Y27" i="6"/>
  <c r="Z27" i="6"/>
  <c r="AA27" i="6"/>
  <c r="AB27" i="6"/>
  <c r="AC27" i="6"/>
  <c r="AD27" i="6"/>
  <c r="AE27" i="6"/>
  <c r="AF27" i="6"/>
  <c r="AG27" i="6"/>
  <c r="AH27" i="6"/>
  <c r="AI27" i="6"/>
  <c r="AJ27" i="6"/>
  <c r="AK27" i="6"/>
  <c r="AL27" i="6"/>
  <c r="AM27" i="6"/>
  <c r="AN27" i="6"/>
  <c r="AO27" i="6"/>
  <c r="AP27" i="6"/>
  <c r="AQ27" i="6"/>
  <c r="AR27" i="6"/>
  <c r="AS27" i="6"/>
  <c r="AT27" i="6"/>
  <c r="AU27" i="6"/>
  <c r="AV27" i="6"/>
  <c r="AW27" i="6"/>
  <c r="AX27" i="6"/>
  <c r="AY27" i="6"/>
  <c r="AZ27" i="6"/>
  <c r="BA27" i="6"/>
  <c r="D28" i="6"/>
  <c r="E28" i="6"/>
  <c r="F28" i="6"/>
  <c r="G28" i="6"/>
  <c r="H28" i="6"/>
  <c r="I28" i="6"/>
  <c r="J28" i="6"/>
  <c r="K28" i="6"/>
  <c r="L28" i="6"/>
  <c r="M28" i="6"/>
  <c r="N28" i="6"/>
  <c r="O28" i="6"/>
  <c r="P28" i="6"/>
  <c r="Q28" i="6"/>
  <c r="R28" i="6"/>
  <c r="S28" i="6"/>
  <c r="T28" i="6"/>
  <c r="U28" i="6"/>
  <c r="V28" i="6"/>
  <c r="W28" i="6"/>
  <c r="X28" i="6"/>
  <c r="Y28" i="6"/>
  <c r="Z28" i="6"/>
  <c r="AA28" i="6"/>
  <c r="AB28" i="6"/>
  <c r="AC28" i="6"/>
  <c r="AD28" i="6"/>
  <c r="AE28" i="6"/>
  <c r="AF28" i="6"/>
  <c r="AG28" i="6"/>
  <c r="AH28" i="6"/>
  <c r="AI28" i="6"/>
  <c r="AJ28" i="6"/>
  <c r="AK28" i="6"/>
  <c r="AL28" i="6"/>
  <c r="AM28" i="6"/>
  <c r="AN28" i="6"/>
  <c r="AO28" i="6"/>
  <c r="AP28" i="6"/>
  <c r="AQ28" i="6"/>
  <c r="AR28" i="6"/>
  <c r="AS28" i="6"/>
  <c r="AT28" i="6"/>
  <c r="AU28" i="6"/>
  <c r="AV28" i="6"/>
  <c r="AW28" i="6"/>
  <c r="AX28" i="6"/>
  <c r="AY28" i="6"/>
  <c r="AZ28" i="6"/>
  <c r="BA28" i="6"/>
  <c r="D29" i="6"/>
  <c r="E29" i="6"/>
  <c r="F29" i="6"/>
  <c r="G29" i="6"/>
  <c r="H29" i="6"/>
  <c r="I29" i="6"/>
  <c r="J29" i="6"/>
  <c r="K29" i="6"/>
  <c r="L29" i="6"/>
  <c r="M29" i="6"/>
  <c r="N29" i="6"/>
  <c r="O29" i="6"/>
  <c r="P29" i="6"/>
  <c r="Q29" i="6"/>
  <c r="R29" i="6"/>
  <c r="S29" i="6"/>
  <c r="T29" i="6"/>
  <c r="U29" i="6"/>
  <c r="V29" i="6"/>
  <c r="W29" i="6"/>
  <c r="X29" i="6"/>
  <c r="Y29" i="6"/>
  <c r="Z29" i="6"/>
  <c r="AA29" i="6"/>
  <c r="AB29" i="6"/>
  <c r="AC29" i="6"/>
  <c r="AD29" i="6"/>
  <c r="AE29" i="6"/>
  <c r="AF29" i="6"/>
  <c r="AG29" i="6"/>
  <c r="AH29" i="6"/>
  <c r="AI29" i="6"/>
  <c r="AJ29" i="6"/>
  <c r="AK29" i="6"/>
  <c r="AL29" i="6"/>
  <c r="AM29" i="6"/>
  <c r="AN29" i="6"/>
  <c r="AO29" i="6"/>
  <c r="AP29" i="6"/>
  <c r="AQ29" i="6"/>
  <c r="AR29" i="6"/>
  <c r="AS29" i="6"/>
  <c r="AT29" i="6"/>
  <c r="AU29" i="6"/>
  <c r="AV29" i="6"/>
  <c r="AW29" i="6"/>
  <c r="AX29" i="6"/>
  <c r="AY29" i="6"/>
  <c r="AZ29" i="6"/>
  <c r="BA29" i="6"/>
</calcChain>
</file>

<file path=xl/comments1.xml><?xml version="1.0" encoding="utf-8"?>
<comments xmlns="http://schemas.openxmlformats.org/spreadsheetml/2006/main">
  <authors>
    <author>rbetz</author>
  </authors>
  <commentList>
    <comment ref="B61" authorId="0" shapeId="0">
      <text>
        <r>
          <rPr>
            <b/>
            <sz val="9"/>
            <color indexed="81"/>
            <rFont val="Tahoma"/>
          </rPr>
          <t>Look for little Red Triangles where help message are located.  By placing the pointer over the cell a "help message" should pop up.</t>
        </r>
      </text>
    </comment>
  </commentList>
</comments>
</file>

<file path=xl/comments2.xml><?xml version="1.0" encoding="utf-8"?>
<comments xmlns="http://schemas.openxmlformats.org/spreadsheetml/2006/main">
  <authors>
    <author>rbetz</author>
  </authors>
  <commentList>
    <comment ref="D5" authorId="0" shapeId="0">
      <text>
        <r>
          <rPr>
            <sz val="9"/>
            <color indexed="81"/>
            <rFont val="Tahoma"/>
          </rPr>
          <t xml:space="preserve">
The enterprise/names/titles used here are carried through out the work sheet. The enterprises are your different plants or groups of plants that you are trying to estimate various "Break- Even" cost.</t>
        </r>
      </text>
    </comment>
    <comment ref="B12" authorId="0" shapeId="0">
      <text>
        <r>
          <rPr>
            <b/>
            <sz val="9"/>
            <color indexed="81"/>
            <rFont val="Tahoma"/>
          </rPr>
          <t>Land Available for plant production excludes roadways, walkways, structures, irrigation equipment and other physical restraints.</t>
        </r>
        <r>
          <rPr>
            <sz val="9"/>
            <color indexed="81"/>
            <rFont val="Tahoma"/>
          </rPr>
          <t xml:space="preserve">
</t>
        </r>
      </text>
    </comment>
  </commentList>
</comments>
</file>

<file path=xl/comments3.xml><?xml version="1.0" encoding="utf-8"?>
<comments xmlns="http://schemas.openxmlformats.org/spreadsheetml/2006/main">
  <authors>
    <author>rbetz</author>
  </authors>
  <commentList>
    <comment ref="F4" authorId="0" shapeId="0">
      <text>
        <r>
          <rPr>
            <b/>
            <sz val="9"/>
            <color indexed="81"/>
            <rFont val="Tahoma"/>
          </rPr>
          <t xml:space="preserve">Beginning Inventory is the value of plants or other items that will be sold as a normal part of sales in the future. The best answer is usually the accumulated cost up to the beginning of the accounting period being analyzed (usually one year) It is not the price or value in the future.  
An inventory should be taken at the beginning of each accounting year.  The beginning of this year is also the end of last year. With beginning and ending inventories for each year, comparisons can be made to help determine accrual adjustments to cash basis accounting.
</t>
        </r>
        <r>
          <rPr>
            <b/>
            <i/>
            <sz val="9"/>
            <color indexed="81"/>
            <rFont val="Tahoma"/>
            <family val="2"/>
          </rPr>
          <t>Note:  It is assumed the financial records are kept on a cash basi</t>
        </r>
        <r>
          <rPr>
            <i/>
            <sz val="9"/>
            <color indexed="81"/>
            <rFont val="Tahoma"/>
            <family val="2"/>
          </rPr>
          <t xml:space="preserve">s.  </t>
        </r>
      </text>
    </comment>
    <comment ref="G4" authorId="0" shapeId="0">
      <text>
        <r>
          <rPr>
            <b/>
            <sz val="9"/>
            <color indexed="81"/>
            <rFont val="Tahoma"/>
          </rPr>
          <t xml:space="preserve">Ending Inventory is the value of plants or other items that will be sold as a normal part of sales in the future. The best answer is usually the accumulated cost up to the ending of the accounting period being analyzed (usually one year) It is not the price or value in the future.  
An inventory should be taken at the ending of each accounting year.  The ending of this year is also the begging of next year. With beginning and ending inventories for each year, comparisons can be made to help determine accrual adjustments to cash basis accounting.
</t>
        </r>
        <r>
          <rPr>
            <b/>
            <i/>
            <sz val="9"/>
            <color indexed="81"/>
            <rFont val="Tahoma"/>
            <family val="2"/>
          </rPr>
          <t xml:space="preserve">Note:  It is assumed the financial records are kept on a cash basis.  </t>
        </r>
      </text>
    </comment>
    <comment ref="B60" authorId="0" shapeId="0">
      <text>
        <r>
          <rPr>
            <b/>
            <sz val="9"/>
            <color indexed="81"/>
            <rFont val="Tahoma"/>
          </rPr>
          <t>Farm expenses can be obtained from the businesses financial records.  These expenses should represent one years worth of activity. Care must be given to make sure annual expenses are not missed.  Timing of bill payments can make a substantial difference with cash accounting. Interest may be paid in December one year and delayed until January the next year missing the true expense for the year. Income tax management where expenses are shifted from one year to the next must be considered to appropriately represent the full years worth of expenses.
The tax form Schedule F can be used as a beginning, but lacks sufficient detail to allocate to the categories listed.</t>
        </r>
      </text>
    </comment>
    <comment ref="B61" authorId="0" shapeId="0">
      <text>
        <r>
          <rPr>
            <b/>
            <sz val="9"/>
            <color indexed="81"/>
            <rFont val="Tahoma"/>
          </rPr>
          <t>"Direct" or "Variable" cost are those cost that can be easily attributed directly to the product being produced.  As the units of production increase so will the direct cost in a nearly linear relationship.
For example, increasing production by 50% would result in 50% more of this direct cost. There may be volume buying discounts.
In contrast "Overhead" or "In-Direct" cost are those cost that do not change proportionately as units of production change.  These cost often continue at nearly the same amount irregardless of the production level. It is these In-Direct cost that will be allocated in this worksheet based on Square foot weeks. It is important to capture all of these cost. 
Some cost can be both Direct and In-Direct. Labor is a good example.</t>
        </r>
      </text>
    </comment>
    <comment ref="B77" authorId="0" shapeId="0">
      <text>
        <r>
          <rPr>
            <sz val="9"/>
            <color indexed="81"/>
            <rFont val="Tahoma"/>
          </rPr>
          <t xml:space="preserve">In-Direct cost are those cost not allocated directly to the enterprises. 
It is critical to make sure these cost represent one years worth of accrued expenses.  Often expenses are accelerated or delayed for cash flow and/or income tax management which leads to misrepresentation of true accrued cost.
</t>
        </r>
      </text>
    </comment>
    <comment ref="B79" authorId="0" shapeId="0">
      <text>
        <r>
          <rPr>
            <sz val="9"/>
            <color indexed="81"/>
            <rFont val="Tahoma"/>
          </rPr>
          <t>The Management Labor or Overhead Labor is all labor cost that is not allocated directly to the enterprise. Often this is paid office or general managers or salaried people. Don’t forget fringe and other labor cost such as FICA, workmen's comp insurance in both the direct and in-direct labor cost.</t>
        </r>
      </text>
    </comment>
    <comment ref="B85" authorId="0" shapeId="0">
      <text>
        <r>
          <rPr>
            <b/>
            <sz val="9"/>
            <color indexed="81"/>
            <rFont val="Tahoma"/>
          </rPr>
          <t xml:space="preserve">The value used here is important and is not simply the income tax depreciation number. This value needs to be the "Economic Depreciation" value.
Economic Depreciation is the annualized cost to replace machinery and equipment being used in the business.
Example in simple terms;  If a piece of machinery has a purchase price today of $15,000 and the life expectancy is 10 years (without major repairs) with a salvage value of $3,000 then its economic depreciation cost would be $1,200 per year.  
(15,000 - 3,000) divided by 10years = $1,200 per year
</t>
        </r>
      </text>
    </comment>
    <comment ref="D85" authorId="0" shapeId="0">
      <text>
        <r>
          <rPr>
            <b/>
            <sz val="9"/>
            <color indexed="81"/>
            <rFont val="Tahoma"/>
          </rPr>
          <t xml:space="preserve">The value used here is important and is not simply the income tax depreciation number. This value needs to be the "Economic Depreciation" value.
Economic Depreciation is the annualized cost to replace machinery and equipment being used in the business.
Example in simple terms;  If a piece of machinery has a purchase price today of $15,000 and the life expectancy is 10 years (without major repairs) with a salvage value of $3,000 then its economic depreciation cost would be $1,200 per year.  
(15,000 - 3,000) divided by 10years = $1,200 per year
</t>
        </r>
      </text>
    </comment>
    <comment ref="B92" authorId="0" shapeId="0">
      <text>
        <r>
          <rPr>
            <sz val="9"/>
            <color indexed="81"/>
            <rFont val="Tahoma"/>
          </rPr>
          <t xml:space="preserve">
The business record categories will not match up exactly to these categories, so be sure to group expenses together.  The totals of both direct and in-direct need to match up to the records. Don't miss or double count expenses.
Thought must be given to changes in the business from one year to the next. We are capturing In-Direct expenses from a prior year to be used to project the cost for a future year. The direct expenses for the projections are inputted directly into the Direct Cost or each enterprise. The direct expenses in the income statement from last year are to determine profit for that year and for budget comparison purposes. </t>
        </r>
      </text>
    </comment>
    <comment ref="D93" authorId="0" shapeId="0">
      <text>
        <r>
          <rPr>
            <sz val="9"/>
            <color indexed="81"/>
            <rFont val="Tahoma"/>
          </rPr>
          <t>"Net Business Income" represents the" net returns" or "profit" for the business. It is the return to the equity and any unpaid labor.
In comparison to "Economic Profit", "Net Business Income" does not have a charge for the equity (the owners investment) in the business or a charge for any unpaid labor.</t>
        </r>
      </text>
    </comment>
  </commentList>
</comments>
</file>

<file path=xl/comments4.xml><?xml version="1.0" encoding="utf-8"?>
<comments xmlns="http://schemas.openxmlformats.org/spreadsheetml/2006/main">
  <authors>
    <author>rbetz</author>
  </authors>
  <commentList>
    <comment ref="I2" authorId="0" shapeId="0">
      <text>
        <r>
          <rPr>
            <sz val="9"/>
            <color indexed="81"/>
            <rFont val="Tahoma"/>
          </rPr>
          <t>Conversion factors can be found on the internet.
Select the conversion factor to multiply (not divide) by to get desired result.</t>
        </r>
      </text>
    </comment>
  </commentList>
</comments>
</file>

<file path=xl/comments5.xml><?xml version="1.0" encoding="utf-8"?>
<comments xmlns="http://schemas.openxmlformats.org/spreadsheetml/2006/main">
  <authors>
    <author>rbetz</author>
  </authors>
  <commentList>
    <comment ref="D2" authorId="0" shapeId="0">
      <text>
        <r>
          <rPr>
            <b/>
            <sz val="9"/>
            <color indexed="81"/>
            <rFont val="Tahoma"/>
          </rPr>
          <t>Container volume can be found on most manufacturer's web sites or should be available from sales representatives of container or substrate suppliers.</t>
        </r>
        <r>
          <rPr>
            <sz val="9"/>
            <color indexed="81"/>
            <rFont val="Tahoma"/>
          </rPr>
          <t xml:space="preserve">
</t>
        </r>
      </text>
    </comment>
  </commentList>
</comments>
</file>

<file path=xl/comments6.xml><?xml version="1.0" encoding="utf-8"?>
<comments xmlns="http://schemas.openxmlformats.org/spreadsheetml/2006/main">
  <authors>
    <author>rbetz</author>
  </authors>
  <commentList>
    <comment ref="J2" authorId="0" shapeId="0">
      <text>
        <r>
          <rPr>
            <b/>
            <sz val="9"/>
            <color indexed="81"/>
            <rFont val="Tahoma"/>
          </rPr>
          <t>Space available for plants under protection excluding walkways, heaters, support structure, and any other physical constraints.</t>
        </r>
        <r>
          <rPr>
            <sz val="9"/>
            <color indexed="81"/>
            <rFont val="Tahoma"/>
          </rPr>
          <t xml:space="preserve">
</t>
        </r>
      </text>
    </comment>
  </commentList>
</comments>
</file>

<file path=xl/comments7.xml><?xml version="1.0" encoding="utf-8"?>
<comments xmlns="http://schemas.openxmlformats.org/spreadsheetml/2006/main">
  <authors>
    <author>rbetz</author>
  </authors>
  <commentList>
    <comment ref="F4" authorId="0" shapeId="0">
      <text>
        <r>
          <rPr>
            <sz val="9"/>
            <color indexed="81"/>
            <rFont val="Tahoma"/>
          </rPr>
          <t xml:space="preserve">Pay rate needs to include FICA and other labor cost. This often runs 7 to 50% of base pay rate </t>
        </r>
      </text>
    </comment>
  </commentList>
</comments>
</file>

<file path=xl/comments8.xml><?xml version="1.0" encoding="utf-8"?>
<comments xmlns="http://schemas.openxmlformats.org/spreadsheetml/2006/main">
  <authors>
    <author>rbetz</author>
  </authors>
  <commentList>
    <comment ref="B6" authorId="0" shapeId="0">
      <text>
        <r>
          <rPr>
            <b/>
            <sz val="9"/>
            <color indexed="81"/>
            <rFont val="Tahoma"/>
          </rPr>
          <t xml:space="preserve">The Weighting Factor is used to adjust the allocation of overhead where strictly square foot weeks is not appropriate. "Field production" versus "container production" probably should have different allocation factors.  An enterprise weighting factor of 2 would allocate twice as much per unit compared to another enterprise with a weighting factor of 1.    </t>
        </r>
      </text>
    </comment>
    <comment ref="C14" authorId="0" shapeId="0">
      <text>
        <r>
          <rPr>
            <b/>
            <sz val="9"/>
            <color indexed="81"/>
            <rFont val="Tahoma"/>
          </rPr>
          <t>Note 1: Inventory Carrying Cost is Calculated from Day 1</t>
        </r>
        <r>
          <rPr>
            <sz val="9"/>
            <color indexed="81"/>
            <rFont val="Tahoma"/>
          </rPr>
          <t xml:space="preserve">
</t>
        </r>
      </text>
    </comment>
    <comment ref="C15" authorId="0" shapeId="0">
      <text>
        <r>
          <rPr>
            <b/>
            <sz val="9"/>
            <color indexed="81"/>
            <rFont val="Tahoma"/>
          </rPr>
          <t>Note 1: Inventory Carrying Cost is Calculated from Day 1</t>
        </r>
        <r>
          <rPr>
            <sz val="9"/>
            <color indexed="81"/>
            <rFont val="Tahoma"/>
          </rPr>
          <t xml:space="preserve">
</t>
        </r>
      </text>
    </comment>
    <comment ref="C16" authorId="0" shapeId="0">
      <text>
        <r>
          <rPr>
            <b/>
            <sz val="9"/>
            <color indexed="81"/>
            <rFont val="Tahoma"/>
          </rPr>
          <t>Note 1: Inventory Carrying Cost is Calculated from Day 1</t>
        </r>
        <r>
          <rPr>
            <sz val="9"/>
            <color indexed="81"/>
            <rFont val="Tahoma"/>
          </rPr>
          <t xml:space="preserve">
</t>
        </r>
      </text>
    </comment>
    <comment ref="C17" authorId="0" shapeId="0">
      <text>
        <r>
          <rPr>
            <b/>
            <sz val="9"/>
            <color indexed="81"/>
            <rFont val="Tahoma"/>
          </rPr>
          <t>Note 1: Inventory Carrying Cost is Calculated from Day 1</t>
        </r>
        <r>
          <rPr>
            <sz val="9"/>
            <color indexed="81"/>
            <rFont val="Tahoma"/>
          </rPr>
          <t xml:space="preserve">
</t>
        </r>
      </text>
    </comment>
    <comment ref="B18" authorId="0" shapeId="0">
      <text>
        <r>
          <rPr>
            <b/>
            <sz val="9"/>
            <color indexed="81"/>
            <rFont val="Tahoma"/>
          </rPr>
          <t xml:space="preserve">Go to Worksheet 3 "Fertilizer Cost" for input
</t>
        </r>
      </text>
    </comment>
    <comment ref="C18" authorId="0" shapeId="0">
      <text>
        <r>
          <rPr>
            <b/>
            <sz val="9"/>
            <color indexed="81"/>
            <rFont val="Tahoma"/>
          </rPr>
          <t>Note 2: Inventory Carrying Cost is calculated based upon these cost being prorated evenly throughout the growing time period</t>
        </r>
        <r>
          <rPr>
            <sz val="9"/>
            <color indexed="81"/>
            <rFont val="Tahoma"/>
          </rPr>
          <t xml:space="preserve">
</t>
        </r>
      </text>
    </comment>
    <comment ref="B19" authorId="0" shapeId="0">
      <text>
        <r>
          <rPr>
            <b/>
            <sz val="9"/>
            <color indexed="81"/>
            <rFont val="Tahoma"/>
          </rPr>
          <t>Go to worksheet 4 "Pesticide Cost" for input</t>
        </r>
      </text>
    </comment>
    <comment ref="C19" authorId="0" shapeId="0">
      <text>
        <r>
          <rPr>
            <b/>
            <sz val="9"/>
            <color indexed="81"/>
            <rFont val="Tahoma"/>
          </rPr>
          <t>Note 2: Inventory Carrying Cost is calculated based upon these cost being prorated evenly throughout the growing time period</t>
        </r>
        <r>
          <rPr>
            <sz val="9"/>
            <color indexed="81"/>
            <rFont val="Tahoma"/>
          </rPr>
          <t xml:space="preserve">
</t>
        </r>
      </text>
    </comment>
    <comment ref="B20" authorId="0" shapeId="0">
      <text>
        <r>
          <rPr>
            <b/>
            <sz val="9"/>
            <color indexed="81"/>
            <rFont val="Tahoma"/>
          </rPr>
          <t>Go to Worksheet 7 "Labor Cost" for help in estimating these cost</t>
        </r>
      </text>
    </comment>
    <comment ref="C20" authorId="0" shapeId="0">
      <text>
        <r>
          <rPr>
            <b/>
            <sz val="9"/>
            <color indexed="81"/>
            <rFont val="Tahoma"/>
          </rPr>
          <t>Note 1: Inventory Carrying Cost is Calculated from Day 1</t>
        </r>
        <r>
          <rPr>
            <sz val="9"/>
            <color indexed="81"/>
            <rFont val="Tahoma"/>
          </rPr>
          <t xml:space="preserve">
</t>
        </r>
      </text>
    </comment>
    <comment ref="B21" authorId="0" shapeId="0">
      <text>
        <r>
          <rPr>
            <b/>
            <sz val="9"/>
            <color indexed="81"/>
            <rFont val="Tahoma"/>
          </rPr>
          <t xml:space="preserve">This should be the annual cost for maintenance. Cost are adjusted by the "Total Weeks to Produce" in "1 Enterprise" worksheet line 22.
Total "Maintenance Labor" cost used for the enterprise is on line 22 below.
Use sheet 7 "Labor Help" to assist in estimating these cost. 
</t>
        </r>
      </text>
    </comment>
    <comment ref="C22" authorId="0" shapeId="0">
      <text>
        <r>
          <rPr>
            <b/>
            <sz val="9"/>
            <color indexed="81"/>
            <rFont val="Tahoma"/>
          </rPr>
          <t>Note 2: Inventory Carrying Cost is calculated based upon these cost being prorated evenly throughout the growing time period</t>
        </r>
        <r>
          <rPr>
            <sz val="9"/>
            <color indexed="81"/>
            <rFont val="Tahoma"/>
          </rPr>
          <t xml:space="preserve">
</t>
        </r>
      </text>
    </comment>
    <comment ref="B23" authorId="0" shapeId="0">
      <text>
        <r>
          <rPr>
            <b/>
            <sz val="9"/>
            <color indexed="81"/>
            <rFont val="Tahoma"/>
          </rPr>
          <t>Go to Worksheet 7 "Labor Cost" for help in estimating these cost</t>
        </r>
      </text>
    </comment>
    <comment ref="C23" authorId="0" shapeId="0">
      <text>
        <r>
          <rPr>
            <b/>
            <sz val="9"/>
            <color indexed="81"/>
            <rFont val="Tahoma"/>
          </rPr>
          <t>Note 3: No Inventory Carrying Cost</t>
        </r>
        <r>
          <rPr>
            <sz val="9"/>
            <color indexed="81"/>
            <rFont val="Tahoma"/>
          </rPr>
          <t xml:space="preserve">
</t>
        </r>
      </text>
    </comment>
    <comment ref="B24" authorId="0" shapeId="0">
      <text>
        <r>
          <rPr>
            <b/>
            <sz val="9"/>
            <color indexed="81"/>
            <rFont val="Tahoma"/>
          </rPr>
          <t>Go to Worksheet 6 "Over wintering Cost" for input</t>
        </r>
      </text>
    </comment>
    <comment ref="C24" authorId="0" shapeId="0">
      <text>
        <r>
          <rPr>
            <b/>
            <sz val="9"/>
            <color indexed="81"/>
            <rFont val="Tahoma"/>
          </rPr>
          <t>Note 2: Inventory Carrying Cost is calculated based upon these cost being prorated evenly throughout the growing time period</t>
        </r>
        <r>
          <rPr>
            <sz val="9"/>
            <color indexed="81"/>
            <rFont val="Tahoma"/>
          </rPr>
          <t xml:space="preserve">
</t>
        </r>
      </text>
    </comment>
    <comment ref="C25" authorId="0" shapeId="0">
      <text>
        <r>
          <rPr>
            <b/>
            <sz val="9"/>
            <color indexed="81"/>
            <rFont val="Tahoma"/>
          </rPr>
          <t>Note 3: No Inventory Carrying Cost</t>
        </r>
        <r>
          <rPr>
            <sz val="9"/>
            <color indexed="81"/>
            <rFont val="Tahoma"/>
          </rPr>
          <t xml:space="preserve">
</t>
        </r>
      </text>
    </comment>
    <comment ref="C26" authorId="0" shapeId="0">
      <text>
        <r>
          <rPr>
            <b/>
            <sz val="9"/>
            <color indexed="81"/>
            <rFont val="Tahoma"/>
          </rPr>
          <t>Note 2: Inventory Carrying Cost is calculated based upon these cost being prorated evenly throughout the growing time period</t>
        </r>
        <r>
          <rPr>
            <sz val="9"/>
            <color indexed="81"/>
            <rFont val="Tahoma"/>
          </rPr>
          <t xml:space="preserve">
</t>
        </r>
      </text>
    </comment>
    <comment ref="C27" authorId="0" shapeId="0">
      <text>
        <r>
          <rPr>
            <b/>
            <sz val="9"/>
            <color indexed="81"/>
            <rFont val="Tahoma"/>
          </rPr>
          <t>Note 2: Inventory Carrying Cost is calculated based upon these cost being prorated evenly throughout the growing time period</t>
        </r>
        <r>
          <rPr>
            <sz val="9"/>
            <color indexed="81"/>
            <rFont val="Tahoma"/>
          </rPr>
          <t xml:space="preserve">
</t>
        </r>
      </text>
    </comment>
    <comment ref="C28" authorId="0" shapeId="0">
      <text>
        <r>
          <rPr>
            <b/>
            <sz val="9"/>
            <color indexed="81"/>
            <rFont val="Tahoma"/>
          </rPr>
          <t>Note 2: Inventory Carrying Cost is calculated based upon these cost being prorated evenly throughout the growing time period</t>
        </r>
        <r>
          <rPr>
            <sz val="9"/>
            <color indexed="81"/>
            <rFont val="Tahoma"/>
          </rPr>
          <t xml:space="preserve">
</t>
        </r>
      </text>
    </comment>
    <comment ref="B32" authorId="0" shapeId="0">
      <text>
        <r>
          <rPr>
            <b/>
            <sz val="9"/>
            <color indexed="81"/>
            <rFont val="Tahoma"/>
          </rPr>
          <t>"Gross Margin" is the difference between the "Sales Price" and the "Direct Cost" adjusted for selling percent. This tells us how much is available after the direct cost are paid for "Overhead Cost" and Profit.
In nursery operations the "Gross Margin" is very misleading as "Overhead Cost" per unit are very different depending on time, space, and management needed to grow the crop.</t>
        </r>
      </text>
    </comment>
    <comment ref="F43" authorId="0" shapeId="0">
      <text>
        <r>
          <rPr>
            <b/>
            <sz val="9"/>
            <color indexed="81"/>
            <rFont val="Tahoma"/>
          </rPr>
          <t>Use this comparison to evaluate the enterprise budgets. Do they seem reasonable considering the expenses used to create the income statement from the prior year?</t>
        </r>
      </text>
    </comment>
    <comment ref="C62" authorId="0" shapeId="0">
      <text>
        <r>
          <rPr>
            <b/>
            <sz val="9"/>
            <color indexed="81"/>
            <rFont val="Tahoma"/>
          </rPr>
          <t>Note 6: This interest is from the Income Statement minus the calculated interest used in the Inventory Carrying Cost. It is the interest not allocated in the Direct Expenses.  If the business has relatively low debt, the Inventory Carrying Cost could be more than the businesses actual interest expense resulting is a negative value here. The program will calculate correctly with this situation.
A business with low debt will have high opportunity cost on its high equity.</t>
        </r>
      </text>
    </comment>
    <comment ref="B77" authorId="0" shapeId="0">
      <text>
        <r>
          <rPr>
            <b/>
            <sz val="9"/>
            <color indexed="81"/>
            <rFont val="Tahoma"/>
          </rPr>
          <t>Often families in family owned businesses contribute more labor and management expertise than what they are compensated for. The value entered should be the value above (or below) what is being paid as a business expense. (Corporations often pay wages to owners)</t>
        </r>
      </text>
    </comment>
    <comment ref="B78" authorId="0" shapeId="0">
      <text>
        <r>
          <rPr>
            <b/>
            <sz val="9"/>
            <color indexed="81"/>
            <rFont val="Tahoma"/>
          </rPr>
          <t xml:space="preserve">"Economic Cost of Production" needs to recognize a charge for the opportunity cost of equity. Investments in the business could be used someplace else and get a return.  
A business with high equity and low debt will have a large equity charge.
A start up business with mostly borrowed money or highly leveraged business (high debt) will have a low equity charge but a high cash interest expense.
Using a realistic opportunity cost of equity provides the ability to determine profit from running the business versus profit because of low debt.  
If the business has $3,000,000 in assets and $2,000,000 of debt, then the Net Worth would be $1,000,000. A 10% opportunity cost would be $100,000. 
</t>
        </r>
      </text>
    </comment>
    <comment ref="B86" authorId="0" shapeId="0">
      <text>
        <r>
          <rPr>
            <b/>
            <sz val="9"/>
            <color indexed="81"/>
            <rFont val="Tahoma"/>
          </rPr>
          <t>"Net Worth" is the difference between the businesses assets and liabilities. It comes from the Balance Sheet.
The higher the net worth the more ability the business has to take risk; it can more easily absorb mistakes.  A business strength is it's ability to gain net worth or equity. 
The spreadsheet is calculating the prices needed for each enterprise so that the business Net Worth remains the same from one year to the next.
For most businesses, goals are to increase net worth.</t>
        </r>
      </text>
    </comment>
    <comment ref="B102" authorId="0" shapeId="0">
      <text>
        <r>
          <rPr>
            <b/>
            <sz val="9"/>
            <color indexed="81"/>
            <rFont val="Tahoma"/>
          </rPr>
          <t xml:space="preserve">Meeting Cash Flow needs is desired by all businesses. Debt payment structure (how fast principal is being retired) can have a significant impact on the cash position and ability to make timely payments. Other factors include income taxes, amount pulled out for family living, capital purchases made with cash  and timing of sales. </t>
        </r>
      </text>
    </comment>
    <comment ref="C106" authorId="0" shapeId="0">
      <text>
        <r>
          <rPr>
            <b/>
            <sz val="9"/>
            <color indexed="81"/>
            <rFont val="Tahoma"/>
          </rPr>
          <t>Note 6: This interest is from the Income Statement minus the calculated interest used in the Inventory Carrying Cost. It is the interest not allocated in the Direct Expenses.  If the business has relatively low debt, the Inventory Carrying Cost could be more than the businesses actual interest expense resulting is a negative value here. The program will calculate correctly with this situation.
A business with low debt will have high opportunity cost on its high equity.</t>
        </r>
      </text>
    </comment>
  </commentList>
</comments>
</file>

<file path=xl/comments9.xml><?xml version="1.0" encoding="utf-8"?>
<comments xmlns="http://schemas.openxmlformats.org/spreadsheetml/2006/main">
  <authors>
    <author>rbetz</author>
  </authors>
  <commentList>
    <comment ref="B25" authorId="0" shapeId="0">
      <text>
        <r>
          <rPr>
            <b/>
            <sz val="9"/>
            <color indexed="81"/>
            <rFont val="Tahoma"/>
          </rPr>
          <t xml:space="preserve">"True Profit" is after accounting for all economic cost. Economic cost includes returns to value of unpaid labor and a return on equity.  This profit goal is the profit after these cost are taken into consideration. 
</t>
        </r>
      </text>
    </comment>
  </commentList>
</comments>
</file>

<file path=xl/sharedStrings.xml><?xml version="1.0" encoding="utf-8"?>
<sst xmlns="http://schemas.openxmlformats.org/spreadsheetml/2006/main" count="3769" uniqueCount="563">
  <si>
    <t>Email Addresses</t>
  </si>
  <si>
    <t>Enterprise Cost are determined for:</t>
  </si>
  <si>
    <t>The output includes various sale prices needed to meet management and profitability objectives.</t>
  </si>
  <si>
    <t xml:space="preserve">Worksheets available are for Fertilizer, Pesticides, Substrate, Over wintering materials, and various direct Labor cost. </t>
  </si>
  <si>
    <t>Accounting Records</t>
  </si>
  <si>
    <t>Description of Enterprise</t>
  </si>
  <si>
    <t xml:space="preserve"> Planting Materials (stake, ties, tags, trellis, etc.)</t>
  </si>
  <si>
    <t>Number of times to over winter</t>
  </si>
  <si>
    <t>Over winter plastic application</t>
  </si>
  <si>
    <t>Over winter plastic removal</t>
  </si>
  <si>
    <t>Over winter plant moving</t>
  </si>
  <si>
    <t xml:space="preserve"> Maintenance Labor for Enterprise</t>
  </si>
  <si>
    <t>Annual Cost</t>
  </si>
  <si>
    <t>Meet Cash Flow Demands per plant sold</t>
  </si>
  <si>
    <t>Total Economic Cost per plant sold</t>
  </si>
  <si>
    <t>Total "Economic Cost" per plant sold</t>
  </si>
  <si>
    <t>Tom Dudek, District Horticulture and Marketing Educator, MSU Extension</t>
  </si>
  <si>
    <t>Table 6. Over Wintering Direct Cost</t>
  </si>
  <si>
    <t xml:space="preserve">Of course, major assumptions are made that the business overhead is relatively the same as that competed business year. </t>
  </si>
  <si>
    <t>Nursery Cost of Production Calculator For Up to 50 Enterprises</t>
    <phoneticPr fontId="16" type="noConversion"/>
  </si>
  <si>
    <t>Up to 50 different  enterprises can be simultaneously analyzed.</t>
    <phoneticPr fontId="16" type="noConversion"/>
  </si>
  <si>
    <t>Information helpful to utilize the Nursery Cost of Production Calculator</t>
  </si>
  <si>
    <t>Production Records</t>
  </si>
  <si>
    <t>Five worksheets help calculate some of these estimated "direct cost".</t>
  </si>
  <si>
    <t>Recent Projected Prices for Inputs</t>
  </si>
  <si>
    <t>Projected Income Items Prices</t>
  </si>
  <si>
    <t xml:space="preserve">Dr. Steve Harsh, Professor, MSU Dept. of Agricultural, Food, &amp; Resource Economics              </t>
  </si>
  <si>
    <t>MSU Extension Area of Expertise Grant</t>
  </si>
  <si>
    <t>Funded by:</t>
  </si>
  <si>
    <t>Plus Scheduled Principal (debt reduction) and Interest</t>
  </si>
  <si>
    <t>Cost Estimates using Actual Sales Quanities at end of Crop Cycle  (Still an estimate since some costs are estimated)</t>
  </si>
  <si>
    <t>"Meet Cash Flow Demands" per plant sold</t>
  </si>
  <si>
    <t>"Maintain Net Worth" per plant sold</t>
  </si>
  <si>
    <t>Maintain Net Worth per plant sold</t>
  </si>
  <si>
    <t>Pounds fertilizer incorporated per cubic yard</t>
    <phoneticPr fontId="16" type="noConversion"/>
  </si>
  <si>
    <t>Fertilizer cost/ cubic yard IF INCORPORATE</t>
    <phoneticPr fontId="16" type="noConversion"/>
  </si>
  <si>
    <t>&gt;#25 Containers</t>
    <phoneticPr fontId="16" type="noConversion"/>
  </si>
  <si>
    <t>Inventory Carrying Cost                   Interest Rate&gt;</t>
  </si>
  <si>
    <t xml:space="preserve">all cash flow expenditures for the Business  </t>
  </si>
  <si>
    <t>Net Worth Increase for Enterprise</t>
  </si>
  <si>
    <t>Green Cells are locations where input can be made. All other cells should be locked</t>
  </si>
  <si>
    <t>Note 2</t>
  </si>
  <si>
    <t>Note 3</t>
  </si>
  <si>
    <t>"Direct cost" are those cost that change proportionally as the units of production change.</t>
  </si>
  <si>
    <t>Table 8. COST OF PRODUCTION</t>
  </si>
  <si>
    <t>Table 9. Cost of Production Summary</t>
  </si>
  <si>
    <t>Look for little Red Triangles where help message are located.  By placing the pointer over the cell a "help message" should pop up.</t>
  </si>
  <si>
    <t>betz@msu.edu</t>
  </si>
  <si>
    <t>fernan15@msu.edu</t>
  </si>
  <si>
    <t xml:space="preserve">4. Economic Cost includes opportunity cost of Equity. (5-10% of Net Worth) </t>
  </si>
  <si>
    <t xml:space="preserve"> * Insurance (Non Labor) </t>
  </si>
  <si>
    <t>Estimated Sales Percent&gt;</t>
  </si>
  <si>
    <t>Reviewed by:</t>
  </si>
  <si>
    <t xml:space="preserve">Roger Betz, District Farm Management, MSU Extension </t>
  </si>
  <si>
    <t>This work sheet is designed to assist the manager/owner in developing estimated cost for their nursery business.</t>
  </si>
  <si>
    <t>"In-Direct" are cost that tend not to change as units of production change.</t>
  </si>
  <si>
    <t>Income Statement</t>
  </si>
  <si>
    <t>Difference</t>
  </si>
  <si>
    <t>Percentage</t>
  </si>
  <si>
    <t>Totals</t>
  </si>
  <si>
    <t>Comparison of Direct Cost from Income Statement to Enterprise Direct Cost</t>
  </si>
  <si>
    <t>Table 4. Total Pesticide Cost</t>
  </si>
  <si>
    <t>OVERHEAD COSTS for Business</t>
  </si>
  <si>
    <t>required after receipt of other Business income;e.g. fixed</t>
  </si>
  <si>
    <t>Table 5.  Cost of Container Substrate per Unit (container) (delivery cost included).</t>
  </si>
  <si>
    <t>Table 7. Labor Help Sheet</t>
  </si>
  <si>
    <t>Total Direct Cost</t>
  </si>
  <si>
    <t>See note</t>
  </si>
  <si>
    <t>Business Name</t>
  </si>
  <si>
    <t>Projected Year</t>
  </si>
  <si>
    <t>Date Completed</t>
  </si>
  <si>
    <t>Table 2. INCOME STATEMENT FOR</t>
  </si>
  <si>
    <t>(Last Year)</t>
  </si>
  <si>
    <t xml:space="preserve">Strategies involve using financial information from past records and developing current projected cost.  </t>
  </si>
  <si>
    <t xml:space="preserve">"In-Direct cost " or overhead cost are allocated to the unit of production using the concept of "square foot weeks" (SFW).  </t>
  </si>
  <si>
    <t>Square foot weeks is determined by multiplying the average area (in ft) by time (in weeks) that it takes to produce the crop.</t>
  </si>
  <si>
    <t>Total Direct cost per unit sold</t>
  </si>
  <si>
    <t>The  allocation of overhead is then determined by calculating the percentage of the total SFW that each enterprise</t>
  </si>
  <si>
    <t>Enterprise 3</t>
  </si>
  <si>
    <t>Enterprise 4</t>
  </si>
  <si>
    <t>Enterprise 5</t>
  </si>
  <si>
    <t>Enterprise 6</t>
  </si>
  <si>
    <t>Cost are separated into variable or "direct cost" and overhead or "in-direct" cost.</t>
  </si>
  <si>
    <t>Enterprise 11</t>
  </si>
  <si>
    <t>Enterprise 12</t>
  </si>
  <si>
    <t>Enterprise 13</t>
  </si>
  <si>
    <t>Enterprise 14</t>
  </si>
  <si>
    <t>In addition a producer derived "weighting factor" can be assigned that gives greater flexibility in the final allocation percentages.</t>
  </si>
  <si>
    <t xml:space="preserve">Developed by: 
</t>
  </si>
  <si>
    <t>Dr. Tom Fernandez, Associate Professor, MSU Dept. of Horticulture</t>
  </si>
  <si>
    <t>3. Breakeven Cash Flow</t>
  </si>
  <si>
    <t>1. Economic Cost of Production</t>
  </si>
  <si>
    <t>"Direct cost" per unit of production are entered directly into the enterprise budgets.</t>
  </si>
  <si>
    <t xml:space="preserve"> uses (with the weighting factor) by the total "In-Direct" cost or overhead for the farm as a whole. </t>
  </si>
  <si>
    <t xml:space="preserve">If not, assumptions and adjustments (matching to the future enterprises) should be made to correct to the annualized cost.  </t>
  </si>
  <si>
    <t>Enter 13</t>
  </si>
  <si>
    <t>Enter 14</t>
  </si>
  <si>
    <t>Enter 15</t>
  </si>
  <si>
    <t>Enter 16</t>
  </si>
  <si>
    <t>Enter 17</t>
  </si>
  <si>
    <t>Enter 18</t>
  </si>
  <si>
    <t>Enter 19</t>
  </si>
  <si>
    <t>Enter 20</t>
  </si>
  <si>
    <t>Enter 21</t>
  </si>
  <si>
    <t>Enter 22</t>
  </si>
  <si>
    <t>Enter 23</t>
  </si>
  <si>
    <t>Enter 24</t>
  </si>
  <si>
    <t>Enter 25</t>
  </si>
  <si>
    <t>Hand Weeding</t>
  </si>
  <si>
    <t>Business Income Tax Returns</t>
  </si>
  <si>
    <t>Labor Records</t>
  </si>
  <si>
    <t>For Container Production Enter 1   For Field Production Enter Units/acre</t>
  </si>
  <si>
    <t>Unit              (must be same as column C*)</t>
  </si>
  <si>
    <t>Ent 1</t>
  </si>
  <si>
    <t>Ent 2</t>
  </si>
  <si>
    <t>Ent 3</t>
  </si>
  <si>
    <t>Ent 4</t>
  </si>
  <si>
    <t>Ent 5</t>
  </si>
  <si>
    <t>Ent 6</t>
  </si>
  <si>
    <t>Ent 7</t>
  </si>
  <si>
    <t>Ent 8</t>
  </si>
  <si>
    <t>Ent 9</t>
  </si>
  <si>
    <t>Ent 10</t>
  </si>
  <si>
    <t>Ent 11</t>
  </si>
  <si>
    <t>Ent 12</t>
  </si>
  <si>
    <t>Ent 13</t>
  </si>
  <si>
    <t>Ent 14</t>
  </si>
  <si>
    <t>Ent 15</t>
  </si>
  <si>
    <t>Ent 16</t>
  </si>
  <si>
    <t>Ent 17</t>
  </si>
  <si>
    <t>Ent 18</t>
  </si>
  <si>
    <t>Ent 19</t>
  </si>
  <si>
    <t>Ent 20</t>
  </si>
  <si>
    <t>Ent 21</t>
  </si>
  <si>
    <t>Ent 22</t>
  </si>
  <si>
    <t>Ent 23</t>
  </si>
  <si>
    <t>Ent 24</t>
  </si>
  <si>
    <t>Ent 25</t>
  </si>
  <si>
    <t>Table 1. Enterprises Grown</t>
  </si>
  <si>
    <t>Total Cost/Unit</t>
  </si>
  <si>
    <t xml:space="preserve"> Over winter protection</t>
  </si>
  <si>
    <t xml:space="preserve"> Labor - Planting</t>
  </si>
  <si>
    <t xml:space="preserve"> Labor - Harvest</t>
  </si>
  <si>
    <t xml:space="preserve"> Labor - Maintenance</t>
  </si>
  <si>
    <t xml:space="preserve">  Labor - Management</t>
  </si>
  <si>
    <t>Total Labor - Compare to tax or accounting records</t>
  </si>
  <si>
    <t>Economic Profit per Plant Sold</t>
  </si>
  <si>
    <t>costs associated with the crop, its share of the Business</t>
  </si>
  <si>
    <t>required after receipt of other Business income; e.g.</t>
  </si>
  <si>
    <t>replacement and growth of the Business infrastructure</t>
  </si>
  <si>
    <t>Unit of production container, plug tray, B&amp;B, etc)</t>
  </si>
  <si>
    <t>Note 1</t>
  </si>
  <si>
    <t>Note 6:</t>
  </si>
  <si>
    <t>Other Income</t>
  </si>
  <si>
    <t>.</t>
  </si>
  <si>
    <t xml:space="preserve">Projected Selling Price per Plant </t>
  </si>
  <si>
    <t>Maintain Net Worth per Unit sold</t>
  </si>
  <si>
    <t>Misc Income</t>
  </si>
  <si>
    <t>Actual Selling Price</t>
  </si>
  <si>
    <t>Price Increase at 100% of Estimated Sales</t>
  </si>
  <si>
    <t>Table 10. Sale Price Break Even Cost and Pricing</t>
  </si>
  <si>
    <t>3. Economic Cost includes a value for any unpaid labor.</t>
  </si>
  <si>
    <t xml:space="preserve">  You need to manually enter for each enterprise in the Table 8 "Cost of Production"</t>
  </si>
  <si>
    <t xml:space="preserve">Annual Business EXPENSES  </t>
  </si>
  <si>
    <t xml:space="preserve"> * Fuel</t>
  </si>
  <si>
    <t>a. Other Overhead</t>
  </si>
  <si>
    <t xml:space="preserve"> * Building Rents</t>
  </si>
  <si>
    <t xml:space="preserve"> * Machinery Leases </t>
  </si>
  <si>
    <t xml:space="preserve"> * Real Estate Taxes</t>
  </si>
  <si>
    <t xml:space="preserve"> * Accounting and Legal Fees</t>
  </si>
  <si>
    <t xml:space="preserve"> * Repairs</t>
  </si>
  <si>
    <t xml:space="preserve"> * Utilities</t>
  </si>
  <si>
    <t>Enterprises</t>
  </si>
  <si>
    <t>TOTAL DIRECT COST per Unit planted</t>
  </si>
  <si>
    <t>GROSS MARGIN=G.I.-D.C.per Unit sold</t>
  </si>
  <si>
    <t>Total Accounting Overhead Cost</t>
  </si>
  <si>
    <t>Use this sheet to help estimate various labor cost for different operations.</t>
  </si>
  <si>
    <t>Annual Maintenance Labor</t>
  </si>
  <si>
    <t>Field Harvesting</t>
  </si>
  <si>
    <t>Field Planting</t>
  </si>
  <si>
    <t xml:space="preserve">                                                                      INCOME ITEM</t>
  </si>
  <si>
    <t>Cost per Unit (plant)</t>
  </si>
  <si>
    <t>Units (plants) per square feet</t>
  </si>
  <si>
    <t>Percent space available for Units (plants)</t>
  </si>
  <si>
    <t>Unit (plant) spacing (width of pot gives pot tight spacing) in feet</t>
  </si>
  <si>
    <t># Units (plants) treated</t>
  </si>
  <si>
    <t xml:space="preserve"> * Interest </t>
  </si>
  <si>
    <t xml:space="preserve"> * Directly from Sched F Tax Return</t>
  </si>
  <si>
    <t xml:space="preserve"> * Depreciation</t>
  </si>
  <si>
    <t>Average Square Feet Needed per Unit</t>
  </si>
  <si>
    <t xml:space="preserve">1. Accounting Costs of Production is the summation of direct </t>
  </si>
  <si>
    <t>2. Economic Costs is the summation of total accounting costs plus</t>
  </si>
  <si>
    <t>Container Size/Final Grade</t>
  </si>
  <si>
    <t xml:space="preserve"> Containers</t>
  </si>
  <si>
    <t>Total overhead cost are captured from the income statement of the most current completed fiscal year.</t>
  </si>
  <si>
    <t>NET BUSINESS INCOME   A-B=C</t>
  </si>
  <si>
    <r>
      <t>Crop Prices and Crop Revenues Required to Meet Cash Flow Demands</t>
    </r>
    <r>
      <rPr>
        <b/>
        <sz val="12"/>
        <rFont val="Arial"/>
        <family val="2"/>
      </rPr>
      <t xml:space="preserve">  </t>
    </r>
    <r>
      <rPr>
        <sz val="12"/>
        <rFont val="Arial"/>
        <family val="2"/>
      </rPr>
      <t xml:space="preserve">    </t>
    </r>
  </si>
  <si>
    <t>Number of Applications per production Cycle</t>
  </si>
  <si>
    <t>Combined Total  Pesticides</t>
  </si>
  <si>
    <t>Container volume (Cubic yards)*</t>
  </si>
  <si>
    <t>Substrate cost/cubic yard</t>
  </si>
  <si>
    <t>Beginning Inventory</t>
  </si>
  <si>
    <t>Ending Inventory</t>
  </si>
  <si>
    <t>Enterprise 1</t>
  </si>
  <si>
    <t>Enterprise 2</t>
  </si>
  <si>
    <t>Enterprise 7</t>
  </si>
  <si>
    <t>Enterprise 8</t>
  </si>
  <si>
    <t>Enterprise 9</t>
  </si>
  <si>
    <t>Enterprise 10</t>
  </si>
  <si>
    <t>hours to complete</t>
  </si>
  <si>
    <t>Person hours</t>
  </si>
  <si>
    <t>Pay rate/hour</t>
  </si>
  <si>
    <t>Cost per operation</t>
  </si>
  <si>
    <t>Number of times per year</t>
  </si>
  <si>
    <t>Enterprise 15</t>
  </si>
  <si>
    <t>Enterprise 16</t>
  </si>
  <si>
    <t>Enterprise 17</t>
  </si>
  <si>
    <t>Enterprise 18</t>
  </si>
  <si>
    <t>2. Breakeven Net Worth Change</t>
  </si>
  <si>
    <t>Enterprise 20</t>
  </si>
  <si>
    <t>Enterprise 21</t>
  </si>
  <si>
    <t>Enterprise 22</t>
  </si>
  <si>
    <t>Enterprise 23</t>
  </si>
  <si>
    <t>Enterprise 24</t>
  </si>
  <si>
    <t>Enterprise 25</t>
  </si>
  <si>
    <t xml:space="preserve">Enter 1 </t>
  </si>
  <si>
    <t>Enter 2</t>
  </si>
  <si>
    <t>Enter 3</t>
  </si>
  <si>
    <t>Enter 4</t>
  </si>
  <si>
    <t>Enter 5</t>
  </si>
  <si>
    <t>Enter 6</t>
  </si>
  <si>
    <t>Enter 7</t>
  </si>
  <si>
    <t>Enter 8</t>
  </si>
  <si>
    <t>Enter 9</t>
  </si>
  <si>
    <t>Enter 10</t>
  </si>
  <si>
    <t>Enter 11</t>
  </si>
  <si>
    <t>Enter 12</t>
  </si>
  <si>
    <t xml:space="preserve">indicates that the price received is not adequate to earn the desired </t>
  </si>
  <si>
    <t>rates of return on unpaid resources.</t>
  </si>
  <si>
    <t>Crop Prices and Crop Revenues Needed to Maintain Net Worth</t>
  </si>
  <si>
    <t>#1 thru #3 Containers</t>
  </si>
  <si>
    <t>#5 thru #10 Containers</t>
  </si>
  <si>
    <t>#15 thru #25 Containers</t>
  </si>
  <si>
    <t>&gt;#25 Containers</t>
  </si>
  <si>
    <t>Maintenance Operation</t>
  </si>
  <si>
    <t>Pesticide application tractor</t>
  </si>
  <si>
    <t>Pesticide application manual</t>
  </si>
  <si>
    <t>Fertilizer application tractor</t>
  </si>
  <si>
    <t>Fertilizer application manual</t>
  </si>
  <si>
    <t>Spacing</t>
  </si>
  <si>
    <t>Pruning</t>
  </si>
  <si>
    <t>Total Annual Maintenance Cost</t>
  </si>
  <si>
    <t>Harvesting Labor</t>
  </si>
  <si>
    <t>Farm Combined "Economic Profit"</t>
  </si>
  <si>
    <t>"Economic Profit" per Unit of Production</t>
  </si>
  <si>
    <t>"Economic Profit" per Enterprise</t>
  </si>
  <si>
    <t>90% of Estimated Sales</t>
  </si>
  <si>
    <t xml:space="preserve"> 70% of Estimated Sales</t>
  </si>
  <si>
    <t>100% of Estimated Sales</t>
  </si>
  <si>
    <t>Amount applied/container or acre</t>
  </si>
  <si>
    <t>Unit (lbs, g, etc)</t>
  </si>
  <si>
    <t>Bulk fertilizer cost</t>
  </si>
  <si>
    <t>Total Sales or Income</t>
  </si>
  <si>
    <t xml:space="preserve">In-Direct or Overhead Cost         </t>
  </si>
  <si>
    <r>
      <t xml:space="preserve">Profit Goal </t>
    </r>
    <r>
      <rPr>
        <b/>
        <u/>
        <sz val="10"/>
        <rFont val="Arial"/>
        <family val="2"/>
      </rPr>
      <t>(Profit above Economic Cost of Production)</t>
    </r>
  </si>
  <si>
    <t>Weighting Factor Percentage of Total</t>
  </si>
  <si>
    <t>Anticipated Selling Price per Plant</t>
  </si>
  <si>
    <t>Above prices indicate revenue needed to recapture costs based on percentage of projected plants sold.</t>
  </si>
  <si>
    <t>If sales and or survival is lower than expected and prices are based on above costs without a buffer, targeted costs will not be recaptured.</t>
  </si>
  <si>
    <t>Break-Even Prices Needed Per Plant Assuming Indicated Survival and Sales Percentage of:</t>
  </si>
  <si>
    <t xml:space="preserve">   Direct or Variable Cost       </t>
  </si>
  <si>
    <t>Average Price Received</t>
  </si>
  <si>
    <t>Amount applied/acre</t>
  </si>
  <si>
    <t>Unit (must be same as column D)</t>
  </si>
  <si>
    <t>Unit (lbs, oz, etc)</t>
  </si>
  <si>
    <t>Estimated % of crop survived and sold</t>
  </si>
  <si>
    <t>Increase in Net Worth per Plant</t>
  </si>
  <si>
    <t>Net Worth Increase for Farm</t>
  </si>
  <si>
    <t>Cash Surplus or Deficit for Farm</t>
  </si>
  <si>
    <t>Cash Surplus or Deficit for Enterprise</t>
  </si>
  <si>
    <t>Sale Price Needed to meet Profit Goal with Percentage of Estimated Sales</t>
  </si>
  <si>
    <t>Plants per Unit of Production</t>
  </si>
  <si>
    <t>Estimated Gross Income per Unit of Production</t>
  </si>
  <si>
    <t>Estimated Sale  Date</t>
  </si>
  <si>
    <t>Square feet covered</t>
  </si>
  <si>
    <t>Protection type</t>
  </si>
  <si>
    <t>Life-time of material (years)</t>
  </si>
  <si>
    <t>Total Acres Used in Production</t>
  </si>
  <si>
    <t>Column 1  (-)</t>
  </si>
  <si>
    <t>Total Economic Overhead Cost per Unit sold</t>
  </si>
  <si>
    <t>Total Economic Costs per Unit sold</t>
  </si>
  <si>
    <t>Units Sold each Crop Enterprise</t>
  </si>
  <si>
    <t>Direct Cost per plant</t>
  </si>
  <si>
    <t>Enterprise 44</t>
  </si>
  <si>
    <t>Enterprise 45</t>
  </si>
  <si>
    <t>Enterprise 46</t>
  </si>
  <si>
    <t>Enterprise 47</t>
  </si>
  <si>
    <t>Enterprise 48</t>
  </si>
  <si>
    <t>Total Direct Cost for Crop Enterprise</t>
  </si>
  <si>
    <t>Plus Income Taxes</t>
  </si>
  <si>
    <t>Plus Actual Family Living &amp; Other Draws</t>
  </si>
  <si>
    <t>“Maintain Net Worth Overhead Cost” per Unit sold</t>
  </si>
  <si>
    <t>Total Crop Revenues Needed to Maintain Net Worth</t>
  </si>
  <si>
    <t>Plus Cash required for Capital Replacement</t>
  </si>
  <si>
    <t>“Meet Cash Flow Demands Overhead Cost”</t>
  </si>
  <si>
    <t>“Meet Cash Flow Overhead Cost” per Unit</t>
  </si>
  <si>
    <t>Total Crop Revenues Needed to Meet Cash Flow Demands</t>
  </si>
  <si>
    <t>which includes annual principal payments to</t>
  </si>
  <si>
    <t>Value of Operator and Family Unpaid Labor</t>
  </si>
  <si>
    <t xml:space="preserve">“Maintain Net Worth Overhead Cost”         </t>
  </si>
  <si>
    <t xml:space="preserve"> Substrate</t>
  </si>
  <si>
    <t xml:space="preserve"> Liner Cost (Starting plant)</t>
  </si>
  <si>
    <t xml:space="preserve"> Fertilizer</t>
  </si>
  <si>
    <t xml:space="preserve"> Pest Control Chemicals</t>
  </si>
  <si>
    <t xml:space="preserve"> Harvest Materials</t>
  </si>
  <si>
    <t xml:space="preserve"> Other DC 1</t>
  </si>
  <si>
    <t xml:space="preserve"> Other DC 2</t>
  </si>
  <si>
    <t>Inventory Adjusted Income</t>
  </si>
  <si>
    <t>Acres Used in Production</t>
  </si>
  <si>
    <t xml:space="preserve">resources. Selling at less than the economic cost </t>
  </si>
  <si>
    <t xml:space="preserve">“Maintain Net Worth Overhead Cost” </t>
  </si>
  <si>
    <t>COST USING PROJECTED SALES</t>
  </si>
  <si>
    <t>Economic Profit per Acre (all acres)</t>
  </si>
  <si>
    <t>Percent of Planted Sold</t>
  </si>
  <si>
    <t>Column 1</t>
  </si>
  <si>
    <t>variable (or allocable) and of overhead (or non-allocable) cost.</t>
  </si>
  <si>
    <t>the opportunity costs of resources used in the business; e.g. for</t>
  </si>
  <si>
    <t>equity capital and for unpaid family labor. Being able to price a</t>
  </si>
  <si>
    <t>Cost of protection material per roll</t>
  </si>
  <si>
    <t>Actual Number of plants sold</t>
  </si>
  <si>
    <t>Total Nursery Acres Needed</t>
  </si>
  <si>
    <t>Enterprise 19</t>
  </si>
  <si>
    <t>Weighting Factor</t>
  </si>
  <si>
    <t>Maintain Net Worth per Plant Sold</t>
  </si>
  <si>
    <t>Meet Cash Flow Demands per Plant Sold</t>
  </si>
  <si>
    <t>Planting Labor</t>
  </si>
  <si>
    <t># people in crew</t>
  </si>
  <si>
    <t>Total Economic Cost Per Plant Sold</t>
  </si>
  <si>
    <t xml:space="preserve">commodity at your economic cost would provide the returns to unpaid </t>
  </si>
  <si>
    <t>Table 3. Fertilizer Cost per Unit of Production- do not include cost for fertilizer incorporated with substrate, use Substrate worksheet 5.</t>
    <phoneticPr fontId="16" type="noConversion"/>
  </si>
  <si>
    <t>Average Spacing in Row (ft) per Unit (center to center)</t>
    <phoneticPr fontId="16" type="noConversion"/>
  </si>
  <si>
    <t>Ent 1</t>
    <phoneticPr fontId="0" type="noConversion"/>
  </si>
  <si>
    <t>Ent 2</t>
    <phoneticPr fontId="0" type="noConversion"/>
  </si>
  <si>
    <t>Dr. Bridget Behe, Professor, MSU Dept. of Horticulture</t>
    <phoneticPr fontId="16" type="noConversion"/>
  </si>
  <si>
    <t>dudek@msu.edu</t>
  </si>
  <si>
    <t>Enter 26</t>
  </si>
  <si>
    <t>Enter 27</t>
  </si>
  <si>
    <t>Enter 28</t>
  </si>
  <si>
    <t>Average Spacing Between Rows (ft) per Unit (center to center)</t>
    <phoneticPr fontId="16" type="noConversion"/>
  </si>
  <si>
    <t>Fertilizer cost per pound</t>
    <phoneticPr fontId="16" type="noConversion"/>
  </si>
  <si>
    <t>This calculation is used to determine the crop price</t>
  </si>
  <si>
    <t>-</t>
  </si>
  <si>
    <t xml:space="preserve">government payments, custom work. It covers direct </t>
  </si>
  <si>
    <t>+</t>
  </si>
  <si>
    <t>overhead, plus expenditures required for family living</t>
  </si>
  <si>
    <t>and income taxes.</t>
  </si>
  <si>
    <t>=</t>
  </si>
  <si>
    <t>government payments and custom work, that covers</t>
  </si>
  <si>
    <t>service debt and an annual planned expenditure for</t>
  </si>
  <si>
    <t>e.g. machinery, equipment, tile, and buildings.</t>
  </si>
  <si>
    <t>Amount (pounds, kg, etc) in bulk container</t>
  </si>
  <si>
    <t>Unit in bulk</t>
  </si>
  <si>
    <t>Number of Applications per Production Cycle</t>
  </si>
  <si>
    <t>Amount in bulk in same units as amount applied</t>
  </si>
  <si>
    <t>Conversion Factor to Multiply By</t>
  </si>
  <si>
    <t>Economic Profit per Enterprise</t>
  </si>
  <si>
    <t>Percent of planted sold</t>
  </si>
  <si>
    <t>Total Accounting Overhead Expense</t>
  </si>
  <si>
    <t>Square Foot Weeks</t>
  </si>
  <si>
    <t>Farm Combined Economic Profit</t>
  </si>
  <si>
    <t>DIRECT COST per Unit planted</t>
  </si>
  <si>
    <t>*Container volume can be found on most manufacturer's web sites or should be available from sales representatives of container or substrate suppliers</t>
  </si>
  <si>
    <t>Possible Units Planted per Acre</t>
  </si>
  <si>
    <t>Cost/acre</t>
  </si>
  <si>
    <t>Bulk pesticide cost</t>
  </si>
  <si>
    <t>Income Item</t>
  </si>
  <si>
    <t>Total Pesticide Cost/unit</t>
  </si>
  <si>
    <t>Cost/unit</t>
  </si>
  <si>
    <t>Substrate cost/unit</t>
  </si>
  <si>
    <t>Amount (pounds, ounces, etc) in bulk container</t>
  </si>
  <si>
    <t>Units/acre</t>
  </si>
  <si>
    <t>Cash Surplus or Deficit per Plant sold</t>
  </si>
  <si>
    <t>Enter 29</t>
  </si>
  <si>
    <t>Enter 30</t>
  </si>
  <si>
    <t>Enter 31</t>
  </si>
  <si>
    <t>Enter 32</t>
  </si>
  <si>
    <t>Enter 33</t>
  </si>
  <si>
    <t>Enter 34</t>
  </si>
  <si>
    <t>Enter 35</t>
  </si>
  <si>
    <t>Enter 36</t>
  </si>
  <si>
    <t>Enter 37</t>
  </si>
  <si>
    <t>Enter 38</t>
  </si>
  <si>
    <t>Enter 39</t>
  </si>
  <si>
    <t>Enter 40</t>
  </si>
  <si>
    <t>Enter 41</t>
  </si>
  <si>
    <t>Enter 42</t>
  </si>
  <si>
    <t>Enter 43</t>
  </si>
  <si>
    <t>Enter 44</t>
  </si>
  <si>
    <t>Enter 45</t>
  </si>
  <si>
    <t>Enter 46</t>
  </si>
  <si>
    <t>Enter 47</t>
  </si>
  <si>
    <t>Enter 48</t>
  </si>
  <si>
    <t>Enter 49</t>
  </si>
  <si>
    <t>Enter 50</t>
  </si>
  <si>
    <t>Column 2</t>
  </si>
  <si>
    <t>Column 3</t>
  </si>
  <si>
    <t>Column 4</t>
  </si>
  <si>
    <t>TOTALS</t>
  </si>
  <si>
    <t xml:space="preserve">   </t>
  </si>
  <si>
    <r>
      <t>TOTAL EXPENSES</t>
    </r>
    <r>
      <rPr>
        <sz val="12"/>
        <rFont val="Courier New"/>
        <family val="3"/>
      </rPr>
      <t xml:space="preserve"> </t>
    </r>
  </si>
  <si>
    <r>
      <t xml:space="preserve">    </t>
    </r>
    <r>
      <rPr>
        <b/>
        <sz val="10"/>
        <rFont val="Arial"/>
        <family val="2"/>
      </rPr>
      <t>( B )</t>
    </r>
  </si>
  <si>
    <t>Total Weeks to Produce</t>
  </si>
  <si>
    <t>Planting Date - Start Date</t>
  </si>
  <si>
    <t>This calculation is to determine the crop price</t>
  </si>
  <si>
    <t>Overhead Allocation Percentage</t>
  </si>
  <si>
    <t>Allocation of overhead to crop</t>
  </si>
  <si>
    <t>Enterprise 49</t>
  </si>
  <si>
    <t>Enterprise 50</t>
  </si>
  <si>
    <t>Ent 26</t>
  </si>
  <si>
    <t>Ent 27</t>
  </si>
  <si>
    <t>Ent 28</t>
  </si>
  <si>
    <t>Ent 29</t>
  </si>
  <si>
    <t>Ent 30</t>
  </si>
  <si>
    <t>Ent 31</t>
  </si>
  <si>
    <t>Ent 32</t>
  </si>
  <si>
    <t>Ent 33</t>
  </si>
  <si>
    <t>Ent 34</t>
  </si>
  <si>
    <t>Ent 35</t>
  </si>
  <si>
    <t>Ent 36</t>
  </si>
  <si>
    <t>Ent 37</t>
  </si>
  <si>
    <t>Ent 38</t>
  </si>
  <si>
    <t>Ent 39</t>
  </si>
  <si>
    <t>Ent 40</t>
  </si>
  <si>
    <t>Ent 41</t>
  </si>
  <si>
    <t>Ent 42</t>
  </si>
  <si>
    <t>Ent 43</t>
  </si>
  <si>
    <t>Ent 44</t>
  </si>
  <si>
    <t>Ent 45</t>
  </si>
  <si>
    <t>Ent 46</t>
  </si>
  <si>
    <t>Ent 47</t>
  </si>
  <si>
    <t>Ent 48</t>
  </si>
  <si>
    <t>Ent 49</t>
  </si>
  <si>
    <t>Ent 50</t>
  </si>
  <si>
    <t xml:space="preserve">Minus Depreciation                        </t>
  </si>
  <si>
    <t xml:space="preserve">Minus Interest Expense                  </t>
  </si>
  <si>
    <t>Value of Unpaid Equity Capital</t>
  </si>
  <si>
    <t>Total Economic Overhead Cost</t>
  </si>
  <si>
    <t xml:space="preserve"> Other DC 3</t>
  </si>
  <si>
    <t>Total Direct Cost/unit</t>
  </si>
  <si>
    <t xml:space="preserve">Minus Value of Unpaid Equity </t>
  </si>
  <si>
    <t xml:space="preserve">Minus Value Unpaid Family Labor </t>
  </si>
  <si>
    <t>Meet Cash Flow Demands per Unit</t>
  </si>
  <si>
    <t>Column 2  (+)</t>
  </si>
  <si>
    <t>Column 3  (=)</t>
  </si>
  <si>
    <t>(A)</t>
  </si>
  <si>
    <t>Percent of acre available for production</t>
  </si>
  <si>
    <t>Actual Number of Plants Sold</t>
  </si>
  <si>
    <t>Number of planted sold</t>
  </si>
  <si>
    <t>Estimated Number of Units Sold</t>
  </si>
  <si>
    <t>Enterprise 26</t>
  </si>
  <si>
    <t>Enterprise 27</t>
  </si>
  <si>
    <t>Enterprise 28</t>
  </si>
  <si>
    <t>Enterprise 29</t>
  </si>
  <si>
    <t>Enterprise 30</t>
  </si>
  <si>
    <t>Enterprise 31</t>
  </si>
  <si>
    <t>Enterprise 32</t>
  </si>
  <si>
    <t>Enterprise 33</t>
  </si>
  <si>
    <t>Enterprise 34</t>
  </si>
  <si>
    <t>Enterprise 35</t>
  </si>
  <si>
    <t>Enterprise 36</t>
  </si>
  <si>
    <t>Enterprise 37</t>
  </si>
  <si>
    <t>Enterprise 38</t>
  </si>
  <si>
    <t>Enterprise 39</t>
  </si>
  <si>
    <t>Enterprise 40</t>
  </si>
  <si>
    <t>Enterprise 41</t>
  </si>
  <si>
    <t>Enterprise 42</t>
  </si>
  <si>
    <t>Enterprise 43</t>
  </si>
  <si>
    <t>Units Planted for Each Crop Enterprise Annually</t>
  </si>
  <si>
    <t>STRATEGIC BUSINESS MODEL (from Dr. Bridget Behe)</t>
  </si>
  <si>
    <t>Sales</t>
  </si>
  <si>
    <t>(Sales - COGS) =</t>
  </si>
  <si>
    <t>Gross Profit</t>
  </si>
  <si>
    <t>(Gross Profit - Expenses) =</t>
  </si>
  <si>
    <t>Net Profit</t>
  </si>
  <si>
    <t>(Net Profit / Sales) =</t>
  </si>
  <si>
    <t>Net Profit Margin</t>
  </si>
  <si>
    <r>
      <t xml:space="preserve">COGS </t>
    </r>
    <r>
      <rPr>
        <sz val="10"/>
        <rFont val="Arial"/>
      </rPr>
      <t>(Direct Costs)</t>
    </r>
  </si>
  <si>
    <r>
      <t xml:space="preserve">Expenses </t>
    </r>
    <r>
      <rPr>
        <sz val="10"/>
        <rFont val="Arial"/>
      </rPr>
      <t>(Indirect Costs)</t>
    </r>
  </si>
  <si>
    <t>Pesticide 1</t>
  </si>
  <si>
    <t>Pesticide 2</t>
  </si>
  <si>
    <t>Pesticide 3</t>
  </si>
  <si>
    <t>Pesticide 4</t>
  </si>
  <si>
    <t>Pesticide 5</t>
  </si>
  <si>
    <t>Pesticide 6</t>
  </si>
  <si>
    <t>Pesticide 7</t>
  </si>
  <si>
    <t>Pesticide 8</t>
  </si>
  <si>
    <t>Pesticide 9</t>
  </si>
  <si>
    <t>Pesticide 10</t>
  </si>
  <si>
    <t>Pesticide 11</t>
  </si>
  <si>
    <t>Pesticide 12</t>
  </si>
  <si>
    <t>Pesticide 13</t>
  </si>
  <si>
    <t>Pesticide 14</t>
  </si>
  <si>
    <t>Pesticide 15</t>
  </si>
  <si>
    <t>Pesticide 16</t>
  </si>
  <si>
    <t>Pesticide 17</t>
  </si>
  <si>
    <t>Pesticide 18</t>
  </si>
  <si>
    <t>Pesticide 19</t>
  </si>
  <si>
    <t>Pesticide 20</t>
  </si>
  <si>
    <t>Pesticide 21</t>
  </si>
  <si>
    <t>Pesticide 22</t>
  </si>
  <si>
    <t>Pesticide 23</t>
  </si>
  <si>
    <t>Pesticide 24</t>
  </si>
  <si>
    <t>Pesticide 25</t>
  </si>
  <si>
    <t>Pesticide 26</t>
  </si>
  <si>
    <t>Pesticide 27</t>
  </si>
  <si>
    <t>Pesticide 28</t>
  </si>
  <si>
    <t>Pesticide 29</t>
  </si>
  <si>
    <t>Pesticide 30</t>
  </si>
  <si>
    <t>Pesticide 31</t>
  </si>
  <si>
    <t>Pesticide 32</t>
  </si>
  <si>
    <t>Pesticide 33</t>
  </si>
  <si>
    <t>Pesticide 34</t>
  </si>
  <si>
    <t>Pesticide 35</t>
  </si>
  <si>
    <t>Pesticide 36</t>
  </si>
  <si>
    <t>Pesticide 37</t>
  </si>
  <si>
    <t>Pesticide 38</t>
  </si>
  <si>
    <t>Pesticide 39</t>
  </si>
  <si>
    <t>Pesticide 40</t>
  </si>
  <si>
    <t>Pesticide 41</t>
  </si>
  <si>
    <t>Pesticide 42</t>
  </si>
  <si>
    <t>Pesticide 43</t>
  </si>
  <si>
    <t>Pesticide 44</t>
  </si>
  <si>
    <t>Pesticide 45</t>
  </si>
  <si>
    <t>Pesticide 46</t>
  </si>
  <si>
    <t>Pesticide 47</t>
  </si>
  <si>
    <t>Pesticide 48</t>
  </si>
  <si>
    <t>Pesticide 49</t>
  </si>
  <si>
    <t>Pesticide 50</t>
  </si>
  <si>
    <t>Pesticide 51</t>
  </si>
  <si>
    <t>Pesticide 52</t>
  </si>
  <si>
    <t>Pesticide 53</t>
  </si>
  <si>
    <t>Pesticide 54</t>
  </si>
  <si>
    <t>Pesticide 55</t>
  </si>
  <si>
    <t>Pesticide 56</t>
  </si>
  <si>
    <t>Pesticide 57</t>
  </si>
  <si>
    <t>Pesticide 58</t>
  </si>
  <si>
    <t>Pesticide 59</t>
  </si>
  <si>
    <t>Pesticide 60</t>
  </si>
  <si>
    <t>Version 01.31.14</t>
  </si>
  <si>
    <t>If you want to track additional In-Direct Costs separately, use this table</t>
  </si>
  <si>
    <t>Other IDC 1</t>
  </si>
  <si>
    <t>Other IDC 2</t>
  </si>
  <si>
    <t>Other IDC 3</t>
  </si>
  <si>
    <t>Other IDC 4</t>
  </si>
  <si>
    <t>Other IDC 5</t>
  </si>
  <si>
    <t>Other IDC 6</t>
  </si>
  <si>
    <t>Other IDC 7</t>
  </si>
  <si>
    <t>Other IDC 8</t>
  </si>
  <si>
    <t>Other IDC 9</t>
  </si>
  <si>
    <t>Other IDC 10</t>
  </si>
  <si>
    <t>Other IDC 11</t>
  </si>
  <si>
    <t>Other IDC 12</t>
  </si>
  <si>
    <t>Total Separate IDC</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</si>
</sst>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quot;$&quot;#,##0.0000"/>
    <numFmt numFmtId="166" formatCode="0.0"/>
    <numFmt numFmtId="167" formatCode="0.0000"/>
    <numFmt numFmtId="168" formatCode="0.0%"/>
    <numFmt numFmtId="169" formatCode="_(* #,##0.0_);_(* \(#,##0.0\);_(* &quot;-&quot;??_);_(@_)"/>
    <numFmt numFmtId="170" formatCode="_(* #,##0_);_(* \(#,##0\);_(* &quot;-&quot;??_);_(@_)"/>
    <numFmt numFmtId="171" formatCode="0.000000"/>
    <numFmt numFmtId="172" formatCode="_(&quot;$&quot;* #,##0_);_(&quot;$&quot;* \(#,##0\);_(&quot;$&quot;* &quot;-&quot;??_);_(@_)"/>
    <numFmt numFmtId="173" formatCode="m/d/yy;@"/>
    <numFmt numFmtId="174" formatCode="#,##0.0"/>
    <numFmt numFmtId="175" formatCode="#,##0.0000"/>
    <numFmt numFmtId="176" formatCode="_(&quot;$&quot;* #,##0.0000_);_(&quot;$&quot;* \(#,##0.0000\);_(&quot;$&quot;* &quot;-&quot;??_);_(@_)"/>
    <numFmt numFmtId="177" formatCode="0_);\(0\)"/>
  </numFmts>
  <fonts count="41" x14ac:knownFonts="1">
    <font>
      <sz val="10"/>
      <name val="Arial"/>
    </font>
    <font>
      <sz val="10"/>
      <name val="Arial"/>
    </font>
    <font>
      <b/>
      <sz val="10"/>
      <name val="Arial"/>
      <family val="2"/>
    </font>
    <font>
      <b/>
      <u/>
      <sz val="11"/>
      <name val="Arial"/>
      <family val="2"/>
    </font>
    <font>
      <b/>
      <sz val="10"/>
      <color indexed="39"/>
      <name val="Arial"/>
      <family val="2"/>
    </font>
    <font>
      <b/>
      <sz val="10"/>
      <color indexed="8"/>
      <name val="Arial"/>
      <family val="2"/>
    </font>
    <font>
      <b/>
      <sz val="10"/>
      <color indexed="12"/>
      <name val="Arial"/>
      <family val="2"/>
    </font>
    <font>
      <sz val="10"/>
      <name val="Arial"/>
    </font>
    <font>
      <b/>
      <u/>
      <sz val="10"/>
      <name val="Arial"/>
      <family val="2"/>
    </font>
    <font>
      <b/>
      <sz val="11"/>
      <name val="Arial"/>
      <family val="2"/>
    </font>
    <font>
      <sz val="10"/>
      <name val="Courier New"/>
      <family val="3"/>
    </font>
    <font>
      <b/>
      <u/>
      <sz val="12"/>
      <name val="Arial"/>
      <family val="2"/>
    </font>
    <font>
      <u/>
      <sz val="10"/>
      <name val="Courier New"/>
      <family val="3"/>
    </font>
    <font>
      <sz val="11"/>
      <name val="Arial"/>
      <family val="2"/>
    </font>
    <font>
      <sz val="12"/>
      <name val="Courier New"/>
      <family val="3"/>
    </font>
    <font>
      <b/>
      <sz val="12"/>
      <name val="Arial"/>
      <family val="2"/>
    </font>
    <font>
      <sz val="8"/>
      <name val="Arial"/>
    </font>
    <font>
      <u/>
      <sz val="10"/>
      <color indexed="12"/>
      <name val="Arial"/>
    </font>
    <font>
      <sz val="10"/>
      <name val="Arial"/>
    </font>
    <font>
      <b/>
      <sz val="11"/>
      <color indexed="12"/>
      <name val="Arial"/>
      <family val="2"/>
    </font>
    <font>
      <b/>
      <i/>
      <sz val="10"/>
      <name val="Arial"/>
      <family val="2"/>
    </font>
    <font>
      <sz val="12"/>
      <name val="Arial"/>
      <family val="2"/>
    </font>
    <font>
      <b/>
      <sz val="14"/>
      <name val="Arial"/>
      <family val="2"/>
    </font>
    <font>
      <b/>
      <u/>
      <sz val="14"/>
      <name val="Arial"/>
      <family val="2"/>
    </font>
    <font>
      <u/>
      <sz val="14"/>
      <name val="Arial"/>
      <family val="2"/>
    </font>
    <font>
      <sz val="14"/>
      <name val="Arial"/>
      <family val="2"/>
    </font>
    <font>
      <sz val="9"/>
      <color indexed="81"/>
      <name val="Tahoma"/>
    </font>
    <font>
      <b/>
      <sz val="9"/>
      <color indexed="81"/>
      <name val="Tahoma"/>
    </font>
    <font>
      <i/>
      <sz val="9"/>
      <color indexed="81"/>
      <name val="Tahoma"/>
      <family val="2"/>
    </font>
    <font>
      <b/>
      <i/>
      <sz val="9"/>
      <color indexed="81"/>
      <name val="Tahoma"/>
      <family val="2"/>
    </font>
    <font>
      <u/>
      <sz val="10"/>
      <name val="Arial"/>
      <family val="2"/>
    </font>
    <font>
      <u/>
      <sz val="10"/>
      <name val="Arial"/>
      <family val="2"/>
    </font>
    <font>
      <i/>
      <sz val="10"/>
      <name val="Arial"/>
      <family val="2"/>
    </font>
    <font>
      <b/>
      <u val="singleAccounting"/>
      <sz val="10"/>
      <name val="Arial"/>
      <family val="2"/>
    </font>
    <font>
      <u val="singleAccounting"/>
      <sz val="10"/>
      <name val="Arial"/>
      <family val="2"/>
    </font>
    <font>
      <sz val="12"/>
      <name val="Arial"/>
      <family val="2"/>
    </font>
    <font>
      <sz val="14"/>
      <name val="Arial"/>
      <family val="2"/>
    </font>
    <font>
      <b/>
      <sz val="24"/>
      <name val="Arial"/>
      <family val="2"/>
    </font>
    <font>
      <u/>
      <sz val="14"/>
      <name val="Arial"/>
      <family val="2"/>
    </font>
    <font>
      <b/>
      <sz val="12"/>
      <name val="Courier New"/>
      <family val="3"/>
    </font>
    <font>
      <u/>
      <sz val="10"/>
      <color theme="11"/>
      <name val="Arial"/>
    </font>
  </fonts>
  <fills count="3">
    <fill>
      <patternFill patternType="none"/>
    </fill>
    <fill>
      <patternFill patternType="gray125"/>
    </fill>
    <fill>
      <patternFill patternType="solid">
        <fgColor indexed="42"/>
        <bgColor indexed="64"/>
      </patternFill>
    </fill>
  </fills>
  <borders count="30">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style="thick">
        <color auto="1"/>
      </left>
      <right style="thick">
        <color auto="1"/>
      </right>
      <top style="thick">
        <color auto="1"/>
      </top>
      <bottom style="thick">
        <color auto="1"/>
      </bottom>
      <diagonal/>
    </border>
    <border>
      <left style="thin">
        <color auto="1"/>
      </left>
      <right style="medium">
        <color auto="1"/>
      </right>
      <top style="thin">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style="medium">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ck">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0" fontId="17" fillId="0" borderId="0" applyNumberFormat="0" applyFill="0" applyBorder="0" applyAlignment="0" applyProtection="0">
      <alignment vertical="top"/>
      <protection locked="0"/>
    </xf>
    <xf numFmtId="9" fontId="1" fillId="0" borderId="0" applyFont="0" applyFill="0" applyBorder="0" applyAlignment="0" applyProtection="0"/>
    <xf numFmtId="9" fontId="7" fillId="0" borderId="0" applyFont="0" applyFill="0" applyBorder="0" applyAlignment="0" applyProtection="0"/>
    <xf numFmtId="0" fontId="40" fillId="0" borderId="0" applyNumberFormat="0" applyFill="0" applyBorder="0" applyAlignment="0" applyProtection="0"/>
  </cellStyleXfs>
  <cellXfs count="304">
    <xf numFmtId="0" fontId="0" fillId="0" borderId="0" xfId="0"/>
    <xf numFmtId="0" fontId="2" fillId="0" borderId="0" xfId="0" applyFont="1" applyProtection="1"/>
    <xf numFmtId="0" fontId="0" fillId="0" borderId="0" xfId="0" applyProtection="1"/>
    <xf numFmtId="8" fontId="2" fillId="0" borderId="0" xfId="0" applyNumberFormat="1" applyFont="1" applyProtection="1"/>
    <xf numFmtId="3" fontId="5" fillId="0" borderId="0" xfId="0" applyNumberFormat="1" applyFont="1" applyProtection="1"/>
    <xf numFmtId="8" fontId="0" fillId="0" borderId="0" xfId="0" applyNumberFormat="1" applyProtection="1"/>
    <xf numFmtId="3" fontId="2" fillId="0" borderId="0" xfId="0" applyNumberFormat="1" applyFont="1" applyProtection="1"/>
    <xf numFmtId="164" fontId="2" fillId="0" borderId="0" xfId="0" applyNumberFormat="1" applyFont="1" applyProtection="1"/>
    <xf numFmtId="164" fontId="2" fillId="0" borderId="0" xfId="0" quotePrefix="1" applyNumberFormat="1" applyFont="1" applyProtection="1"/>
    <xf numFmtId="0" fontId="8" fillId="0" borderId="0" xfId="0" applyFont="1" applyProtection="1"/>
    <xf numFmtId="8" fontId="2" fillId="0" borderId="0" xfId="0" applyNumberFormat="1" applyFont="1" applyAlignment="1" applyProtection="1">
      <alignment horizontal="right"/>
    </xf>
    <xf numFmtId="8" fontId="5" fillId="0" borderId="0" xfId="0" applyNumberFormat="1" applyFont="1" applyAlignment="1" applyProtection="1">
      <alignment horizontal="right"/>
    </xf>
    <xf numFmtId="164" fontId="9" fillId="0" borderId="0" xfId="0" applyNumberFormat="1" applyFont="1" applyProtection="1"/>
    <xf numFmtId="0" fontId="10" fillId="0" borderId="0" xfId="0" applyFont="1"/>
    <xf numFmtId="0" fontId="11" fillId="0" borderId="0" xfId="0" applyFont="1"/>
    <xf numFmtId="0" fontId="10" fillId="0" borderId="0" xfId="0" applyFont="1" applyAlignment="1">
      <alignment horizontal="justify"/>
    </xf>
    <xf numFmtId="0" fontId="9" fillId="0" borderId="0" xfId="0" applyFont="1"/>
    <xf numFmtId="0" fontId="11" fillId="0" borderId="1" xfId="0" applyFont="1" applyBorder="1"/>
    <xf numFmtId="0" fontId="0" fillId="0" borderId="1" xfId="0" applyBorder="1"/>
    <xf numFmtId="0" fontId="12" fillId="0" borderId="1" xfId="0" applyFont="1" applyBorder="1" applyAlignment="1">
      <alignment horizontal="left" indent="2"/>
    </xf>
    <xf numFmtId="0" fontId="15" fillId="0" borderId="1" xfId="0" applyFont="1" applyBorder="1" applyAlignment="1">
      <alignment horizontal="justify"/>
    </xf>
    <xf numFmtId="0" fontId="15" fillId="0" borderId="1" xfId="0" applyFont="1" applyBorder="1"/>
    <xf numFmtId="0" fontId="2" fillId="0" borderId="1" xfId="0" applyFont="1" applyBorder="1" applyProtection="1"/>
    <xf numFmtId="0" fontId="7" fillId="0" borderId="0" xfId="0" applyFont="1"/>
    <xf numFmtId="6" fontId="0" fillId="0" borderId="0" xfId="0" applyNumberFormat="1"/>
    <xf numFmtId="38" fontId="0" fillId="0" borderId="0" xfId="0" applyNumberFormat="1"/>
    <xf numFmtId="0" fontId="2" fillId="0" borderId="1" xfId="0" applyFont="1" applyBorder="1" applyAlignment="1">
      <alignment vertical="top" wrapText="1"/>
    </xf>
    <xf numFmtId="6" fontId="2" fillId="0" borderId="1" xfId="0" applyNumberFormat="1" applyFont="1" applyBorder="1" applyAlignment="1">
      <alignment vertical="top" wrapText="1"/>
    </xf>
    <xf numFmtId="0" fontId="15" fillId="0" borderId="1" xfId="0" applyFont="1" applyBorder="1" applyAlignment="1">
      <alignment vertical="top" wrapText="1"/>
    </xf>
    <xf numFmtId="6" fontId="4" fillId="0" borderId="1" xfId="0" applyNumberFormat="1" applyFont="1" applyBorder="1"/>
    <xf numFmtId="0" fontId="15" fillId="0" borderId="0" xfId="0" applyFont="1"/>
    <xf numFmtId="0" fontId="2" fillId="0" borderId="0" xfId="0" applyFont="1"/>
    <xf numFmtId="0" fontId="2" fillId="0" borderId="0" xfId="0" applyFont="1" applyAlignment="1">
      <alignment horizontal="left"/>
    </xf>
    <xf numFmtId="0" fontId="0" fillId="0" borderId="0" xfId="0" applyAlignment="1" applyProtection="1">
      <alignment horizontal="left"/>
    </xf>
    <xf numFmtId="0" fontId="0" fillId="0" borderId="0" xfId="0" applyAlignment="1">
      <alignment horizontal="left"/>
    </xf>
    <xf numFmtId="169" fontId="2" fillId="0" borderId="0" xfId="1" applyNumberFormat="1" applyFont="1" applyProtection="1"/>
    <xf numFmtId="169" fontId="0" fillId="0" borderId="0" xfId="1" applyNumberFormat="1" applyFont="1"/>
    <xf numFmtId="172" fontId="2" fillId="0" borderId="0" xfId="2" applyNumberFormat="1" applyFont="1" applyProtection="1"/>
    <xf numFmtId="0" fontId="2" fillId="0" borderId="0" xfId="0" applyFont="1" applyAlignment="1" applyProtection="1">
      <alignment wrapText="1"/>
    </xf>
    <xf numFmtId="0" fontId="2" fillId="0" borderId="0" xfId="0" applyFont="1" applyAlignment="1">
      <alignment wrapText="1"/>
    </xf>
    <xf numFmtId="164" fontId="3" fillId="0" borderId="0" xfId="0" applyNumberFormat="1" applyFont="1" applyAlignment="1" applyProtection="1">
      <alignment wrapText="1"/>
    </xf>
    <xf numFmtId="0" fontId="0" fillId="0" borderId="0" xfId="0" applyAlignment="1">
      <alignment wrapText="1"/>
    </xf>
    <xf numFmtId="0" fontId="9" fillId="0" borderId="0" xfId="0" applyFont="1" applyAlignment="1">
      <alignment wrapText="1"/>
    </xf>
    <xf numFmtId="8" fontId="9" fillId="0" borderId="0" xfId="0" applyNumberFormat="1" applyFont="1"/>
    <xf numFmtId="0" fontId="13" fillId="0" borderId="0" xfId="0" applyFont="1"/>
    <xf numFmtId="38" fontId="9" fillId="0" borderId="0" xfId="0" applyNumberFormat="1" applyFont="1" applyProtection="1"/>
    <xf numFmtId="170" fontId="2" fillId="0" borderId="0" xfId="1" applyNumberFormat="1" applyFont="1" applyProtection="1"/>
    <xf numFmtId="6" fontId="2" fillId="0" borderId="1" xfId="0" applyNumberFormat="1" applyFont="1" applyBorder="1" applyProtection="1">
      <protection locked="0"/>
    </xf>
    <xf numFmtId="0" fontId="2" fillId="0" borderId="1" xfId="0" applyFont="1" applyBorder="1" applyAlignment="1">
      <alignment wrapText="1"/>
    </xf>
    <xf numFmtId="38" fontId="2" fillId="0" borderId="0" xfId="0" applyNumberFormat="1" applyFont="1" applyAlignment="1" applyProtection="1">
      <alignment wrapText="1"/>
    </xf>
    <xf numFmtId="3" fontId="0" fillId="0" borderId="0" xfId="0" applyNumberFormat="1" applyProtection="1"/>
    <xf numFmtId="164" fontId="2" fillId="0" borderId="2" xfId="0" applyNumberFormat="1" applyFont="1" applyBorder="1" applyAlignment="1" applyProtection="1">
      <alignment horizontal="left" wrapText="1"/>
    </xf>
    <xf numFmtId="8" fontId="2" fillId="0" borderId="2" xfId="0" applyNumberFormat="1" applyFont="1" applyBorder="1" applyAlignment="1" applyProtection="1">
      <alignment horizontal="left" wrapText="1"/>
    </xf>
    <xf numFmtId="8" fontId="2" fillId="0" borderId="2" xfId="0" applyNumberFormat="1" applyFont="1" applyBorder="1" applyAlignment="1" applyProtection="1">
      <alignment wrapText="1"/>
    </xf>
    <xf numFmtId="8" fontId="9" fillId="0" borderId="0" xfId="0" applyNumberFormat="1" applyFont="1" applyProtection="1"/>
    <xf numFmtId="8" fontId="2" fillId="0" borderId="1" xfId="0" applyNumberFormat="1" applyFont="1" applyBorder="1"/>
    <xf numFmtId="0" fontId="0" fillId="0" borderId="3" xfId="0" applyBorder="1"/>
    <xf numFmtId="0" fontId="0" fillId="0" borderId="0" xfId="0" applyBorder="1"/>
    <xf numFmtId="0" fontId="7" fillId="0" borderId="4" xfId="0" applyFont="1" applyBorder="1"/>
    <xf numFmtId="0" fontId="7" fillId="0" borderId="3" xfId="0" applyFont="1" applyBorder="1"/>
    <xf numFmtId="167" fontId="2" fillId="0" borderId="0" xfId="0" applyNumberFormat="1" applyFont="1"/>
    <xf numFmtId="167" fontId="2" fillId="0" borderId="0" xfId="0" applyNumberFormat="1" applyFont="1" applyProtection="1"/>
    <xf numFmtId="167" fontId="0" fillId="0" borderId="0" xfId="0" applyNumberFormat="1"/>
    <xf numFmtId="0" fontId="2" fillId="0" borderId="0" xfId="0" applyFont="1" applyAlignment="1" applyProtection="1">
      <alignment horizontal="left"/>
    </xf>
    <xf numFmtId="0" fontId="2" fillId="0" borderId="0" xfId="0" applyFont="1" applyAlignment="1" applyProtection="1">
      <alignment horizontal="left" wrapText="1"/>
    </xf>
    <xf numFmtId="0" fontId="8" fillId="0" borderId="0" xfId="0" applyFont="1" applyAlignment="1" applyProtection="1">
      <alignment horizontal="left"/>
    </xf>
    <xf numFmtId="167" fontId="2" fillId="0" borderId="0" xfId="0" applyNumberFormat="1" applyFont="1" applyAlignment="1" applyProtection="1">
      <alignment horizontal="left"/>
    </xf>
    <xf numFmtId="0" fontId="2" fillId="0" borderId="1" xfId="0" applyFont="1" applyBorder="1" applyAlignment="1" applyProtection="1">
      <alignment horizontal="left"/>
    </xf>
    <xf numFmtId="164" fontId="9" fillId="0" borderId="0" xfId="0" applyNumberFormat="1" applyFont="1" applyAlignment="1" applyProtection="1">
      <alignment horizontal="left"/>
    </xf>
    <xf numFmtId="164" fontId="3" fillId="0" borderId="0" xfId="0" applyNumberFormat="1" applyFont="1" applyAlignment="1" applyProtection="1">
      <alignment horizontal="left" wrapText="1"/>
    </xf>
    <xf numFmtId="164" fontId="9" fillId="0" borderId="0" xfId="0" applyNumberFormat="1" applyFont="1" applyAlignment="1" applyProtection="1">
      <alignment horizontal="left" wrapText="1"/>
    </xf>
    <xf numFmtId="0" fontId="9" fillId="0" borderId="0" xfId="0" applyFont="1" applyAlignment="1" applyProtection="1">
      <alignment horizontal="left"/>
    </xf>
    <xf numFmtId="10" fontId="6" fillId="0" borderId="0" xfId="5" applyNumberFormat="1" applyFont="1" applyProtection="1"/>
    <xf numFmtId="8" fontId="6" fillId="0" borderId="0" xfId="0" applyNumberFormat="1" applyFont="1" applyProtection="1"/>
    <xf numFmtId="9" fontId="9" fillId="0" borderId="0" xfId="5" applyFont="1" applyAlignment="1" applyProtection="1">
      <alignment horizontal="right" vertical="center"/>
    </xf>
    <xf numFmtId="167" fontId="9" fillId="0" borderId="0" xfId="0" applyNumberFormat="1" applyFont="1" applyProtection="1"/>
    <xf numFmtId="6" fontId="9" fillId="0" borderId="0" xfId="0" applyNumberFormat="1" applyFont="1" applyProtection="1"/>
    <xf numFmtId="0" fontId="7" fillId="0" borderId="5" xfId="0" applyNumberFormat="1" applyFont="1" applyFill="1" applyBorder="1" applyAlignment="1" applyProtection="1">
      <alignment wrapText="1"/>
    </xf>
    <xf numFmtId="0" fontId="7" fillId="0" borderId="0" xfId="0" applyFont="1" applyAlignment="1">
      <alignment wrapText="1"/>
    </xf>
    <xf numFmtId="165" fontId="7" fillId="0" borderId="6" xfId="0" applyNumberFormat="1" applyFont="1" applyFill="1" applyBorder="1" applyAlignment="1" applyProtection="1"/>
    <xf numFmtId="164" fontId="7" fillId="0" borderId="0" xfId="0" applyNumberFormat="1" applyFont="1"/>
    <xf numFmtId="0" fontId="1" fillId="0" borderId="0" xfId="0" applyFont="1"/>
    <xf numFmtId="0" fontId="1" fillId="0" borderId="0" xfId="0" applyFont="1" applyAlignment="1">
      <alignment wrapText="1"/>
    </xf>
    <xf numFmtId="0" fontId="18" fillId="0" borderId="0" xfId="0" applyFont="1"/>
    <xf numFmtId="8" fontId="5" fillId="0" borderId="1" xfId="0" applyNumberFormat="1" applyFont="1" applyBorder="1" applyProtection="1"/>
    <xf numFmtId="6" fontId="2" fillId="0" borderId="0" xfId="0" applyNumberFormat="1" applyFont="1" applyProtection="1"/>
    <xf numFmtId="170" fontId="20" fillId="0" borderId="0" xfId="1" applyNumberFormat="1" applyFont="1" applyProtection="1"/>
    <xf numFmtId="167" fontId="2" fillId="0" borderId="1" xfId="0" applyNumberFormat="1" applyFont="1" applyBorder="1"/>
    <xf numFmtId="0" fontId="2" fillId="0" borderId="7" xfId="0" applyNumberFormat="1" applyFont="1" applyFill="1" applyBorder="1" applyAlignment="1" applyProtection="1">
      <alignment wrapText="1"/>
    </xf>
    <xf numFmtId="0" fontId="2" fillId="0" borderId="8" xfId="0" applyNumberFormat="1" applyFont="1" applyFill="1" applyBorder="1" applyAlignment="1" applyProtection="1">
      <alignment wrapText="1"/>
    </xf>
    <xf numFmtId="0" fontId="2" fillId="0" borderId="9" xfId="0" applyNumberFormat="1" applyFont="1" applyFill="1" applyBorder="1" applyAlignment="1" applyProtection="1">
      <alignment wrapText="1"/>
    </xf>
    <xf numFmtId="0" fontId="2" fillId="0" borderId="6" xfId="0" applyNumberFormat="1" applyFont="1" applyFill="1" applyBorder="1" applyAlignment="1" applyProtection="1">
      <alignment wrapText="1"/>
    </xf>
    <xf numFmtId="0" fontId="2" fillId="0" borderId="6" xfId="0" applyNumberFormat="1" applyFont="1" applyFill="1" applyBorder="1" applyAlignment="1" applyProtection="1"/>
    <xf numFmtId="3" fontId="2" fillId="0" borderId="6" xfId="0" applyNumberFormat="1" applyFont="1" applyFill="1" applyBorder="1" applyAlignment="1" applyProtection="1"/>
    <xf numFmtId="171" fontId="2" fillId="0" borderId="1" xfId="0" applyNumberFormat="1" applyFont="1" applyFill="1" applyBorder="1" applyAlignment="1" applyProtection="1"/>
    <xf numFmtId="0" fontId="2" fillId="0" borderId="10" xfId="0" applyFont="1" applyBorder="1" applyAlignment="1">
      <alignment wrapText="1"/>
    </xf>
    <xf numFmtId="0" fontId="2" fillId="0" borderId="1" xfId="0" applyNumberFormat="1" applyFont="1" applyFill="1" applyBorder="1" applyAlignment="1" applyProtection="1">
      <alignment wrapText="1"/>
    </xf>
    <xf numFmtId="3" fontId="2" fillId="0" borderId="1" xfId="0" applyNumberFormat="1" applyFont="1" applyFill="1" applyBorder="1" applyAlignment="1" applyProtection="1"/>
    <xf numFmtId="3" fontId="2" fillId="0" borderId="1" xfId="0" applyNumberFormat="1" applyFont="1" applyBorder="1"/>
    <xf numFmtId="0" fontId="2" fillId="0" borderId="11" xfId="0" applyFont="1" applyBorder="1" applyAlignment="1">
      <alignment wrapText="1"/>
    </xf>
    <xf numFmtId="6" fontId="2" fillId="0" borderId="0" xfId="0" applyNumberFormat="1" applyFont="1" applyAlignment="1" applyProtection="1">
      <alignment horizontal="right"/>
    </xf>
    <xf numFmtId="6" fontId="5" fillId="0" borderId="0" xfId="0" applyNumberFormat="1" applyFont="1" applyAlignment="1" applyProtection="1">
      <alignment horizontal="right"/>
    </xf>
    <xf numFmtId="2" fontId="9" fillId="0" borderId="0" xfId="0" applyNumberFormat="1" applyFont="1" applyProtection="1"/>
    <xf numFmtId="0" fontId="11" fillId="0" borderId="0" xfId="0" applyFont="1" applyAlignment="1" applyProtection="1">
      <alignment horizontal="left"/>
    </xf>
    <xf numFmtId="10" fontId="2" fillId="0" borderId="0" xfId="5" applyNumberFormat="1" applyFont="1" applyProtection="1"/>
    <xf numFmtId="4" fontId="0" fillId="0" borderId="0" xfId="0" applyNumberFormat="1" applyAlignment="1">
      <alignment horizontal="left"/>
    </xf>
    <xf numFmtId="10" fontId="0" fillId="0" borderId="0" xfId="0" applyNumberFormat="1"/>
    <xf numFmtId="172" fontId="2" fillId="0" borderId="0" xfId="0" applyNumberFormat="1" applyFont="1" applyProtection="1"/>
    <xf numFmtId="9" fontId="19" fillId="0" borderId="0" xfId="0" applyNumberFormat="1" applyFont="1" applyBorder="1" applyAlignment="1">
      <alignment horizontal="center" wrapText="1"/>
    </xf>
    <xf numFmtId="8" fontId="9" fillId="0" borderId="12" xfId="0" applyNumberFormat="1" applyFont="1" applyBorder="1"/>
    <xf numFmtId="8" fontId="9" fillId="0" borderId="13" xfId="0" applyNumberFormat="1" applyFont="1" applyBorder="1"/>
    <xf numFmtId="8" fontId="9" fillId="0" borderId="14" xfId="0" applyNumberFormat="1" applyFont="1" applyBorder="1"/>
    <xf numFmtId="8" fontId="9" fillId="0" borderId="15" xfId="0" applyNumberFormat="1" applyFont="1" applyBorder="1"/>
    <xf numFmtId="8" fontId="9" fillId="0" borderId="0" xfId="0" applyNumberFormat="1" applyFont="1" applyBorder="1"/>
    <xf numFmtId="8" fontId="9" fillId="0" borderId="16" xfId="0" applyNumberFormat="1" applyFont="1" applyBorder="1"/>
    <xf numFmtId="8" fontId="9" fillId="0" borderId="4" xfId="0" applyNumberFormat="1" applyFont="1" applyBorder="1"/>
    <xf numFmtId="8" fontId="9" fillId="0" borderId="3" xfId="0" applyNumberFormat="1" applyFont="1" applyBorder="1"/>
    <xf numFmtId="8" fontId="9" fillId="0" borderId="17" xfId="0" applyNumberFormat="1" applyFont="1" applyBorder="1"/>
    <xf numFmtId="0" fontId="9" fillId="0" borderId="0" xfId="0" applyFont="1" applyAlignment="1">
      <alignment horizontal="center" wrapText="1"/>
    </xf>
    <xf numFmtId="0" fontId="3" fillId="0" borderId="0" xfId="0" applyFont="1" applyAlignment="1">
      <alignment wrapText="1"/>
    </xf>
    <xf numFmtId="168" fontId="9" fillId="0" borderId="0" xfId="5" applyNumberFormat="1" applyFont="1" applyAlignment="1" applyProtection="1">
      <alignment horizontal="right" vertical="center"/>
    </xf>
    <xf numFmtId="176" fontId="15" fillId="0" borderId="0" xfId="2" applyNumberFormat="1" applyFont="1"/>
    <xf numFmtId="170" fontId="2" fillId="0" borderId="0" xfId="0" applyNumberFormat="1" applyFont="1" applyAlignment="1" applyProtection="1">
      <alignment horizontal="left"/>
    </xf>
    <xf numFmtId="170" fontId="0" fillId="0" borderId="0" xfId="1" applyNumberFormat="1" applyFont="1"/>
    <xf numFmtId="0" fontId="5" fillId="0" borderId="7" xfId="0" applyNumberFormat="1" applyFont="1" applyFill="1" applyBorder="1" applyAlignment="1" applyProtection="1">
      <alignment wrapText="1"/>
    </xf>
    <xf numFmtId="0" fontId="5" fillId="0" borderId="6" xfId="0" applyNumberFormat="1" applyFont="1" applyFill="1" applyBorder="1" applyAlignment="1" applyProtection="1">
      <protection locked="0"/>
    </xf>
    <xf numFmtId="0" fontId="2" fillId="0" borderId="18" xfId="0" applyFont="1" applyBorder="1" applyAlignment="1">
      <alignment vertical="top" wrapText="1"/>
    </xf>
    <xf numFmtId="165" fontId="7" fillId="0" borderId="0" xfId="0" applyNumberFormat="1" applyFont="1"/>
    <xf numFmtId="0" fontId="2" fillId="0" borderId="0" xfId="0" applyFont="1" applyFill="1" applyBorder="1" applyAlignment="1">
      <alignment vertical="top" wrapText="1"/>
    </xf>
    <xf numFmtId="0" fontId="2" fillId="0" borderId="1" xfId="0" applyFont="1" applyBorder="1"/>
    <xf numFmtId="0" fontId="0" fillId="0" borderId="0" xfId="0" applyFill="1" applyBorder="1"/>
    <xf numFmtId="0" fontId="21" fillId="0" borderId="0" xfId="0" applyFont="1" applyAlignment="1">
      <alignment wrapText="1"/>
    </xf>
    <xf numFmtId="174" fontId="9" fillId="2" borderId="1" xfId="0" applyNumberFormat="1" applyFont="1" applyFill="1" applyBorder="1" applyProtection="1">
      <protection locked="0"/>
    </xf>
    <xf numFmtId="0" fontId="21" fillId="0" borderId="0" xfId="0" applyFont="1"/>
    <xf numFmtId="164" fontId="21" fillId="0" borderId="0" xfId="0" applyNumberFormat="1" applyFont="1"/>
    <xf numFmtId="176" fontId="2" fillId="0" borderId="7" xfId="2" applyNumberFormat="1" applyFont="1" applyBorder="1" applyAlignment="1">
      <alignment wrapText="1"/>
    </xf>
    <xf numFmtId="1" fontId="4" fillId="0" borderId="0" xfId="0" applyNumberFormat="1" applyFont="1" applyProtection="1">
      <protection locked="0"/>
    </xf>
    <xf numFmtId="176" fontId="2" fillId="0" borderId="19" xfId="2" applyNumberFormat="1" applyFont="1" applyBorder="1" applyAlignment="1">
      <alignment wrapText="1"/>
    </xf>
    <xf numFmtId="176" fontId="2" fillId="0" borderId="6" xfId="2" applyNumberFormat="1" applyFont="1" applyBorder="1" applyAlignment="1">
      <alignment wrapText="1"/>
    </xf>
    <xf numFmtId="176" fontId="2" fillId="0" borderId="1" xfId="2" applyNumberFormat="1" applyFont="1" applyBorder="1" applyAlignment="1">
      <alignment wrapText="1"/>
    </xf>
    <xf numFmtId="176" fontId="2" fillId="0" borderId="0" xfId="2" applyNumberFormat="1" applyFont="1" applyAlignment="1">
      <alignment wrapText="1"/>
    </xf>
    <xf numFmtId="176" fontId="2" fillId="0" borderId="0" xfId="2" applyNumberFormat="1" applyFont="1"/>
    <xf numFmtId="3" fontId="9" fillId="2" borderId="1" xfId="0" applyNumberFormat="1" applyFont="1" applyFill="1" applyBorder="1" applyProtection="1">
      <protection locked="0"/>
    </xf>
    <xf numFmtId="172" fontId="9" fillId="2" borderId="1" xfId="2" applyNumberFormat="1" applyFont="1" applyFill="1" applyBorder="1" applyProtection="1">
      <protection locked="0"/>
    </xf>
    <xf numFmtId="44" fontId="9" fillId="2" borderId="1" xfId="2" applyNumberFormat="1" applyFont="1" applyFill="1" applyBorder="1" applyProtection="1">
      <protection locked="0"/>
    </xf>
    <xf numFmtId="175" fontId="9" fillId="2" borderId="1" xfId="0" applyNumberFormat="1" applyFont="1" applyFill="1" applyBorder="1" applyProtection="1">
      <protection locked="0"/>
    </xf>
    <xf numFmtId="3" fontId="9" fillId="2" borderId="1" xfId="0" applyNumberFormat="1" applyFont="1" applyFill="1" applyBorder="1" applyAlignment="1" applyProtection="1">
      <alignment wrapText="1"/>
      <protection locked="0"/>
    </xf>
    <xf numFmtId="4" fontId="9" fillId="2" borderId="1" xfId="0" applyNumberFormat="1" applyFont="1" applyFill="1" applyBorder="1" applyAlignment="1" applyProtection="1">
      <alignment wrapText="1"/>
      <protection locked="0"/>
    </xf>
    <xf numFmtId="175" fontId="9" fillId="2" borderId="1" xfId="0" applyNumberFormat="1" applyFont="1" applyFill="1" applyBorder="1" applyAlignment="1" applyProtection="1">
      <alignment wrapText="1"/>
      <protection locked="0"/>
    </xf>
    <xf numFmtId="3" fontId="9" fillId="2" borderId="1" xfId="0" applyNumberFormat="1" applyFont="1" applyFill="1" applyBorder="1" applyAlignment="1" applyProtection="1">
      <alignment horizontal="center" wrapText="1"/>
      <protection locked="0"/>
    </xf>
    <xf numFmtId="44" fontId="9" fillId="2" borderId="1" xfId="2" applyNumberFormat="1" applyFont="1" applyFill="1" applyBorder="1" applyAlignment="1" applyProtection="1">
      <alignment horizontal="center"/>
      <protection locked="0"/>
    </xf>
    <xf numFmtId="175" fontId="9" fillId="2" borderId="1" xfId="0" applyNumberFormat="1" applyFont="1" applyFill="1" applyBorder="1" applyAlignment="1" applyProtection="1">
      <alignment horizontal="center" wrapText="1"/>
      <protection locked="0"/>
    </xf>
    <xf numFmtId="9" fontId="9" fillId="2" borderId="1" xfId="5" applyFont="1" applyFill="1" applyBorder="1" applyAlignment="1" applyProtection="1">
      <alignment horizontal="center" wrapText="1"/>
      <protection locked="0"/>
    </xf>
    <xf numFmtId="3" fontId="9" fillId="2" borderId="1" xfId="0" applyNumberFormat="1" applyFont="1" applyFill="1" applyBorder="1" applyAlignment="1" applyProtection="1">
      <alignment horizontal="center"/>
      <protection locked="0"/>
    </xf>
    <xf numFmtId="164" fontId="9" fillId="0" borderId="0" xfId="0" applyNumberFormat="1" applyFont="1" applyBorder="1" applyAlignment="1" applyProtection="1">
      <alignment horizontal="left"/>
    </xf>
    <xf numFmtId="176" fontId="2" fillId="0" borderId="0" xfId="2" applyNumberFormat="1" applyFont="1" applyBorder="1" applyAlignment="1">
      <alignment wrapText="1"/>
    </xf>
    <xf numFmtId="4" fontId="9" fillId="2" borderId="1" xfId="0" applyNumberFormat="1" applyFont="1" applyFill="1" applyBorder="1" applyAlignment="1" applyProtection="1">
      <alignment horizontal="center" wrapText="1"/>
      <protection locked="0"/>
    </xf>
    <xf numFmtId="166" fontId="2" fillId="0" borderId="1" xfId="0" applyNumberFormat="1" applyFont="1" applyBorder="1" applyAlignment="1">
      <alignment horizontal="center" wrapText="1"/>
    </xf>
    <xf numFmtId="172" fontId="2" fillId="0" borderId="1" xfId="2" applyNumberFormat="1" applyFont="1" applyBorder="1" applyAlignment="1">
      <alignment horizontal="center" wrapText="1"/>
    </xf>
    <xf numFmtId="0" fontId="22" fillId="0" borderId="0" xfId="0" applyFont="1"/>
    <xf numFmtId="0" fontId="22" fillId="0" borderId="0" xfId="0" applyFont="1" applyAlignment="1" applyProtection="1">
      <alignment horizontal="left"/>
    </xf>
    <xf numFmtId="1" fontId="0" fillId="0" borderId="0" xfId="0" applyNumberFormat="1"/>
    <xf numFmtId="172" fontId="16" fillId="0" borderId="0" xfId="2" applyNumberFormat="1" applyFont="1"/>
    <xf numFmtId="0" fontId="9" fillId="0" borderId="1" xfId="0" applyFont="1" applyBorder="1" applyProtection="1"/>
    <xf numFmtId="3" fontId="2" fillId="0" borderId="1" xfId="0" applyNumberFormat="1" applyFont="1" applyFill="1" applyBorder="1" applyAlignment="1" applyProtection="1">
      <alignment wrapText="1"/>
    </xf>
    <xf numFmtId="0" fontId="2" fillId="0" borderId="1" xfId="0" applyFont="1" applyBorder="1" applyAlignment="1" applyProtection="1">
      <alignment wrapText="1"/>
    </xf>
    <xf numFmtId="0" fontId="30" fillId="0" borderId="0" xfId="0" applyFont="1" applyAlignment="1">
      <alignment horizontal="center"/>
    </xf>
    <xf numFmtId="8" fontId="0" fillId="0" borderId="0" xfId="0" applyNumberFormat="1"/>
    <xf numFmtId="0" fontId="22" fillId="0" borderId="3" xfId="0" applyFont="1" applyBorder="1" applyAlignment="1">
      <alignment wrapText="1"/>
    </xf>
    <xf numFmtId="0" fontId="22" fillId="0" borderId="3" xfId="0" applyFont="1" applyBorder="1" applyAlignment="1"/>
    <xf numFmtId="0" fontId="25" fillId="0" borderId="3" xfId="0" applyFont="1" applyBorder="1" applyAlignment="1"/>
    <xf numFmtId="0" fontId="25" fillId="0" borderId="0" xfId="0" applyFont="1" applyAlignment="1"/>
    <xf numFmtId="0" fontId="2" fillId="0" borderId="1" xfId="0" applyFont="1" applyBorder="1" applyAlignment="1">
      <alignment horizontal="center" wrapText="1"/>
    </xf>
    <xf numFmtId="0" fontId="0" fillId="0" borderId="0" xfId="0" applyAlignment="1">
      <alignment horizontal="center" wrapText="1"/>
    </xf>
    <xf numFmtId="3" fontId="9" fillId="0" borderId="0" xfId="0" applyNumberFormat="1" applyFont="1"/>
    <xf numFmtId="0" fontId="0" fillId="0" borderId="0" xfId="0" applyAlignment="1">
      <alignment horizontal="center"/>
    </xf>
    <xf numFmtId="0" fontId="3" fillId="0" borderId="0" xfId="0" applyFont="1" applyAlignment="1">
      <alignment horizontal="center"/>
    </xf>
    <xf numFmtId="170" fontId="5" fillId="0" borderId="6" xfId="1" applyNumberFormat="1" applyFont="1" applyFill="1" applyBorder="1" applyAlignment="1" applyProtection="1">
      <protection locked="0"/>
    </xf>
    <xf numFmtId="0" fontId="0" fillId="0" borderId="0" xfId="0" applyAlignment="1" applyProtection="1">
      <alignment horizontal="center" wrapText="1"/>
    </xf>
    <xf numFmtId="0" fontId="2" fillId="0" borderId="0" xfId="0" applyFont="1" applyAlignment="1" applyProtection="1">
      <alignment horizontal="center"/>
    </xf>
    <xf numFmtId="0" fontId="0" fillId="0" borderId="0" xfId="0" applyAlignment="1" applyProtection="1">
      <alignment horizontal="center"/>
    </xf>
    <xf numFmtId="43" fontId="2" fillId="0" borderId="0" xfId="0" applyNumberFormat="1" applyFont="1" applyAlignment="1" applyProtection="1">
      <alignment horizontal="center"/>
    </xf>
    <xf numFmtId="43" fontId="2" fillId="0" borderId="0" xfId="1" applyNumberFormat="1" applyFont="1" applyAlignment="1" applyProtection="1">
      <alignment horizontal="center"/>
    </xf>
    <xf numFmtId="43" fontId="2" fillId="0" borderId="0" xfId="1" applyNumberFormat="1" applyFont="1" applyAlignment="1" applyProtection="1">
      <alignment horizontal="center"/>
      <protection locked="0"/>
    </xf>
    <xf numFmtId="3" fontId="2" fillId="0" borderId="0" xfId="0" applyNumberFormat="1" applyFont="1" applyAlignment="1" applyProtection="1">
      <alignment horizontal="center"/>
    </xf>
    <xf numFmtId="8" fontId="5" fillId="0" borderId="1" xfId="0" applyNumberFormat="1" applyFont="1" applyBorder="1" applyAlignment="1" applyProtection="1">
      <alignment horizontal="center"/>
    </xf>
    <xf numFmtId="8" fontId="5" fillId="0" borderId="0" xfId="0" applyNumberFormat="1" applyFont="1" applyAlignment="1" applyProtection="1">
      <alignment horizontal="center"/>
    </xf>
    <xf numFmtId="173" fontId="9" fillId="2" borderId="1" xfId="2" applyNumberFormat="1" applyFont="1" applyFill="1" applyBorder="1" applyAlignment="1" applyProtection="1">
      <alignment horizontal="center"/>
      <protection locked="0"/>
    </xf>
    <xf numFmtId="169" fontId="2" fillId="0" borderId="0" xfId="1" applyNumberFormat="1" applyFont="1" applyAlignment="1" applyProtection="1">
      <alignment horizontal="center"/>
    </xf>
    <xf numFmtId="0" fontId="22" fillId="0" borderId="0" xfId="0" applyFont="1" applyAlignment="1">
      <alignment horizontal="left"/>
    </xf>
    <xf numFmtId="0" fontId="7" fillId="0" borderId="6" xfId="0" applyNumberFormat="1" applyFont="1" applyFill="1" applyBorder="1" applyAlignment="1" applyProtection="1">
      <alignment horizontal="left" wrapText="1"/>
    </xf>
    <xf numFmtId="0" fontId="7" fillId="0" borderId="1" xfId="0" applyNumberFormat="1" applyFont="1" applyFill="1" applyBorder="1" applyAlignment="1" applyProtection="1">
      <alignment horizontal="left" wrapText="1"/>
    </xf>
    <xf numFmtId="172" fontId="9" fillId="0" borderId="1" xfId="0" applyNumberFormat="1" applyFont="1" applyBorder="1" applyAlignment="1">
      <alignment vertical="top" wrapText="1"/>
    </xf>
    <xf numFmtId="172" fontId="0" fillId="0" borderId="0" xfId="0" applyNumberFormat="1"/>
    <xf numFmtId="172" fontId="15" fillId="0" borderId="1" xfId="0" applyNumberFormat="1" applyFont="1" applyBorder="1"/>
    <xf numFmtId="0" fontId="13" fillId="0" borderId="0" xfId="0" applyFont="1" applyAlignment="1">
      <alignment horizontal="left"/>
    </xf>
    <xf numFmtId="0" fontId="31" fillId="0" borderId="0" xfId="0" applyFont="1"/>
    <xf numFmtId="172" fontId="0" fillId="0" borderId="0" xfId="0" applyNumberFormat="1" applyBorder="1"/>
    <xf numFmtId="3" fontId="9" fillId="0" borderId="0" xfId="0" applyNumberFormat="1" applyFont="1" applyAlignment="1">
      <alignment wrapText="1"/>
    </xf>
    <xf numFmtId="4" fontId="2" fillId="0" borderId="0" xfId="0" applyNumberFormat="1" applyFont="1" applyAlignment="1" applyProtection="1">
      <alignment wrapText="1"/>
    </xf>
    <xf numFmtId="10" fontId="9" fillId="2" borderId="1" xfId="5" applyNumberFormat="1" applyFont="1" applyFill="1" applyBorder="1" applyAlignment="1" applyProtection="1">
      <alignment wrapText="1"/>
      <protection locked="0"/>
    </xf>
    <xf numFmtId="167" fontId="32" fillId="0" borderId="0" xfId="0" applyNumberFormat="1" applyFont="1" applyProtection="1"/>
    <xf numFmtId="6" fontId="2" fillId="0" borderId="0" xfId="0" applyNumberFormat="1" applyFont="1" applyAlignment="1" applyProtection="1">
      <alignment horizontal="left"/>
    </xf>
    <xf numFmtId="0" fontId="32" fillId="0" borderId="0" xfId="0" applyFont="1" applyProtection="1"/>
    <xf numFmtId="3" fontId="0" fillId="0" borderId="0" xfId="0" applyNumberFormat="1"/>
    <xf numFmtId="3" fontId="2" fillId="0" borderId="0" xfId="0" applyNumberFormat="1" applyFont="1" applyAlignment="1">
      <alignment horizontal="left"/>
    </xf>
    <xf numFmtId="3" fontId="2" fillId="0" borderId="0" xfId="0" applyNumberFormat="1" applyFont="1" applyAlignment="1">
      <alignment wrapText="1"/>
    </xf>
    <xf numFmtId="172" fontId="0" fillId="0" borderId="0" xfId="0" applyNumberFormat="1" applyAlignment="1" applyProtection="1">
      <alignment horizontal="left"/>
    </xf>
    <xf numFmtId="10" fontId="0" fillId="0" borderId="0" xfId="5" applyNumberFormat="1" applyFont="1"/>
    <xf numFmtId="0" fontId="33" fillId="0" borderId="0" xfId="0" applyFont="1" applyAlignment="1" applyProtection="1">
      <alignment horizontal="center"/>
    </xf>
    <xf numFmtId="0" fontId="34" fillId="0" borderId="0" xfId="0" applyFont="1" applyAlignment="1" applyProtection="1">
      <alignment horizontal="center"/>
    </xf>
    <xf numFmtId="0" fontId="34" fillId="0" borderId="0" xfId="0" applyFont="1" applyAlignment="1">
      <alignment horizontal="center"/>
    </xf>
    <xf numFmtId="172" fontId="33" fillId="0" borderId="0" xfId="0" applyNumberFormat="1" applyFont="1" applyAlignment="1" applyProtection="1">
      <alignment horizontal="right"/>
    </xf>
    <xf numFmtId="167" fontId="8" fillId="0" borderId="0" xfId="0" applyNumberFormat="1" applyFont="1" applyAlignment="1" applyProtection="1">
      <alignment horizontal="left"/>
    </xf>
    <xf numFmtId="0" fontId="30" fillId="0" borderId="0" xfId="0" applyFont="1"/>
    <xf numFmtId="172" fontId="8" fillId="0" borderId="0" xfId="0" applyNumberFormat="1" applyFont="1" applyProtection="1"/>
    <xf numFmtId="172" fontId="30" fillId="0" borderId="0" xfId="0" applyNumberFormat="1" applyFont="1" applyAlignment="1" applyProtection="1">
      <alignment horizontal="left"/>
    </xf>
    <xf numFmtId="0" fontId="8" fillId="0" borderId="0" xfId="0" applyFont="1" applyAlignment="1">
      <alignment horizontal="left"/>
    </xf>
    <xf numFmtId="0" fontId="22" fillId="0" borderId="0" xfId="0" applyFont="1" applyAlignment="1">
      <alignment horizontal="center"/>
    </xf>
    <xf numFmtId="0" fontId="25" fillId="0" borderId="0" xfId="0" applyFont="1"/>
    <xf numFmtId="3" fontId="22" fillId="2" borderId="1" xfId="0" applyNumberFormat="1" applyFont="1" applyFill="1" applyBorder="1" applyProtection="1">
      <protection locked="0"/>
    </xf>
    <xf numFmtId="177" fontId="22" fillId="2" borderId="1" xfId="1" applyNumberFormat="1" applyFont="1" applyFill="1" applyBorder="1" applyAlignment="1" applyProtection="1">
      <alignment horizontal="center"/>
      <protection locked="0"/>
    </xf>
    <xf numFmtId="173" fontId="22" fillId="2" borderId="1" xfId="0" applyNumberFormat="1" applyFont="1" applyFill="1" applyBorder="1" applyAlignment="1" applyProtection="1">
      <alignment horizontal="center"/>
      <protection locked="0"/>
    </xf>
    <xf numFmtId="0" fontId="0" fillId="0" borderId="0" xfId="0" applyNumberFormat="1"/>
    <xf numFmtId="0" fontId="0" fillId="0" borderId="0" xfId="0" applyAlignment="1"/>
    <xf numFmtId="0" fontId="0" fillId="0" borderId="0" xfId="0" applyNumberFormat="1" applyAlignment="1"/>
    <xf numFmtId="0" fontId="36" fillId="0" borderId="0" xfId="0" applyNumberFormat="1" applyFont="1" applyAlignment="1"/>
    <xf numFmtId="0" fontId="37" fillId="0" borderId="0" xfId="0" applyFont="1"/>
    <xf numFmtId="0" fontId="35" fillId="0" borderId="0" xfId="0" applyFont="1" applyAlignment="1"/>
    <xf numFmtId="0" fontId="1" fillId="0" borderId="0" xfId="0" applyFont="1" applyAlignment="1"/>
    <xf numFmtId="0" fontId="36" fillId="0" borderId="0" xfId="0" applyFont="1" applyAlignment="1"/>
    <xf numFmtId="0" fontId="38" fillId="0" borderId="0" xfId="0" applyNumberFormat="1" applyFont="1" applyAlignment="1"/>
    <xf numFmtId="0" fontId="11" fillId="0" borderId="0" xfId="0" applyFont="1" applyAlignment="1">
      <alignment horizontal="center"/>
    </xf>
    <xf numFmtId="0" fontId="36" fillId="2" borderId="1" xfId="0" applyNumberFormat="1" applyFont="1" applyFill="1" applyBorder="1" applyAlignment="1"/>
    <xf numFmtId="0" fontId="17" fillId="0" borderId="0" xfId="4" applyAlignment="1" applyProtection="1"/>
    <xf numFmtId="3" fontId="15" fillId="0" borderId="0" xfId="0" applyNumberFormat="1" applyFont="1"/>
    <xf numFmtId="172" fontId="39" fillId="0" borderId="1" xfId="0" applyNumberFormat="1" applyFont="1" applyBorder="1" applyAlignment="1">
      <alignment horizontal="right"/>
    </xf>
    <xf numFmtId="0" fontId="15" fillId="0" borderId="0" xfId="0" applyFont="1" applyAlignment="1" applyProtection="1">
      <alignment horizontal="left"/>
    </xf>
    <xf numFmtId="0" fontId="15" fillId="0" borderId="0" xfId="0" applyFont="1" applyProtection="1"/>
    <xf numFmtId="164" fontId="15" fillId="0" borderId="0" xfId="0" applyNumberFormat="1" applyFont="1" applyProtection="1"/>
    <xf numFmtId="8" fontId="15" fillId="0" borderId="0" xfId="0" applyNumberFormat="1" applyFont="1" applyProtection="1"/>
    <xf numFmtId="10" fontId="31" fillId="0" borderId="0" xfId="5" applyNumberFormat="1" applyFont="1"/>
    <xf numFmtId="44" fontId="9" fillId="0" borderId="0" xfId="2" applyFont="1" applyBorder="1" applyAlignment="1">
      <alignment wrapText="1"/>
    </xf>
    <xf numFmtId="1" fontId="9" fillId="0" borderId="0" xfId="0" applyNumberFormat="1" applyFont="1" applyAlignment="1" applyProtection="1">
      <alignment wrapText="1"/>
    </xf>
    <xf numFmtId="9" fontId="22" fillId="0" borderId="0" xfId="0" applyNumberFormat="1" applyFont="1" applyBorder="1" applyAlignment="1">
      <alignment horizontal="center" wrapText="1"/>
    </xf>
    <xf numFmtId="1" fontId="9" fillId="0" borderId="0" xfId="0" applyNumberFormat="1" applyFont="1" applyAlignment="1" applyProtection="1">
      <alignment horizontal="right" wrapText="1"/>
    </xf>
    <xf numFmtId="1" fontId="15" fillId="0" borderId="0" xfId="0" applyNumberFormat="1" applyFont="1"/>
    <xf numFmtId="1" fontId="22" fillId="0" borderId="0" xfId="0" applyNumberFormat="1" applyFont="1" applyAlignment="1">
      <alignment horizontal="center" wrapText="1"/>
    </xf>
    <xf numFmtId="6" fontId="9" fillId="0" borderId="0" xfId="0" applyNumberFormat="1" applyFont="1" applyBorder="1" applyAlignment="1" applyProtection="1">
      <alignment horizontal="left"/>
    </xf>
    <xf numFmtId="0" fontId="0" fillId="0" borderId="0" xfId="0" applyBorder="1" applyAlignment="1">
      <alignment horizontal="left"/>
    </xf>
    <xf numFmtId="0" fontId="11" fillId="0" borderId="0" xfId="0" applyFont="1" applyAlignment="1">
      <alignment horizontal="left"/>
    </xf>
    <xf numFmtId="164" fontId="9" fillId="0" borderId="0" xfId="0" applyNumberFormat="1" applyFont="1" applyBorder="1" applyAlignment="1" applyProtection="1">
      <alignment horizontal="left" wrapText="1"/>
    </xf>
    <xf numFmtId="164" fontId="15" fillId="0" borderId="1" xfId="0" applyNumberFormat="1" applyFont="1" applyBorder="1" applyProtection="1"/>
    <xf numFmtId="164" fontId="23" fillId="0" borderId="1" xfId="0" applyNumberFormat="1" applyFont="1" applyBorder="1" applyAlignment="1" applyProtection="1">
      <alignment horizontal="left"/>
    </xf>
    <xf numFmtId="164" fontId="22" fillId="0" borderId="1" xfId="0" applyNumberFormat="1" applyFont="1" applyBorder="1" applyProtection="1"/>
    <xf numFmtId="164" fontId="23" fillId="0" borderId="0" xfId="0" applyNumberFormat="1" applyFont="1" applyAlignment="1" applyProtection="1">
      <alignment horizontal="left"/>
    </xf>
    <xf numFmtId="164" fontId="15" fillId="0" borderId="1" xfId="0" applyNumberFormat="1" applyFont="1" applyBorder="1" applyAlignment="1" applyProtection="1">
      <alignment horizontal="left"/>
    </xf>
    <xf numFmtId="44" fontId="9" fillId="2" borderId="6" xfId="2" applyNumberFormat="1" applyFont="1" applyFill="1" applyBorder="1" applyAlignment="1" applyProtection="1">
      <alignment horizontal="center"/>
      <protection locked="0"/>
    </xf>
    <xf numFmtId="37" fontId="9" fillId="2" borderId="6" xfId="2" applyNumberFormat="1" applyFont="1" applyFill="1" applyBorder="1" applyAlignment="1" applyProtection="1">
      <alignment horizontal="center"/>
      <protection locked="0"/>
    </xf>
    <xf numFmtId="0" fontId="2" fillId="0" borderId="6" xfId="0" applyFont="1" applyFill="1" applyBorder="1" applyAlignment="1" applyProtection="1">
      <alignment wrapText="1"/>
    </xf>
    <xf numFmtId="0" fontId="2" fillId="0" borderId="1" xfId="0" applyFont="1" applyFill="1" applyBorder="1" applyAlignment="1" applyProtection="1">
      <alignment wrapText="1"/>
    </xf>
    <xf numFmtId="171" fontId="2" fillId="0" borderId="20" xfId="0" applyNumberFormat="1" applyFont="1" applyBorder="1"/>
    <xf numFmtId="3" fontId="9" fillId="2" borderId="1" xfId="0" applyNumberFormat="1" applyFont="1" applyFill="1" applyBorder="1" applyAlignment="1" applyProtection="1">
      <alignment horizontal="left" wrapText="1"/>
      <protection locked="0"/>
    </xf>
    <xf numFmtId="44" fontId="0" fillId="0" borderId="1" xfId="3" applyFont="1" applyBorder="1"/>
    <xf numFmtId="10" fontId="0" fillId="0" borderId="1" xfId="6" applyNumberFormat="1" applyFont="1" applyBorder="1"/>
    <xf numFmtId="0" fontId="2" fillId="0" borderId="0" xfId="0" applyFont="1" applyAlignment="1">
      <alignment vertical="top"/>
    </xf>
    <xf numFmtId="0" fontId="16" fillId="0" borderId="0" xfId="0" applyFont="1" applyAlignment="1">
      <alignment horizontal="center" vertical="top"/>
    </xf>
    <xf numFmtId="0" fontId="16" fillId="0" borderId="0" xfId="0" applyFont="1" applyAlignment="1">
      <alignment wrapText="1"/>
    </xf>
    <xf numFmtId="0" fontId="16" fillId="0" borderId="0" xfId="0" applyFont="1" applyAlignment="1">
      <alignment vertical="top"/>
    </xf>
    <xf numFmtId="0" fontId="2" fillId="0" borderId="0" xfId="0" applyFont="1" applyAlignment="1">
      <alignment vertical="top" wrapText="1"/>
    </xf>
    <xf numFmtId="6" fontId="0" fillId="0" borderId="1" xfId="3" applyNumberFormat="1" applyFont="1" applyBorder="1"/>
    <xf numFmtId="3" fontId="2" fillId="0" borderId="1" xfId="0" applyNumberFormat="1" applyFont="1" applyBorder="1" applyAlignment="1">
      <alignment wrapText="1"/>
    </xf>
    <xf numFmtId="3" fontId="2" fillId="0" borderId="6" xfId="0" applyNumberFormat="1" applyFont="1" applyFill="1" applyBorder="1" applyAlignment="1" applyProtection="1">
      <alignment wrapText="1"/>
    </xf>
    <xf numFmtId="172" fontId="15" fillId="0" borderId="1" xfId="0" applyNumberFormat="1" applyFont="1" applyBorder="1" applyAlignment="1">
      <alignment horizontal="justify"/>
    </xf>
    <xf numFmtId="0" fontId="2" fillId="0" borderId="7" xfId="0" applyFont="1" applyBorder="1" applyAlignment="1">
      <alignment horizontal="center" vertical="top" wrapText="1"/>
    </xf>
    <xf numFmtId="0" fontId="2" fillId="0" borderId="6" xfId="0" applyFont="1" applyBorder="1" applyAlignment="1">
      <alignment horizontal="center" vertical="top" wrapText="1"/>
    </xf>
    <xf numFmtId="0" fontId="15" fillId="0" borderId="18" xfId="0" applyFont="1" applyBorder="1" applyAlignment="1">
      <alignment horizontal="left" wrapText="1"/>
    </xf>
    <xf numFmtId="0" fontId="15" fillId="0" borderId="26" xfId="0" applyFont="1" applyBorder="1" applyAlignment="1">
      <alignment horizontal="left" wrapText="1"/>
    </xf>
    <xf numFmtId="3" fontId="9" fillId="2" borderId="18" xfId="0" applyNumberFormat="1" applyFont="1" applyFill="1" applyBorder="1" applyAlignment="1" applyProtection="1">
      <alignment horizontal="center"/>
      <protection locked="0"/>
    </xf>
    <xf numFmtId="3" fontId="9" fillId="2" borderId="25" xfId="0" applyNumberFormat="1" applyFont="1" applyFill="1" applyBorder="1" applyAlignment="1" applyProtection="1">
      <alignment horizontal="center"/>
      <protection locked="0"/>
    </xf>
    <xf numFmtId="3" fontId="9" fillId="2" borderId="26" xfId="0" applyNumberFormat="1" applyFont="1" applyFill="1" applyBorder="1" applyAlignment="1" applyProtection="1">
      <alignment horizontal="center"/>
      <protection locked="0"/>
    </xf>
    <xf numFmtId="0" fontId="2" fillId="0" borderId="21" xfId="0" applyFont="1" applyBorder="1" applyAlignment="1">
      <alignment horizontal="center"/>
    </xf>
    <xf numFmtId="0" fontId="2" fillId="0" borderId="22" xfId="0" applyFont="1" applyBorder="1" applyAlignment="1">
      <alignment horizontal="center"/>
    </xf>
    <xf numFmtId="0" fontId="2" fillId="0" borderId="23" xfId="0" applyFont="1" applyBorder="1" applyAlignment="1">
      <alignment horizontal="center"/>
    </xf>
    <xf numFmtId="0" fontId="2" fillId="0" borderId="24" xfId="0" applyFont="1" applyBorder="1" applyAlignment="1">
      <alignment horizontal="center"/>
    </xf>
    <xf numFmtId="0" fontId="22" fillId="0" borderId="0" xfId="0" applyNumberFormat="1" applyFont="1" applyFill="1" applyBorder="1" applyAlignment="1" applyProtection="1">
      <alignment wrapText="1"/>
    </xf>
    <xf numFmtId="0" fontId="0" fillId="0" borderId="0" xfId="0" applyAlignment="1">
      <alignment wrapText="1"/>
    </xf>
    <xf numFmtId="0" fontId="7" fillId="0" borderId="15" xfId="0" applyFont="1" applyBorder="1" applyAlignment="1">
      <alignment horizontal="left" wrapText="1"/>
    </xf>
    <xf numFmtId="0" fontId="7" fillId="0" borderId="0" xfId="0" applyFont="1" applyAlignment="1">
      <alignment horizontal="left" wrapText="1"/>
    </xf>
    <xf numFmtId="0" fontId="15" fillId="0" borderId="3" xfId="0" applyFont="1" applyBorder="1" applyAlignment="1">
      <alignment wrapText="1"/>
    </xf>
    <xf numFmtId="0" fontId="0" fillId="0" borderId="3" xfId="0" applyBorder="1" applyAlignment="1">
      <alignment wrapText="1"/>
    </xf>
    <xf numFmtId="0" fontId="15" fillId="0" borderId="25" xfId="0" applyFont="1" applyBorder="1" applyAlignment="1">
      <alignment wrapText="1"/>
    </xf>
    <xf numFmtId="0" fontId="0" fillId="0" borderId="25" xfId="0" applyBorder="1" applyAlignment="1">
      <alignment wrapText="1"/>
    </xf>
    <xf numFmtId="0" fontId="2" fillId="0" borderId="18" xfId="0" applyFont="1" applyBorder="1" applyAlignment="1">
      <alignment horizontal="center" wrapText="1"/>
    </xf>
    <xf numFmtId="0" fontId="2" fillId="0" borderId="25" xfId="0" applyFont="1" applyBorder="1" applyAlignment="1">
      <alignment horizontal="center" wrapText="1"/>
    </xf>
    <xf numFmtId="0" fontId="15" fillId="0" borderId="27" xfId="0" applyFont="1" applyBorder="1" applyAlignment="1">
      <alignment horizontal="center" wrapText="1"/>
    </xf>
    <xf numFmtId="6" fontId="9" fillId="0" borderId="28" xfId="0" applyNumberFormat="1" applyFont="1" applyBorder="1" applyAlignment="1" applyProtection="1">
      <alignment horizontal="right"/>
    </xf>
    <xf numFmtId="0" fontId="0" fillId="0" borderId="29" xfId="0" applyBorder="1" applyAlignment="1">
      <alignment horizontal="right"/>
    </xf>
    <xf numFmtId="9" fontId="22" fillId="0" borderId="2" xfId="0" applyNumberFormat="1" applyFont="1" applyBorder="1" applyAlignment="1">
      <alignment horizontal="center" wrapText="1"/>
    </xf>
    <xf numFmtId="0" fontId="3" fillId="0" borderId="0" xfId="0" applyFont="1" applyAlignment="1">
      <alignment wrapText="1"/>
    </xf>
    <xf numFmtId="0" fontId="3" fillId="0" borderId="16" xfId="0" applyFont="1" applyBorder="1" applyAlignment="1">
      <alignment wrapText="1"/>
    </xf>
    <xf numFmtId="0" fontId="23" fillId="0" borderId="0" xfId="0" applyFont="1" applyAlignment="1">
      <alignment horizontal="center"/>
    </xf>
    <xf numFmtId="0" fontId="24" fillId="0" borderId="0" xfId="0" applyFont="1" applyAlignment="1">
      <alignment horizontal="center"/>
    </xf>
    <xf numFmtId="0" fontId="25" fillId="0" borderId="0" xfId="0" applyFont="1" applyAlignment="1">
      <alignment horizontal="center"/>
    </xf>
  </cellXfs>
  <cellStyles count="8">
    <cellStyle name="Comma" xfId="1" builtinId="3"/>
    <cellStyle name="Currency" xfId="2" builtinId="4"/>
    <cellStyle name="Currency 2" xfId="3"/>
    <cellStyle name="Followed Hyperlink" xfId="7" builtinId="9" hidden="1"/>
    <cellStyle name="Hyperlink" xfId="4" builtinId="8"/>
    <cellStyle name="Normal" xfId="0" builtinId="0"/>
    <cellStyle name="Percent" xfId="5" builtinId="5"/>
    <cellStyle name="Percent 2" xfId="6"/>
  </cellStyles>
  <dxfs count="0"/>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3</xdr:row>
      <xdr:rowOff>25400</xdr:rowOff>
    </xdr:from>
    <xdr:to>
      <xdr:col>6</xdr:col>
      <xdr:colOff>279400</xdr:colOff>
      <xdr:row>12</xdr:row>
      <xdr:rowOff>12700</xdr:rowOff>
    </xdr:to>
    <xdr:pic>
      <xdr:nvPicPr>
        <xdr:cNvPr id="6365" name="Picture 1" descr="msue1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00" y="685800"/>
          <a:ext cx="3860800" cy="1358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fernan15@msu.edu" TargetMode="External"/><Relationship Id="rId1" Type="http://schemas.openxmlformats.org/officeDocument/2006/relationships/hyperlink" Target="mailto:betz@msu.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R86"/>
  <sheetViews>
    <sheetView tabSelected="1" zoomScale="150" workbookViewId="0">
      <selection activeCell="K9" sqref="K9"/>
    </sheetView>
  </sheetViews>
  <sheetFormatPr defaultColWidth="8.85546875" defaultRowHeight="12.75" x14ac:dyDescent="0.2"/>
  <cols>
    <col min="1" max="1" width="2.28515625" customWidth="1"/>
    <col min="2" max="2" width="12.140625" customWidth="1"/>
  </cols>
  <sheetData>
    <row r="2" spans="2:11" ht="30" x14ac:dyDescent="0.4">
      <c r="B2" s="227" t="s">
        <v>19</v>
      </c>
    </row>
    <row r="3" spans="2:11" x14ac:dyDescent="0.2">
      <c r="B3" t="s">
        <v>548</v>
      </c>
    </row>
    <row r="14" spans="2:11" x14ac:dyDescent="0.2">
      <c r="B14" s="229" t="s">
        <v>88</v>
      </c>
      <c r="K14" s="196" t="s">
        <v>0</v>
      </c>
    </row>
    <row r="15" spans="2:11" ht="15.75" x14ac:dyDescent="0.25">
      <c r="B15" s="228"/>
      <c r="C15" s="30" t="s">
        <v>89</v>
      </c>
      <c r="D15" s="30"/>
      <c r="E15" s="30"/>
      <c r="F15" s="30"/>
      <c r="G15" s="30"/>
      <c r="H15" s="30"/>
      <c r="I15" s="30"/>
      <c r="K15" s="234" t="s">
        <v>48</v>
      </c>
    </row>
    <row r="16" spans="2:11" ht="15.75" x14ac:dyDescent="0.25">
      <c r="B16" s="228"/>
      <c r="C16" s="30" t="s">
        <v>53</v>
      </c>
      <c r="D16" s="30"/>
      <c r="E16" s="30"/>
      <c r="F16" s="30"/>
      <c r="G16" s="30"/>
      <c r="H16" s="30"/>
      <c r="I16" s="30"/>
      <c r="K16" s="234" t="s">
        <v>47</v>
      </c>
    </row>
    <row r="17" spans="2:13" ht="15.75" x14ac:dyDescent="0.25">
      <c r="B17" s="228"/>
      <c r="C17" s="30" t="s">
        <v>16</v>
      </c>
      <c r="D17" s="30"/>
      <c r="E17" s="30"/>
      <c r="F17" s="30"/>
      <c r="G17" s="30"/>
      <c r="H17" s="30"/>
      <c r="I17" s="30"/>
      <c r="K17" s="234" t="s">
        <v>344</v>
      </c>
    </row>
    <row r="18" spans="2:13" x14ac:dyDescent="0.2">
      <c r="B18" t="s">
        <v>52</v>
      </c>
    </row>
    <row r="19" spans="2:13" ht="15.75" x14ac:dyDescent="0.25">
      <c r="C19" s="30" t="s">
        <v>26</v>
      </c>
      <c r="D19" s="30"/>
      <c r="E19" s="30"/>
      <c r="F19" s="30"/>
      <c r="G19" s="30"/>
    </row>
    <row r="20" spans="2:13" ht="15.75" x14ac:dyDescent="0.25">
      <c r="C20" s="30" t="s">
        <v>343</v>
      </c>
      <c r="D20" s="30"/>
      <c r="E20" s="30"/>
      <c r="F20" s="30"/>
      <c r="G20" s="30"/>
    </row>
    <row r="21" spans="2:13" ht="15.75" x14ac:dyDescent="0.25">
      <c r="B21" t="s">
        <v>28</v>
      </c>
      <c r="C21" s="30"/>
      <c r="D21" s="30"/>
      <c r="E21" s="30"/>
      <c r="F21" s="30"/>
      <c r="G21" s="30"/>
    </row>
    <row r="22" spans="2:13" ht="15.75" x14ac:dyDescent="0.25">
      <c r="C22" s="30" t="s">
        <v>27</v>
      </c>
      <c r="D22" s="30"/>
      <c r="E22" s="30"/>
      <c r="F22" s="30"/>
      <c r="G22" s="30"/>
    </row>
    <row r="23" spans="2:13" ht="15.75" x14ac:dyDescent="0.25">
      <c r="C23" s="30"/>
      <c r="D23" s="30"/>
      <c r="E23" s="30"/>
      <c r="F23" s="30"/>
      <c r="G23" s="30"/>
    </row>
    <row r="24" spans="2:13" ht="18" x14ac:dyDescent="0.25">
      <c r="B24" s="226" t="s">
        <v>54</v>
      </c>
      <c r="C24" s="224"/>
      <c r="D24" s="224"/>
      <c r="E24" s="224"/>
      <c r="F24" s="224"/>
      <c r="G24" s="224"/>
      <c r="H24" s="224"/>
      <c r="I24" s="224"/>
      <c r="J24" s="224"/>
      <c r="K24" s="224"/>
      <c r="L24" s="224"/>
      <c r="M24" s="224"/>
    </row>
    <row r="25" spans="2:13" ht="18" x14ac:dyDescent="0.25">
      <c r="B25" s="226" t="s">
        <v>1</v>
      </c>
      <c r="C25" s="224"/>
      <c r="D25" s="224"/>
      <c r="E25" s="224"/>
      <c r="F25" s="224"/>
      <c r="G25" s="224"/>
      <c r="H25" s="224"/>
      <c r="I25" s="224"/>
      <c r="J25" s="224"/>
      <c r="K25" s="224"/>
      <c r="L25" s="224"/>
      <c r="M25" s="224"/>
    </row>
    <row r="26" spans="2:13" ht="18" x14ac:dyDescent="0.25">
      <c r="B26" s="226"/>
      <c r="C26" s="230" t="s">
        <v>91</v>
      </c>
      <c r="D26" s="224"/>
      <c r="E26" s="224"/>
      <c r="F26" s="224"/>
      <c r="G26" s="224"/>
      <c r="H26" s="224"/>
      <c r="I26" s="224"/>
      <c r="J26" s="224"/>
      <c r="K26" s="224"/>
      <c r="L26" s="224"/>
      <c r="M26" s="224"/>
    </row>
    <row r="27" spans="2:13" ht="18" x14ac:dyDescent="0.25">
      <c r="B27" s="226"/>
      <c r="C27" s="230" t="s">
        <v>218</v>
      </c>
      <c r="D27" s="224"/>
      <c r="E27" s="224"/>
      <c r="F27" s="224"/>
      <c r="G27" s="224"/>
      <c r="H27" s="224"/>
      <c r="I27" s="224"/>
      <c r="J27" s="224"/>
      <c r="K27" s="224"/>
      <c r="L27" s="224"/>
      <c r="M27" s="224"/>
    </row>
    <row r="28" spans="2:13" ht="18" x14ac:dyDescent="0.25">
      <c r="B28" s="226"/>
      <c r="C28" s="230" t="s">
        <v>90</v>
      </c>
      <c r="D28" s="224"/>
      <c r="E28" s="224"/>
      <c r="F28" s="224"/>
      <c r="G28" s="224"/>
      <c r="H28" s="224"/>
      <c r="I28" s="224"/>
      <c r="J28" s="224"/>
      <c r="K28" s="224"/>
      <c r="L28" s="224"/>
      <c r="M28" s="224"/>
    </row>
    <row r="29" spans="2:13" ht="18" x14ac:dyDescent="0.25">
      <c r="B29" s="226" t="s">
        <v>2</v>
      </c>
      <c r="C29" s="230"/>
      <c r="D29" s="224"/>
      <c r="E29" s="224"/>
      <c r="F29" s="224"/>
      <c r="G29" s="224"/>
      <c r="H29" s="224"/>
      <c r="I29" s="224"/>
      <c r="J29" s="224"/>
      <c r="K29" s="224"/>
      <c r="L29" s="224"/>
      <c r="M29" s="224"/>
    </row>
    <row r="30" spans="2:13" ht="18" x14ac:dyDescent="0.25">
      <c r="B30" s="226" t="s">
        <v>20</v>
      </c>
      <c r="C30" s="230"/>
      <c r="D30" s="224"/>
      <c r="E30" s="224"/>
      <c r="F30" s="224"/>
      <c r="G30" s="224"/>
      <c r="H30" s="224"/>
      <c r="I30" s="224"/>
      <c r="J30" s="224"/>
      <c r="K30" s="224"/>
      <c r="L30" s="224"/>
      <c r="M30" s="224"/>
    </row>
    <row r="31" spans="2:13" ht="18" x14ac:dyDescent="0.25">
      <c r="B31" s="226"/>
      <c r="C31" s="230"/>
      <c r="D31" s="224"/>
      <c r="E31" s="224"/>
      <c r="F31" s="224"/>
      <c r="G31" s="224"/>
      <c r="H31" s="224"/>
      <c r="I31" s="224"/>
      <c r="J31" s="224"/>
      <c r="K31" s="224"/>
      <c r="L31" s="224"/>
      <c r="M31" s="224"/>
    </row>
    <row r="32" spans="2:13" ht="18" x14ac:dyDescent="0.25">
      <c r="B32" s="226" t="s">
        <v>73</v>
      </c>
      <c r="C32" s="41"/>
      <c r="D32" s="41"/>
      <c r="E32" s="41"/>
      <c r="F32" s="41"/>
      <c r="G32" s="41"/>
      <c r="H32" s="41"/>
      <c r="I32" s="41"/>
      <c r="J32" s="41"/>
      <c r="K32" s="41"/>
      <c r="L32" s="41"/>
      <c r="M32" s="41"/>
    </row>
    <row r="33" spans="1:18" ht="18" x14ac:dyDescent="0.25">
      <c r="B33" s="226" t="s">
        <v>82</v>
      </c>
      <c r="C33" s="41"/>
      <c r="D33" s="41"/>
      <c r="E33" s="41"/>
      <c r="F33" s="41"/>
      <c r="G33" s="41"/>
      <c r="H33" s="41"/>
      <c r="I33" s="41"/>
      <c r="J33" s="41"/>
      <c r="K33" s="41"/>
      <c r="L33" s="41"/>
      <c r="M33" s="41"/>
    </row>
    <row r="34" spans="1:18" ht="18" x14ac:dyDescent="0.25">
      <c r="B34" s="226" t="s">
        <v>43</v>
      </c>
      <c r="C34" s="41"/>
      <c r="D34" s="41"/>
      <c r="E34" s="41"/>
      <c r="F34" s="41"/>
      <c r="G34" s="41"/>
      <c r="H34" s="41"/>
      <c r="I34" s="41"/>
      <c r="J34" s="41"/>
      <c r="K34" s="41"/>
      <c r="L34" s="41"/>
      <c r="M34" s="41"/>
    </row>
    <row r="35" spans="1:18" ht="18" x14ac:dyDescent="0.25">
      <c r="B35" s="226" t="s">
        <v>55</v>
      </c>
      <c r="C35" s="41"/>
      <c r="D35" s="41"/>
      <c r="E35" s="41"/>
      <c r="F35" s="41"/>
      <c r="G35" s="41"/>
      <c r="H35" s="41"/>
      <c r="I35" s="41"/>
      <c r="J35" s="41"/>
      <c r="K35" s="41"/>
      <c r="L35" s="41"/>
      <c r="M35" s="41"/>
    </row>
    <row r="36" spans="1:18" ht="18" x14ac:dyDescent="0.25">
      <c r="B36" s="226" t="s">
        <v>92</v>
      </c>
      <c r="C36" s="41"/>
      <c r="D36" s="41"/>
      <c r="E36" s="41"/>
      <c r="F36" s="41"/>
      <c r="G36" s="41"/>
      <c r="H36" s="41"/>
      <c r="I36" s="41"/>
      <c r="J36" s="41"/>
      <c r="K36" s="41"/>
      <c r="L36" s="41"/>
      <c r="M36" s="41"/>
    </row>
    <row r="37" spans="1:18" ht="18" x14ac:dyDescent="0.25">
      <c r="B37" s="226" t="s">
        <v>23</v>
      </c>
      <c r="C37" s="41"/>
      <c r="D37" s="41"/>
      <c r="E37" s="41"/>
      <c r="F37" s="41"/>
      <c r="G37" s="41"/>
      <c r="H37" s="41"/>
      <c r="I37" s="41"/>
      <c r="J37" s="41"/>
      <c r="K37" s="41"/>
      <c r="L37" s="41"/>
      <c r="M37" s="41"/>
    </row>
    <row r="38" spans="1:18" ht="18" x14ac:dyDescent="0.25">
      <c r="B38" s="226" t="s">
        <v>3</v>
      </c>
      <c r="C38" s="41"/>
      <c r="D38" s="41"/>
      <c r="E38" s="41"/>
      <c r="F38" s="41"/>
      <c r="G38" s="41"/>
      <c r="H38" s="41"/>
      <c r="I38" s="41"/>
      <c r="J38" s="41"/>
      <c r="K38" s="41"/>
      <c r="L38" s="41"/>
      <c r="M38" s="41"/>
    </row>
    <row r="39" spans="1:18" ht="18" x14ac:dyDescent="0.25">
      <c r="B39" s="226"/>
      <c r="C39" s="41"/>
      <c r="D39" s="41"/>
      <c r="E39" s="41"/>
      <c r="F39" s="41"/>
      <c r="G39" s="41"/>
      <c r="H39" s="41"/>
      <c r="I39" s="41"/>
      <c r="J39" s="41"/>
      <c r="K39" s="41"/>
      <c r="L39" s="41"/>
      <c r="M39" s="41"/>
    </row>
    <row r="40" spans="1:18" ht="18" x14ac:dyDescent="0.25">
      <c r="B40" s="226" t="s">
        <v>74</v>
      </c>
      <c r="C40" s="41"/>
      <c r="D40" s="41"/>
      <c r="E40" s="41"/>
      <c r="F40" s="41"/>
      <c r="G40" s="41"/>
      <c r="H40" s="41"/>
      <c r="I40" s="41"/>
      <c r="J40" s="41"/>
      <c r="K40" s="41"/>
      <c r="L40" s="41"/>
      <c r="M40" s="41"/>
    </row>
    <row r="41" spans="1:18" ht="18" x14ac:dyDescent="0.25">
      <c r="B41" s="226" t="s">
        <v>75</v>
      </c>
      <c r="C41" s="41"/>
      <c r="D41" s="41"/>
      <c r="E41" s="41"/>
      <c r="F41" s="41"/>
      <c r="G41" s="41"/>
      <c r="H41" s="41"/>
      <c r="I41" s="41"/>
      <c r="J41" s="41"/>
      <c r="K41" s="41"/>
      <c r="L41" s="41"/>
      <c r="M41" s="41"/>
    </row>
    <row r="42" spans="1:18" ht="18" x14ac:dyDescent="0.25">
      <c r="B42" s="226" t="s">
        <v>87</v>
      </c>
      <c r="C42" s="41"/>
      <c r="D42" s="41"/>
      <c r="E42" s="41"/>
      <c r="F42" s="41"/>
      <c r="G42" s="41"/>
      <c r="H42" s="41"/>
      <c r="I42" s="41"/>
      <c r="J42" s="41"/>
      <c r="K42" s="41"/>
      <c r="L42" s="41"/>
      <c r="M42" s="41"/>
    </row>
    <row r="43" spans="1:18" ht="18" x14ac:dyDescent="0.25">
      <c r="B43" s="226" t="s">
        <v>77</v>
      </c>
      <c r="C43" s="41"/>
      <c r="D43" s="41"/>
      <c r="E43" s="41"/>
      <c r="F43" s="41"/>
      <c r="G43" s="41"/>
      <c r="H43" s="41"/>
      <c r="I43" s="41"/>
      <c r="J43" s="41"/>
      <c r="K43" s="41"/>
      <c r="L43" s="41"/>
      <c r="M43" s="41"/>
      <c r="Q43" s="223"/>
    </row>
    <row r="44" spans="1:18" ht="18" x14ac:dyDescent="0.25">
      <c r="B44" s="226" t="s">
        <v>93</v>
      </c>
      <c r="C44" s="41"/>
      <c r="D44" s="41"/>
      <c r="E44" s="41"/>
      <c r="F44" s="41"/>
      <c r="G44" s="41"/>
      <c r="H44" s="41"/>
      <c r="I44" s="41"/>
      <c r="J44" s="41"/>
      <c r="K44" s="41"/>
      <c r="L44" s="41"/>
      <c r="M44" s="41"/>
      <c r="Q44" s="223"/>
    </row>
    <row r="45" spans="1:18" ht="18" x14ac:dyDescent="0.25">
      <c r="B45" s="226"/>
      <c r="C45" s="41"/>
      <c r="D45" s="41"/>
      <c r="E45" s="41"/>
      <c r="F45" s="41"/>
      <c r="G45" s="41"/>
      <c r="H45" s="41"/>
      <c r="I45" s="41"/>
      <c r="J45" s="41"/>
      <c r="K45" s="41"/>
      <c r="L45" s="41"/>
      <c r="M45" s="41"/>
      <c r="Q45" s="223"/>
    </row>
    <row r="46" spans="1:18" ht="18" x14ac:dyDescent="0.25">
      <c r="A46" s="224"/>
      <c r="B46" s="226" t="s">
        <v>194</v>
      </c>
      <c r="C46" s="224"/>
      <c r="D46" s="224"/>
      <c r="E46" s="224"/>
      <c r="F46" s="224"/>
      <c r="G46" s="224"/>
      <c r="H46" s="224"/>
      <c r="I46" s="224"/>
      <c r="J46" s="224"/>
      <c r="K46" s="224"/>
      <c r="L46" s="224"/>
      <c r="M46" s="224"/>
      <c r="N46" s="224"/>
      <c r="O46" s="224"/>
      <c r="P46" s="224"/>
      <c r="Q46" s="224"/>
      <c r="R46" s="224"/>
    </row>
    <row r="47" spans="1:18" ht="18" x14ac:dyDescent="0.25">
      <c r="A47" s="224"/>
      <c r="B47" s="226" t="s">
        <v>18</v>
      </c>
      <c r="C47" s="224"/>
      <c r="D47" s="224"/>
      <c r="E47" s="224"/>
      <c r="F47" s="224"/>
      <c r="G47" s="224"/>
      <c r="H47" s="224"/>
      <c r="I47" s="224"/>
      <c r="J47" s="224"/>
      <c r="K47" s="224"/>
      <c r="L47" s="224"/>
      <c r="M47" s="224"/>
      <c r="N47" s="224"/>
      <c r="O47" s="224"/>
      <c r="P47" s="224"/>
      <c r="Q47" s="224"/>
      <c r="R47" s="224"/>
    </row>
    <row r="48" spans="1:18" ht="18" x14ac:dyDescent="0.25">
      <c r="A48" s="224"/>
      <c r="B48" s="226" t="s">
        <v>94</v>
      </c>
      <c r="C48" s="224"/>
      <c r="D48" s="224"/>
      <c r="E48" s="224"/>
      <c r="F48" s="224"/>
      <c r="G48" s="224"/>
      <c r="H48" s="224"/>
      <c r="I48" s="224"/>
      <c r="J48" s="224"/>
      <c r="K48" s="224"/>
      <c r="L48" s="224"/>
      <c r="M48" s="224"/>
      <c r="N48" s="224"/>
      <c r="O48" s="224"/>
      <c r="P48" s="224"/>
      <c r="Q48" s="224"/>
      <c r="R48" s="224"/>
    </row>
    <row r="49" spans="1:18" x14ac:dyDescent="0.2">
      <c r="A49" s="224"/>
      <c r="B49" s="225"/>
      <c r="C49" s="224"/>
      <c r="D49" s="224"/>
      <c r="E49" s="224"/>
      <c r="F49" s="224"/>
      <c r="G49" s="224"/>
      <c r="H49" s="224"/>
      <c r="I49" s="224"/>
      <c r="J49" s="224"/>
      <c r="K49" s="224"/>
      <c r="L49" s="224"/>
      <c r="M49" s="224"/>
      <c r="N49" s="224"/>
      <c r="O49" s="224"/>
      <c r="P49" s="224"/>
      <c r="Q49" s="224"/>
      <c r="R49" s="224"/>
    </row>
    <row r="50" spans="1:18" x14ac:dyDescent="0.2">
      <c r="A50" s="224"/>
      <c r="B50" s="225"/>
      <c r="C50" s="224"/>
      <c r="D50" s="224"/>
      <c r="E50" s="224"/>
      <c r="F50" s="224"/>
      <c r="G50" s="224"/>
      <c r="H50" s="224"/>
      <c r="I50" s="224"/>
      <c r="J50" s="224"/>
      <c r="K50" s="224"/>
      <c r="L50" s="224"/>
      <c r="M50" s="224"/>
      <c r="N50" s="224"/>
      <c r="O50" s="224"/>
      <c r="P50" s="224"/>
      <c r="Q50" s="224"/>
      <c r="R50" s="224"/>
    </row>
    <row r="51" spans="1:18" x14ac:dyDescent="0.2">
      <c r="A51" s="224"/>
      <c r="B51" s="225"/>
      <c r="C51" s="224"/>
      <c r="D51" s="224"/>
      <c r="E51" s="224"/>
      <c r="F51" s="224"/>
      <c r="G51" s="224"/>
      <c r="H51" s="224"/>
      <c r="I51" s="224"/>
      <c r="J51" s="224"/>
      <c r="K51" s="224"/>
      <c r="L51" s="224"/>
      <c r="M51" s="224"/>
      <c r="N51" s="224"/>
      <c r="O51" s="224"/>
      <c r="P51" s="224"/>
      <c r="Q51" s="224"/>
      <c r="R51" s="224"/>
    </row>
    <row r="52" spans="1:18" ht="18" x14ac:dyDescent="0.25">
      <c r="A52" s="224"/>
      <c r="B52" s="231" t="s">
        <v>21</v>
      </c>
      <c r="C52" s="230"/>
      <c r="D52" s="224"/>
      <c r="E52" s="224"/>
      <c r="F52" s="224"/>
      <c r="G52" s="224"/>
      <c r="H52" s="224"/>
      <c r="I52" s="224"/>
      <c r="J52" s="224"/>
      <c r="K52" s="224"/>
      <c r="L52" s="224"/>
      <c r="M52" s="224"/>
      <c r="N52" s="224"/>
      <c r="O52" s="224"/>
      <c r="P52" s="224"/>
      <c r="Q52" s="224"/>
      <c r="R52" s="224"/>
    </row>
    <row r="53" spans="1:18" ht="18" x14ac:dyDescent="0.25">
      <c r="A53" s="224"/>
      <c r="B53" s="226" t="s">
        <v>4</v>
      </c>
      <c r="C53" s="230"/>
      <c r="D53" s="224"/>
      <c r="E53" s="224"/>
      <c r="F53" s="224"/>
      <c r="G53" s="224"/>
      <c r="H53" s="224"/>
      <c r="I53" s="224"/>
      <c r="J53" s="224"/>
      <c r="K53" s="224"/>
      <c r="L53" s="224"/>
      <c r="M53" s="224"/>
      <c r="N53" s="224"/>
      <c r="O53" s="224"/>
      <c r="P53" s="224"/>
      <c r="Q53" s="224"/>
      <c r="R53" s="224"/>
    </row>
    <row r="54" spans="1:18" ht="18" x14ac:dyDescent="0.25">
      <c r="A54" s="224"/>
      <c r="B54" s="226" t="s">
        <v>22</v>
      </c>
      <c r="C54" s="230"/>
      <c r="D54" s="224"/>
      <c r="E54" s="224"/>
      <c r="F54" s="224"/>
      <c r="G54" s="224"/>
      <c r="H54" s="224"/>
      <c r="I54" s="224"/>
      <c r="J54" s="224"/>
      <c r="K54" s="224"/>
      <c r="L54" s="224"/>
      <c r="M54" s="224"/>
      <c r="N54" s="224"/>
      <c r="O54" s="224"/>
      <c r="P54" s="224"/>
      <c r="Q54" s="224"/>
      <c r="R54" s="224"/>
    </row>
    <row r="55" spans="1:18" ht="18" x14ac:dyDescent="0.25">
      <c r="A55" s="224"/>
      <c r="B55" s="226" t="s">
        <v>109</v>
      </c>
      <c r="C55" s="230"/>
      <c r="D55" s="224"/>
      <c r="E55" s="224"/>
      <c r="F55" s="224"/>
      <c r="G55" s="224"/>
      <c r="H55" s="224"/>
      <c r="I55" s="224"/>
      <c r="J55" s="224"/>
      <c r="K55" s="224"/>
      <c r="L55" s="224"/>
      <c r="M55" s="224"/>
      <c r="N55" s="224"/>
      <c r="O55" s="224"/>
      <c r="P55" s="224"/>
      <c r="Q55" s="224"/>
      <c r="R55" s="224"/>
    </row>
    <row r="56" spans="1:18" ht="18" x14ac:dyDescent="0.25">
      <c r="A56" s="224"/>
      <c r="B56" s="226" t="s">
        <v>24</v>
      </c>
      <c r="C56" s="230"/>
      <c r="D56" s="224"/>
      <c r="E56" s="224"/>
      <c r="F56" s="224"/>
      <c r="G56" s="224"/>
      <c r="H56" s="224"/>
      <c r="I56" s="224"/>
      <c r="J56" s="224"/>
      <c r="K56" s="224"/>
      <c r="L56" s="224"/>
      <c r="M56" s="224"/>
      <c r="N56" s="224"/>
      <c r="O56" s="224"/>
      <c r="P56" s="224"/>
      <c r="Q56" s="224"/>
      <c r="R56" s="224"/>
    </row>
    <row r="57" spans="1:18" ht="18" x14ac:dyDescent="0.25">
      <c r="A57" s="224"/>
      <c r="B57" s="226" t="s">
        <v>110</v>
      </c>
      <c r="C57" s="230"/>
      <c r="D57" s="224"/>
      <c r="E57" s="224"/>
      <c r="F57" s="224"/>
      <c r="G57" s="224"/>
      <c r="H57" s="224"/>
      <c r="I57" s="224"/>
      <c r="J57" s="224"/>
      <c r="K57" s="224"/>
      <c r="L57" s="224"/>
      <c r="M57" s="224"/>
      <c r="N57" s="224"/>
      <c r="O57" s="224"/>
      <c r="P57" s="224"/>
      <c r="Q57" s="224"/>
      <c r="R57" s="224"/>
    </row>
    <row r="58" spans="1:18" ht="18" x14ac:dyDescent="0.25">
      <c r="A58" s="224"/>
      <c r="B58" s="226" t="s">
        <v>25</v>
      </c>
      <c r="C58" s="224"/>
      <c r="D58" s="224"/>
      <c r="E58" s="224"/>
      <c r="F58" s="224"/>
      <c r="G58" s="224"/>
      <c r="H58" s="224"/>
      <c r="I58" s="224"/>
      <c r="J58" s="224"/>
      <c r="K58" s="224"/>
      <c r="L58" s="224"/>
      <c r="M58" s="224"/>
      <c r="N58" s="224"/>
      <c r="O58" s="224"/>
      <c r="P58" s="224"/>
      <c r="Q58" s="224"/>
      <c r="R58" s="224"/>
    </row>
    <row r="59" spans="1:18" x14ac:dyDescent="0.2">
      <c r="A59" s="224"/>
      <c r="B59" s="225"/>
      <c r="C59" s="224"/>
      <c r="D59" s="224"/>
      <c r="E59" s="224"/>
      <c r="F59" s="224"/>
      <c r="G59" s="224"/>
      <c r="H59" s="224"/>
      <c r="I59" s="224"/>
      <c r="J59" s="224"/>
      <c r="K59" s="224"/>
      <c r="L59" s="224"/>
      <c r="M59" s="224"/>
      <c r="N59" s="224"/>
      <c r="O59" s="224"/>
      <c r="P59" s="224"/>
      <c r="Q59" s="224"/>
      <c r="R59" s="224"/>
    </row>
    <row r="60" spans="1:18" ht="18" x14ac:dyDescent="0.25">
      <c r="A60" s="224"/>
      <c r="B60" s="233" t="s">
        <v>40</v>
      </c>
      <c r="C60" s="224"/>
      <c r="D60" s="224"/>
      <c r="E60" s="224"/>
      <c r="F60" s="224"/>
      <c r="G60" s="224"/>
      <c r="H60" s="224"/>
      <c r="I60" s="224"/>
      <c r="J60" s="224"/>
      <c r="K60" s="224"/>
      <c r="L60" s="224"/>
      <c r="M60" s="224"/>
      <c r="N60" s="224"/>
      <c r="O60" s="224"/>
      <c r="P60" s="224"/>
      <c r="Q60" s="224"/>
      <c r="R60" s="224"/>
    </row>
    <row r="61" spans="1:18" ht="18" x14ac:dyDescent="0.25">
      <c r="A61" s="224"/>
      <c r="B61" s="230" t="s">
        <v>46</v>
      </c>
      <c r="C61" s="224"/>
      <c r="D61" s="224"/>
      <c r="E61" s="224"/>
      <c r="F61" s="224"/>
      <c r="G61" s="224"/>
      <c r="H61" s="224"/>
      <c r="I61" s="224"/>
      <c r="J61" s="224"/>
      <c r="K61" s="224"/>
      <c r="L61" s="224"/>
      <c r="M61" s="224"/>
      <c r="N61" s="224"/>
      <c r="O61" s="224"/>
      <c r="P61" s="224"/>
      <c r="Q61" s="224"/>
      <c r="R61" s="224"/>
    </row>
    <row r="62" spans="1:18" x14ac:dyDescent="0.2">
      <c r="A62" s="224"/>
      <c r="B62" s="224"/>
      <c r="C62" s="224"/>
      <c r="D62" s="224"/>
      <c r="E62" s="224"/>
      <c r="F62" s="224"/>
      <c r="G62" s="224"/>
      <c r="H62" s="224"/>
      <c r="I62" s="224"/>
      <c r="J62" s="224"/>
      <c r="K62" s="224"/>
      <c r="L62" s="224"/>
      <c r="M62" s="224"/>
      <c r="N62" s="224"/>
      <c r="O62" s="224"/>
      <c r="P62" s="224"/>
      <c r="Q62" s="224"/>
      <c r="R62" s="224"/>
    </row>
    <row r="63" spans="1:18" x14ac:dyDescent="0.2">
      <c r="A63" s="224"/>
      <c r="B63" s="224"/>
      <c r="C63" s="224"/>
      <c r="D63" s="224"/>
      <c r="E63" s="224"/>
      <c r="F63" s="224"/>
      <c r="G63" s="224"/>
      <c r="H63" s="224"/>
      <c r="I63" s="224"/>
      <c r="J63" s="224"/>
      <c r="K63" s="224"/>
      <c r="L63" s="224"/>
      <c r="M63" s="224"/>
      <c r="N63" s="224"/>
      <c r="O63" s="224"/>
      <c r="P63" s="224"/>
      <c r="Q63" s="224"/>
      <c r="R63" s="224"/>
    </row>
    <row r="64" spans="1:18" x14ac:dyDescent="0.2">
      <c r="A64" s="224"/>
      <c r="B64" s="224"/>
      <c r="C64" s="224"/>
      <c r="D64" s="224"/>
      <c r="E64" s="224"/>
      <c r="F64" s="224"/>
      <c r="G64" s="224"/>
      <c r="H64" s="224"/>
      <c r="I64" s="224"/>
      <c r="J64" s="224"/>
      <c r="K64" s="224"/>
      <c r="L64" s="224"/>
      <c r="M64" s="224"/>
      <c r="N64" s="224"/>
      <c r="O64" s="224"/>
      <c r="P64" s="224"/>
      <c r="Q64" s="224"/>
      <c r="R64" s="224"/>
    </row>
    <row r="65" spans="1:18" x14ac:dyDescent="0.2">
      <c r="A65" s="224"/>
      <c r="B65" s="224"/>
      <c r="C65" s="224"/>
      <c r="D65" s="224"/>
      <c r="E65" s="224"/>
      <c r="F65" s="224"/>
      <c r="G65" s="224"/>
      <c r="H65" s="224"/>
      <c r="I65" s="224"/>
      <c r="J65" s="224"/>
      <c r="K65" s="224"/>
      <c r="L65" s="224"/>
      <c r="M65" s="224"/>
      <c r="N65" s="224"/>
      <c r="O65" s="224"/>
      <c r="P65" s="224"/>
      <c r="Q65" s="224"/>
      <c r="R65" s="224"/>
    </row>
    <row r="66" spans="1:18" x14ac:dyDescent="0.2">
      <c r="A66" s="224"/>
      <c r="B66" s="224"/>
      <c r="C66" s="224"/>
      <c r="D66" s="224"/>
      <c r="E66" s="224"/>
      <c r="F66" s="224"/>
      <c r="G66" s="224"/>
      <c r="H66" s="224"/>
      <c r="I66" s="224"/>
      <c r="J66" s="224"/>
      <c r="K66" s="224"/>
      <c r="L66" s="224"/>
      <c r="M66" s="224"/>
      <c r="N66" s="224"/>
      <c r="O66" s="224"/>
      <c r="P66" s="224"/>
      <c r="Q66" s="224"/>
      <c r="R66" s="224"/>
    </row>
    <row r="67" spans="1:18" x14ac:dyDescent="0.2">
      <c r="A67" s="224"/>
      <c r="B67" s="224"/>
      <c r="C67" s="224"/>
      <c r="D67" s="224"/>
      <c r="E67" s="224"/>
      <c r="F67" s="224"/>
      <c r="G67" s="224"/>
      <c r="H67" s="224"/>
      <c r="I67" s="224"/>
      <c r="J67" s="224"/>
      <c r="K67" s="224"/>
      <c r="L67" s="224"/>
      <c r="M67" s="224"/>
      <c r="N67" s="224"/>
      <c r="O67" s="224"/>
      <c r="P67" s="224"/>
      <c r="Q67" s="224"/>
      <c r="R67" s="224"/>
    </row>
    <row r="68" spans="1:18" x14ac:dyDescent="0.2">
      <c r="A68" s="224"/>
      <c r="B68" s="224"/>
      <c r="C68" s="224"/>
      <c r="D68" s="224"/>
      <c r="E68" s="224"/>
      <c r="F68" s="224"/>
      <c r="G68" s="224"/>
      <c r="H68" s="224"/>
      <c r="I68" s="224"/>
      <c r="J68" s="224"/>
      <c r="K68" s="224"/>
      <c r="L68" s="224"/>
      <c r="M68" s="224"/>
      <c r="N68" s="224"/>
      <c r="O68" s="224"/>
      <c r="P68" s="224"/>
      <c r="Q68" s="224"/>
      <c r="R68" s="224"/>
    </row>
    <row r="69" spans="1:18" x14ac:dyDescent="0.2">
      <c r="A69" s="224"/>
      <c r="B69" s="224"/>
      <c r="C69" s="224"/>
      <c r="D69" s="224"/>
      <c r="E69" s="224"/>
      <c r="F69" s="224"/>
      <c r="G69" s="224"/>
      <c r="H69" s="224"/>
      <c r="I69" s="224"/>
      <c r="J69" s="224"/>
      <c r="K69" s="224"/>
      <c r="L69" s="224"/>
      <c r="M69" s="224"/>
      <c r="N69" s="224"/>
      <c r="O69" s="224"/>
      <c r="P69" s="224"/>
      <c r="Q69" s="224"/>
      <c r="R69" s="224"/>
    </row>
    <row r="70" spans="1:18" x14ac:dyDescent="0.2">
      <c r="A70" s="224"/>
      <c r="B70" s="224"/>
      <c r="C70" s="224"/>
      <c r="D70" s="224"/>
      <c r="E70" s="224"/>
      <c r="F70" s="224"/>
      <c r="G70" s="224"/>
      <c r="H70" s="224"/>
      <c r="I70" s="224"/>
      <c r="J70" s="224"/>
      <c r="K70" s="224"/>
      <c r="L70" s="224"/>
      <c r="M70" s="224"/>
      <c r="N70" s="224"/>
      <c r="O70" s="224"/>
      <c r="P70" s="224"/>
      <c r="Q70" s="224"/>
      <c r="R70" s="224"/>
    </row>
    <row r="71" spans="1:18" x14ac:dyDescent="0.2">
      <c r="A71" s="224"/>
      <c r="B71" s="224"/>
      <c r="C71" s="224"/>
      <c r="D71" s="224"/>
      <c r="E71" s="224"/>
      <c r="F71" s="224"/>
      <c r="G71" s="224"/>
      <c r="H71" s="224"/>
      <c r="I71" s="224"/>
      <c r="J71" s="224"/>
      <c r="K71" s="224"/>
      <c r="L71" s="224"/>
      <c r="M71" s="224"/>
      <c r="N71" s="224"/>
      <c r="O71" s="224"/>
      <c r="P71" s="224"/>
      <c r="Q71" s="224"/>
      <c r="R71" s="224"/>
    </row>
    <row r="72" spans="1:18" x14ac:dyDescent="0.2">
      <c r="A72" s="224"/>
      <c r="B72" s="224"/>
      <c r="C72" s="224"/>
      <c r="D72" s="224"/>
      <c r="E72" s="224"/>
      <c r="F72" s="224"/>
      <c r="G72" s="224"/>
      <c r="H72" s="224"/>
      <c r="I72" s="224"/>
      <c r="J72" s="224"/>
      <c r="K72" s="224"/>
      <c r="L72" s="224"/>
      <c r="M72" s="224"/>
      <c r="N72" s="224"/>
      <c r="O72" s="224"/>
      <c r="P72" s="224"/>
      <c r="Q72" s="224"/>
      <c r="R72" s="224"/>
    </row>
    <row r="73" spans="1:18" x14ac:dyDescent="0.2">
      <c r="A73" s="224"/>
      <c r="B73" s="224"/>
      <c r="C73" s="224"/>
      <c r="D73" s="224"/>
      <c r="E73" s="224"/>
      <c r="F73" s="224"/>
      <c r="G73" s="224"/>
      <c r="H73" s="224"/>
      <c r="I73" s="224"/>
      <c r="J73" s="224"/>
      <c r="K73" s="224"/>
      <c r="L73" s="224"/>
      <c r="M73" s="224"/>
      <c r="N73" s="224"/>
      <c r="O73" s="224"/>
      <c r="P73" s="224"/>
      <c r="Q73" s="224"/>
      <c r="R73" s="224"/>
    </row>
    <row r="74" spans="1:18" x14ac:dyDescent="0.2">
      <c r="A74" s="224"/>
      <c r="B74" s="224"/>
      <c r="C74" s="224"/>
      <c r="D74" s="224"/>
      <c r="E74" s="224"/>
      <c r="F74" s="224"/>
      <c r="G74" s="224"/>
      <c r="H74" s="224"/>
      <c r="I74" s="224"/>
      <c r="J74" s="224"/>
      <c r="K74" s="224"/>
      <c r="L74" s="224"/>
      <c r="M74" s="224"/>
      <c r="N74" s="224"/>
      <c r="O74" s="224"/>
      <c r="P74" s="224"/>
      <c r="Q74" s="224"/>
      <c r="R74" s="224"/>
    </row>
    <row r="75" spans="1:18" x14ac:dyDescent="0.2">
      <c r="A75" s="224"/>
      <c r="B75" s="224"/>
      <c r="C75" s="224"/>
      <c r="D75" s="224"/>
      <c r="E75" s="224"/>
      <c r="F75" s="224"/>
      <c r="G75" s="224"/>
      <c r="H75" s="224"/>
      <c r="I75" s="224"/>
      <c r="J75" s="224"/>
      <c r="K75" s="224"/>
      <c r="L75" s="224"/>
      <c r="M75" s="224"/>
      <c r="N75" s="224"/>
      <c r="O75" s="224"/>
      <c r="P75" s="224"/>
      <c r="Q75" s="224"/>
      <c r="R75" s="224"/>
    </row>
    <row r="76" spans="1:18" x14ac:dyDescent="0.2">
      <c r="A76" s="224"/>
      <c r="B76" s="224"/>
      <c r="C76" s="224"/>
      <c r="D76" s="224"/>
      <c r="E76" s="224"/>
      <c r="F76" s="224"/>
      <c r="G76" s="224"/>
      <c r="H76" s="224"/>
      <c r="I76" s="224"/>
      <c r="J76" s="224"/>
      <c r="K76" s="224"/>
      <c r="L76" s="224"/>
      <c r="M76" s="224"/>
      <c r="N76" s="224"/>
      <c r="O76" s="224"/>
      <c r="P76" s="224"/>
      <c r="Q76" s="224"/>
      <c r="R76" s="224"/>
    </row>
    <row r="77" spans="1:18" x14ac:dyDescent="0.2">
      <c r="A77" s="224"/>
      <c r="B77" s="224"/>
      <c r="C77" s="224"/>
      <c r="D77" s="224"/>
      <c r="E77" s="224"/>
      <c r="F77" s="224"/>
      <c r="G77" s="224"/>
      <c r="H77" s="224"/>
      <c r="I77" s="224"/>
      <c r="J77" s="224"/>
      <c r="K77" s="224"/>
      <c r="L77" s="224"/>
      <c r="M77" s="224"/>
      <c r="N77" s="224"/>
      <c r="O77" s="224"/>
      <c r="P77" s="224"/>
      <c r="Q77" s="224"/>
      <c r="R77" s="224"/>
    </row>
    <row r="78" spans="1:18" x14ac:dyDescent="0.2">
      <c r="A78" s="224"/>
      <c r="B78" s="224"/>
      <c r="C78" s="224"/>
      <c r="D78" s="224"/>
      <c r="E78" s="224"/>
      <c r="F78" s="224"/>
      <c r="G78" s="224"/>
      <c r="H78" s="224"/>
      <c r="I78" s="224"/>
      <c r="J78" s="224"/>
      <c r="K78" s="224"/>
      <c r="L78" s="224"/>
      <c r="M78" s="224"/>
      <c r="N78" s="224"/>
      <c r="O78" s="224"/>
      <c r="P78" s="224"/>
      <c r="Q78" s="224"/>
      <c r="R78" s="224"/>
    </row>
    <row r="79" spans="1:18" x14ac:dyDescent="0.2">
      <c r="A79" s="224"/>
      <c r="B79" s="224"/>
      <c r="C79" s="224"/>
      <c r="D79" s="224"/>
      <c r="E79" s="224"/>
      <c r="F79" s="224"/>
      <c r="G79" s="224"/>
      <c r="H79" s="224"/>
      <c r="I79" s="224"/>
      <c r="J79" s="224"/>
      <c r="K79" s="224"/>
      <c r="L79" s="224"/>
      <c r="M79" s="224"/>
      <c r="N79" s="224"/>
      <c r="O79" s="224"/>
      <c r="P79" s="224"/>
      <c r="Q79" s="224"/>
      <c r="R79" s="224"/>
    </row>
    <row r="80" spans="1:18" x14ac:dyDescent="0.2">
      <c r="A80" s="224"/>
      <c r="B80" s="224"/>
      <c r="C80" s="224"/>
      <c r="D80" s="224"/>
      <c r="E80" s="224"/>
      <c r="F80" s="224"/>
      <c r="G80" s="224"/>
      <c r="H80" s="224"/>
      <c r="I80" s="224"/>
      <c r="J80" s="224"/>
      <c r="K80" s="224"/>
      <c r="L80" s="224"/>
      <c r="M80" s="224"/>
      <c r="N80" s="224"/>
      <c r="O80" s="224"/>
      <c r="P80" s="224"/>
      <c r="Q80" s="224"/>
      <c r="R80" s="224"/>
    </row>
    <row r="81" spans="1:18" x14ac:dyDescent="0.2">
      <c r="A81" s="224"/>
      <c r="B81" s="224"/>
      <c r="C81" s="224"/>
      <c r="D81" s="224"/>
      <c r="E81" s="224"/>
      <c r="F81" s="224"/>
      <c r="G81" s="224"/>
      <c r="H81" s="224"/>
      <c r="I81" s="224"/>
      <c r="J81" s="224"/>
      <c r="K81" s="224"/>
      <c r="L81" s="224"/>
      <c r="M81" s="224"/>
      <c r="N81" s="224"/>
      <c r="O81" s="224"/>
      <c r="P81" s="224"/>
      <c r="Q81" s="224"/>
      <c r="R81" s="224"/>
    </row>
    <row r="82" spans="1:18" x14ac:dyDescent="0.2">
      <c r="A82" s="224"/>
      <c r="B82" s="224"/>
      <c r="C82" s="224"/>
      <c r="D82" s="224"/>
      <c r="E82" s="224"/>
      <c r="F82" s="224"/>
      <c r="G82" s="224"/>
      <c r="H82" s="224"/>
      <c r="I82" s="224"/>
      <c r="J82" s="224"/>
      <c r="K82" s="224"/>
      <c r="L82" s="224"/>
      <c r="M82" s="224"/>
      <c r="N82" s="224"/>
      <c r="O82" s="224"/>
      <c r="P82" s="224"/>
      <c r="Q82" s="224"/>
      <c r="R82" s="224"/>
    </row>
    <row r="83" spans="1:18" x14ac:dyDescent="0.2">
      <c r="A83" s="224"/>
      <c r="B83" s="224"/>
      <c r="C83" s="224"/>
      <c r="D83" s="224"/>
      <c r="E83" s="224"/>
      <c r="F83" s="224"/>
      <c r="G83" s="224"/>
      <c r="H83" s="224"/>
      <c r="I83" s="224"/>
      <c r="J83" s="224"/>
      <c r="K83" s="224"/>
      <c r="L83" s="224"/>
      <c r="M83" s="224"/>
      <c r="N83" s="224"/>
      <c r="O83" s="224"/>
      <c r="P83" s="224"/>
      <c r="Q83" s="224"/>
      <c r="R83" s="224"/>
    </row>
    <row r="84" spans="1:18" x14ac:dyDescent="0.2">
      <c r="A84" s="224"/>
      <c r="B84" s="224"/>
      <c r="C84" s="224"/>
      <c r="D84" s="224"/>
      <c r="E84" s="224"/>
      <c r="F84" s="224"/>
      <c r="G84" s="224"/>
      <c r="H84" s="224"/>
      <c r="I84" s="224"/>
      <c r="J84" s="224"/>
      <c r="K84" s="224"/>
      <c r="L84" s="224"/>
      <c r="M84" s="224"/>
      <c r="N84" s="224"/>
      <c r="O84" s="224"/>
      <c r="P84" s="224"/>
      <c r="Q84" s="224"/>
      <c r="R84" s="224"/>
    </row>
    <row r="85" spans="1:18" x14ac:dyDescent="0.2">
      <c r="A85" s="224"/>
      <c r="B85" s="224"/>
      <c r="C85" s="224"/>
      <c r="D85" s="224"/>
      <c r="E85" s="224"/>
      <c r="F85" s="224"/>
      <c r="G85" s="224"/>
      <c r="H85" s="224"/>
      <c r="I85" s="224"/>
      <c r="J85" s="224"/>
      <c r="K85" s="224"/>
      <c r="L85" s="224"/>
      <c r="M85" s="224"/>
      <c r="N85" s="224"/>
      <c r="O85" s="224"/>
      <c r="P85" s="224"/>
      <c r="Q85" s="224"/>
      <c r="R85" s="224"/>
    </row>
    <row r="86" spans="1:18" x14ac:dyDescent="0.2">
      <c r="A86" s="224"/>
      <c r="B86" s="224"/>
      <c r="C86" s="224"/>
      <c r="D86" s="224"/>
      <c r="E86" s="224"/>
      <c r="F86" s="224"/>
      <c r="G86" s="224"/>
      <c r="H86" s="224"/>
      <c r="I86" s="224"/>
      <c r="J86" s="224"/>
      <c r="K86" s="224"/>
      <c r="L86" s="224"/>
      <c r="M86" s="224"/>
      <c r="N86" s="224"/>
      <c r="O86" s="224"/>
      <c r="P86" s="224"/>
      <c r="Q86" s="224"/>
      <c r="R86" s="224"/>
    </row>
  </sheetData>
  <sheetProtection sheet="1" objects="1" scenarios="1"/>
  <phoneticPr fontId="16" type="noConversion"/>
  <hyperlinks>
    <hyperlink ref="K16" r:id="rId1"/>
    <hyperlink ref="K15" r:id="rId2"/>
  </hyperlinks>
  <pageMargins left="0.75" right="0.75" top="1" bottom="1" header="0.5" footer="0.5"/>
  <pageSetup orientation="portrait"/>
  <drawing r:id="rId3"/>
  <legacyDrawing r:id="rId4"/>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45"/>
  <sheetViews>
    <sheetView zoomScale="150" workbookViewId="0">
      <pane xSplit="3" ySplit="3" topLeftCell="D4" activePane="bottomRight" state="frozen"/>
      <selection pane="topRight" activeCell="D1" sqref="D1"/>
      <selection pane="bottomLeft" activeCell="A3" sqref="A3"/>
      <selection pane="bottomRight"/>
    </sheetView>
  </sheetViews>
  <sheetFormatPr defaultColWidth="8.85546875" defaultRowHeight="12.75" x14ac:dyDescent="0.2"/>
  <cols>
    <col min="1" max="1" width="2.85546875" customWidth="1"/>
    <col min="2" max="2" width="48" customWidth="1"/>
    <col min="3" max="3" width="2.7109375" customWidth="1"/>
    <col min="4" max="53" width="13.42578125" customWidth="1"/>
  </cols>
  <sheetData>
    <row r="1" spans="1:53" ht="18" x14ac:dyDescent="0.25">
      <c r="B1" s="159" t="s">
        <v>45</v>
      </c>
      <c r="D1" s="246">
        <f>'1 Enterprises'!D3</f>
        <v>0</v>
      </c>
    </row>
    <row r="2" spans="1:53" x14ac:dyDescent="0.2">
      <c r="B2" s="204">
        <f>'1 Enterprises'!B3</f>
        <v>0</v>
      </c>
    </row>
    <row r="3" spans="1:53" s="41" customFormat="1" ht="15.75" thickBot="1" x14ac:dyDescent="0.3">
      <c r="A3" s="39"/>
      <c r="B3" s="69" t="s">
        <v>321</v>
      </c>
      <c r="C3" s="40"/>
      <c r="D3" s="53">
        <f>'8 Cost of Production'!D34</f>
        <v>0</v>
      </c>
      <c r="E3" s="53">
        <f>'8 Cost of Production'!E34</f>
        <v>0</v>
      </c>
      <c r="F3" s="53">
        <f>'8 Cost of Production'!F34</f>
        <v>0</v>
      </c>
      <c r="G3" s="53">
        <f>'8 Cost of Production'!G34</f>
        <v>0</v>
      </c>
      <c r="H3" s="53">
        <f>'8 Cost of Production'!H34</f>
        <v>0</v>
      </c>
      <c r="I3" s="53">
        <f>'8 Cost of Production'!I34</f>
        <v>0</v>
      </c>
      <c r="J3" s="53">
        <f>'8 Cost of Production'!J34</f>
        <v>0</v>
      </c>
      <c r="K3" s="53">
        <f>'8 Cost of Production'!K34</f>
        <v>0</v>
      </c>
      <c r="L3" s="53">
        <f>'8 Cost of Production'!L34</f>
        <v>0</v>
      </c>
      <c r="M3" s="53">
        <f>'8 Cost of Production'!M34</f>
        <v>0</v>
      </c>
      <c r="N3" s="53">
        <f>'8 Cost of Production'!N34</f>
        <v>0</v>
      </c>
      <c r="O3" s="53">
        <f>'8 Cost of Production'!O34</f>
        <v>0</v>
      </c>
      <c r="P3" s="53">
        <f>'8 Cost of Production'!P34</f>
        <v>0</v>
      </c>
      <c r="Q3" s="53">
        <f>'8 Cost of Production'!Q34</f>
        <v>0</v>
      </c>
      <c r="R3" s="53">
        <f>'8 Cost of Production'!R34</f>
        <v>0</v>
      </c>
      <c r="S3" s="53">
        <f>'8 Cost of Production'!S34</f>
        <v>0</v>
      </c>
      <c r="T3" s="53">
        <f>'8 Cost of Production'!T34</f>
        <v>0</v>
      </c>
      <c r="U3" s="53">
        <f>'8 Cost of Production'!U34</f>
        <v>0</v>
      </c>
      <c r="V3" s="53">
        <f>'8 Cost of Production'!V34</f>
        <v>0</v>
      </c>
      <c r="W3" s="53">
        <f>'8 Cost of Production'!W34</f>
        <v>0</v>
      </c>
      <c r="X3" s="53">
        <f>'8 Cost of Production'!X34</f>
        <v>0</v>
      </c>
      <c r="Y3" s="53">
        <f>'8 Cost of Production'!Y34</f>
        <v>0</v>
      </c>
      <c r="Z3" s="53">
        <f>'8 Cost of Production'!Z34</f>
        <v>0</v>
      </c>
      <c r="AA3" s="53">
        <f>'8 Cost of Production'!AA34</f>
        <v>0</v>
      </c>
      <c r="AB3" s="53">
        <f>'8 Cost of Production'!AB34</f>
        <v>0</v>
      </c>
      <c r="AC3" s="53">
        <f>'8 Cost of Production'!AC34</f>
        <v>0</v>
      </c>
      <c r="AD3" s="53">
        <f>'8 Cost of Production'!AD34</f>
        <v>0</v>
      </c>
      <c r="AE3" s="53">
        <f>'8 Cost of Production'!AE34</f>
        <v>0</v>
      </c>
      <c r="AF3" s="53">
        <f>'8 Cost of Production'!AF34</f>
        <v>0</v>
      </c>
      <c r="AG3" s="53">
        <f>'8 Cost of Production'!AG34</f>
        <v>0</v>
      </c>
      <c r="AH3" s="53">
        <f>'8 Cost of Production'!AH34</f>
        <v>0</v>
      </c>
      <c r="AI3" s="53">
        <f>'8 Cost of Production'!AI34</f>
        <v>0</v>
      </c>
      <c r="AJ3" s="53">
        <f>'8 Cost of Production'!AJ34</f>
        <v>0</v>
      </c>
      <c r="AK3" s="53">
        <f>'8 Cost of Production'!AK34</f>
        <v>0</v>
      </c>
      <c r="AL3" s="53">
        <f>'8 Cost of Production'!AL34</f>
        <v>0</v>
      </c>
      <c r="AM3" s="53">
        <f>'8 Cost of Production'!AM34</f>
        <v>0</v>
      </c>
      <c r="AN3" s="53">
        <f>'8 Cost of Production'!AN34</f>
        <v>0</v>
      </c>
      <c r="AO3" s="53">
        <f>'8 Cost of Production'!AO34</f>
        <v>0</v>
      </c>
      <c r="AP3" s="53">
        <f>'8 Cost of Production'!AP34</f>
        <v>0</v>
      </c>
      <c r="AQ3" s="53">
        <f>'8 Cost of Production'!AQ34</f>
        <v>0</v>
      </c>
      <c r="AR3" s="53">
        <f>'8 Cost of Production'!AR34</f>
        <v>0</v>
      </c>
      <c r="AS3" s="53">
        <f>'8 Cost of Production'!AS34</f>
        <v>0</v>
      </c>
      <c r="AT3" s="53">
        <f>'8 Cost of Production'!AT34</f>
        <v>0</v>
      </c>
      <c r="AU3" s="53">
        <f>'8 Cost of Production'!AU34</f>
        <v>0</v>
      </c>
      <c r="AV3" s="53">
        <f>'8 Cost of Production'!AV34</f>
        <v>0</v>
      </c>
      <c r="AW3" s="53">
        <f>'8 Cost of Production'!AW34</f>
        <v>0</v>
      </c>
      <c r="AX3" s="53">
        <f>'8 Cost of Production'!AX34</f>
        <v>0</v>
      </c>
      <c r="AY3" s="53">
        <f>'8 Cost of Production'!AY34</f>
        <v>0</v>
      </c>
      <c r="AZ3" s="53">
        <f>'8 Cost of Production'!AZ34</f>
        <v>0</v>
      </c>
      <c r="BA3" s="53">
        <f>'8 Cost of Production'!BA34</f>
        <v>0</v>
      </c>
    </row>
    <row r="4" spans="1:53" s="41" customFormat="1" ht="15" x14ac:dyDescent="0.25">
      <c r="A4" s="39"/>
      <c r="B4" s="70" t="s">
        <v>457</v>
      </c>
      <c r="C4" s="40"/>
      <c r="D4" s="49">
        <f>'1 Enterprises'!D16</f>
        <v>0</v>
      </c>
      <c r="E4" s="49">
        <f>'1 Enterprises'!E16</f>
        <v>0</v>
      </c>
      <c r="F4" s="49">
        <f>'1 Enterprises'!F16</f>
        <v>0</v>
      </c>
      <c r="G4" s="49">
        <f>'1 Enterprises'!G16</f>
        <v>0</v>
      </c>
      <c r="H4" s="49">
        <f>'1 Enterprises'!H16</f>
        <v>0</v>
      </c>
      <c r="I4" s="49">
        <f>'1 Enterprises'!I16</f>
        <v>0</v>
      </c>
      <c r="J4" s="49">
        <f>'1 Enterprises'!J16</f>
        <v>0</v>
      </c>
      <c r="K4" s="49">
        <f>'1 Enterprises'!K16</f>
        <v>0</v>
      </c>
      <c r="L4" s="49">
        <f>'1 Enterprises'!L16</f>
        <v>0</v>
      </c>
      <c r="M4" s="49">
        <f>'1 Enterprises'!M16</f>
        <v>0</v>
      </c>
      <c r="N4" s="49">
        <f>'1 Enterprises'!N16</f>
        <v>0</v>
      </c>
      <c r="O4" s="49">
        <f>'1 Enterprises'!O16</f>
        <v>0</v>
      </c>
      <c r="P4" s="49">
        <f>'1 Enterprises'!P16</f>
        <v>0</v>
      </c>
      <c r="Q4" s="49">
        <f>'1 Enterprises'!Q16</f>
        <v>0</v>
      </c>
      <c r="R4" s="49">
        <f>'1 Enterprises'!R16</f>
        <v>0</v>
      </c>
      <c r="S4" s="49">
        <f>'1 Enterprises'!S16</f>
        <v>0</v>
      </c>
      <c r="T4" s="49">
        <f>'1 Enterprises'!T16</f>
        <v>0</v>
      </c>
      <c r="U4" s="49">
        <f>'1 Enterprises'!U16</f>
        <v>0</v>
      </c>
      <c r="V4" s="49">
        <f>'1 Enterprises'!V16</f>
        <v>0</v>
      </c>
      <c r="W4" s="49">
        <f>'1 Enterprises'!W16</f>
        <v>0</v>
      </c>
      <c r="X4" s="49">
        <f>'1 Enterprises'!X16</f>
        <v>0</v>
      </c>
      <c r="Y4" s="49">
        <f>'1 Enterprises'!Y16</f>
        <v>0</v>
      </c>
      <c r="Z4" s="49">
        <f>'1 Enterprises'!Z16</f>
        <v>0</v>
      </c>
      <c r="AA4" s="49">
        <f>'1 Enterprises'!AA16</f>
        <v>0</v>
      </c>
      <c r="AB4" s="49">
        <f>'1 Enterprises'!AB16</f>
        <v>0</v>
      </c>
      <c r="AC4" s="49">
        <f>'1 Enterprises'!AC16</f>
        <v>0</v>
      </c>
      <c r="AD4" s="49">
        <f>'1 Enterprises'!AD16</f>
        <v>0</v>
      </c>
      <c r="AE4" s="49">
        <f>'1 Enterprises'!AE16</f>
        <v>0</v>
      </c>
      <c r="AF4" s="49">
        <f>'1 Enterprises'!AF16</f>
        <v>0</v>
      </c>
      <c r="AG4" s="49">
        <f>'1 Enterprises'!AG16</f>
        <v>0</v>
      </c>
      <c r="AH4" s="49">
        <f>'1 Enterprises'!AH16</f>
        <v>0</v>
      </c>
      <c r="AI4" s="49">
        <f>'1 Enterprises'!AI16</f>
        <v>0</v>
      </c>
      <c r="AJ4" s="49">
        <f>'1 Enterprises'!AJ16</f>
        <v>0</v>
      </c>
      <c r="AK4" s="49">
        <f>'1 Enterprises'!AK16</f>
        <v>0</v>
      </c>
      <c r="AL4" s="49">
        <f>'1 Enterprises'!AL16</f>
        <v>0</v>
      </c>
      <c r="AM4" s="49">
        <f>'1 Enterprises'!AM16</f>
        <v>0</v>
      </c>
      <c r="AN4" s="49">
        <f>'1 Enterprises'!AN16</f>
        <v>0</v>
      </c>
      <c r="AO4" s="49">
        <f>'1 Enterprises'!AO16</f>
        <v>0</v>
      </c>
      <c r="AP4" s="49">
        <f>'1 Enterprises'!AP16</f>
        <v>0</v>
      </c>
      <c r="AQ4" s="49">
        <f>'1 Enterprises'!AQ16</f>
        <v>0</v>
      </c>
      <c r="AR4" s="49">
        <f>'1 Enterprises'!AR16</f>
        <v>0</v>
      </c>
      <c r="AS4" s="49">
        <f>'1 Enterprises'!AS16</f>
        <v>0</v>
      </c>
      <c r="AT4" s="49">
        <f>'1 Enterprises'!AT16</f>
        <v>0</v>
      </c>
      <c r="AU4" s="49">
        <f>'1 Enterprises'!AU16</f>
        <v>0</v>
      </c>
      <c r="AV4" s="49">
        <f>'1 Enterprises'!AV16</f>
        <v>0</v>
      </c>
      <c r="AW4" s="49">
        <f>'1 Enterprises'!AW16</f>
        <v>0</v>
      </c>
      <c r="AX4" s="49">
        <f>'1 Enterprises'!AX16</f>
        <v>0</v>
      </c>
      <c r="AY4" s="49">
        <f>'1 Enterprises'!AY16</f>
        <v>0</v>
      </c>
      <c r="AZ4" s="49">
        <f>'1 Enterprises'!AZ16</f>
        <v>0</v>
      </c>
      <c r="BA4" s="49">
        <f>'1 Enterprises'!BA16</f>
        <v>0</v>
      </c>
    </row>
    <row r="5" spans="1:53" s="34" customFormat="1" ht="15" x14ac:dyDescent="0.25">
      <c r="A5" s="32"/>
      <c r="B5" s="71" t="s">
        <v>366</v>
      </c>
      <c r="C5" s="33"/>
      <c r="D5" s="74">
        <f>'1 Enterprises'!D15</f>
        <v>0</v>
      </c>
      <c r="E5" s="74">
        <f>'1 Enterprises'!E15</f>
        <v>0</v>
      </c>
      <c r="F5" s="74">
        <f>'1 Enterprises'!F15</f>
        <v>0</v>
      </c>
      <c r="G5" s="74">
        <f>'1 Enterprises'!G15</f>
        <v>0</v>
      </c>
      <c r="H5" s="74">
        <f>'1 Enterprises'!H15</f>
        <v>0</v>
      </c>
      <c r="I5" s="74">
        <f>'1 Enterprises'!I15</f>
        <v>0</v>
      </c>
      <c r="J5" s="74">
        <f>'1 Enterprises'!J15</f>
        <v>0</v>
      </c>
      <c r="K5" s="74">
        <f>'1 Enterprises'!K15</f>
        <v>0</v>
      </c>
      <c r="L5" s="74">
        <f>'1 Enterprises'!L15</f>
        <v>0</v>
      </c>
      <c r="M5" s="74">
        <f>'1 Enterprises'!M15</f>
        <v>0</v>
      </c>
      <c r="N5" s="74">
        <f>'1 Enterprises'!N15</f>
        <v>0</v>
      </c>
      <c r="O5" s="74">
        <f>'1 Enterprises'!O15</f>
        <v>0</v>
      </c>
      <c r="P5" s="74">
        <f>'1 Enterprises'!P15</f>
        <v>0</v>
      </c>
      <c r="Q5" s="74">
        <f>'1 Enterprises'!Q15</f>
        <v>0</v>
      </c>
      <c r="R5" s="74">
        <f>'1 Enterprises'!R15</f>
        <v>0</v>
      </c>
      <c r="S5" s="74">
        <f>'1 Enterprises'!S15</f>
        <v>0</v>
      </c>
      <c r="T5" s="74">
        <f>'1 Enterprises'!T15</f>
        <v>0</v>
      </c>
      <c r="U5" s="74">
        <f>'1 Enterprises'!U15</f>
        <v>0</v>
      </c>
      <c r="V5" s="74">
        <f>'1 Enterprises'!V15</f>
        <v>0</v>
      </c>
      <c r="W5" s="74">
        <f>'1 Enterprises'!W15</f>
        <v>0</v>
      </c>
      <c r="X5" s="74">
        <f>'1 Enterprises'!X15</f>
        <v>0</v>
      </c>
      <c r="Y5" s="74">
        <f>'1 Enterprises'!Y15</f>
        <v>0</v>
      </c>
      <c r="Z5" s="74">
        <f>'1 Enterprises'!Z15</f>
        <v>0</v>
      </c>
      <c r="AA5" s="74">
        <f>'1 Enterprises'!AA15</f>
        <v>0</v>
      </c>
      <c r="AB5" s="74">
        <f>'1 Enterprises'!AB15</f>
        <v>0</v>
      </c>
      <c r="AC5" s="74">
        <f>'1 Enterprises'!AC15</f>
        <v>0</v>
      </c>
      <c r="AD5" s="74">
        <f>'1 Enterprises'!AD15</f>
        <v>0</v>
      </c>
      <c r="AE5" s="74">
        <f>'1 Enterprises'!AE15</f>
        <v>0</v>
      </c>
      <c r="AF5" s="74">
        <f>'1 Enterprises'!AF15</f>
        <v>0</v>
      </c>
      <c r="AG5" s="74">
        <f>'1 Enterprises'!AG15</f>
        <v>0</v>
      </c>
      <c r="AH5" s="74">
        <f>'1 Enterprises'!AH15</f>
        <v>0</v>
      </c>
      <c r="AI5" s="74">
        <f>'1 Enterprises'!AI15</f>
        <v>0</v>
      </c>
      <c r="AJ5" s="74">
        <f>'1 Enterprises'!AJ15</f>
        <v>0</v>
      </c>
      <c r="AK5" s="74">
        <f>'1 Enterprises'!AK15</f>
        <v>0</v>
      </c>
      <c r="AL5" s="74">
        <f>'1 Enterprises'!AL15</f>
        <v>0</v>
      </c>
      <c r="AM5" s="74">
        <f>'1 Enterprises'!AM15</f>
        <v>0</v>
      </c>
      <c r="AN5" s="74">
        <f>'1 Enterprises'!AN15</f>
        <v>0</v>
      </c>
      <c r="AO5" s="74">
        <f>'1 Enterprises'!AO15</f>
        <v>0</v>
      </c>
      <c r="AP5" s="74">
        <f>'1 Enterprises'!AP15</f>
        <v>0</v>
      </c>
      <c r="AQ5" s="74">
        <f>'1 Enterprises'!AQ15</f>
        <v>0</v>
      </c>
      <c r="AR5" s="74">
        <f>'1 Enterprises'!AR15</f>
        <v>0</v>
      </c>
      <c r="AS5" s="74">
        <f>'1 Enterprises'!AS15</f>
        <v>0</v>
      </c>
      <c r="AT5" s="74">
        <f>'1 Enterprises'!AT15</f>
        <v>0</v>
      </c>
      <c r="AU5" s="74">
        <f>'1 Enterprises'!AU15</f>
        <v>0</v>
      </c>
      <c r="AV5" s="74">
        <f>'1 Enterprises'!AV15</f>
        <v>0</v>
      </c>
      <c r="AW5" s="74">
        <f>'1 Enterprises'!AW15</f>
        <v>0</v>
      </c>
      <c r="AX5" s="74">
        <f>'1 Enterprises'!AX15</f>
        <v>0</v>
      </c>
      <c r="AY5" s="74">
        <f>'1 Enterprises'!AY15</f>
        <v>0</v>
      </c>
      <c r="AZ5" s="74">
        <f>'1 Enterprises'!AZ15</f>
        <v>0</v>
      </c>
      <c r="BA5" s="74">
        <f>'1 Enterprises'!BA15</f>
        <v>0</v>
      </c>
    </row>
    <row r="6" spans="1:53" ht="15" x14ac:dyDescent="0.25">
      <c r="A6" s="31"/>
      <c r="B6" s="68" t="s">
        <v>266</v>
      </c>
      <c r="D6" s="12">
        <f>'1 Enterprises'!D17</f>
        <v>0</v>
      </c>
      <c r="E6" s="12">
        <f>'1 Enterprises'!E17</f>
        <v>0</v>
      </c>
      <c r="F6" s="12">
        <f>'1 Enterprises'!F17</f>
        <v>0</v>
      </c>
      <c r="G6" s="12">
        <f>'1 Enterprises'!G17</f>
        <v>0</v>
      </c>
      <c r="H6" s="12">
        <f>'1 Enterprises'!H17</f>
        <v>0</v>
      </c>
      <c r="I6" s="12">
        <f>'1 Enterprises'!I17</f>
        <v>0</v>
      </c>
      <c r="J6" s="12">
        <f>'1 Enterprises'!J17</f>
        <v>0</v>
      </c>
      <c r="K6" s="12">
        <f>'1 Enterprises'!K17</f>
        <v>0</v>
      </c>
      <c r="L6" s="12">
        <f>'1 Enterprises'!L17</f>
        <v>0</v>
      </c>
      <c r="M6" s="12">
        <f>'1 Enterprises'!M17</f>
        <v>0</v>
      </c>
      <c r="N6" s="12">
        <f>'1 Enterprises'!N17</f>
        <v>0</v>
      </c>
      <c r="O6" s="12">
        <f>'1 Enterprises'!O17</f>
        <v>0</v>
      </c>
      <c r="P6" s="12">
        <f>'1 Enterprises'!P17</f>
        <v>0</v>
      </c>
      <c r="Q6" s="12">
        <f>'1 Enterprises'!Q17</f>
        <v>0</v>
      </c>
      <c r="R6" s="12">
        <f>'1 Enterprises'!R17</f>
        <v>0</v>
      </c>
      <c r="S6" s="12">
        <f>'1 Enterprises'!S17</f>
        <v>0</v>
      </c>
      <c r="T6" s="12">
        <f>'1 Enterprises'!T17</f>
        <v>0</v>
      </c>
      <c r="U6" s="12">
        <f>'1 Enterprises'!U17</f>
        <v>0</v>
      </c>
      <c r="V6" s="12">
        <f>'1 Enterprises'!V17</f>
        <v>0</v>
      </c>
      <c r="W6" s="12">
        <f>'1 Enterprises'!W17</f>
        <v>0</v>
      </c>
      <c r="X6" s="12">
        <f>'1 Enterprises'!X17</f>
        <v>0</v>
      </c>
      <c r="Y6" s="12">
        <f>'1 Enterprises'!Y17</f>
        <v>0</v>
      </c>
      <c r="Z6" s="12">
        <f>'1 Enterprises'!Z17</f>
        <v>0</v>
      </c>
      <c r="AA6" s="12">
        <f>'1 Enterprises'!AA17</f>
        <v>0</v>
      </c>
      <c r="AB6" s="12">
        <f>'1 Enterprises'!AB17</f>
        <v>0</v>
      </c>
      <c r="AC6" s="12">
        <f>'1 Enterprises'!AC17</f>
        <v>0</v>
      </c>
      <c r="AD6" s="12">
        <f>'1 Enterprises'!AD17</f>
        <v>0</v>
      </c>
      <c r="AE6" s="12">
        <f>'1 Enterprises'!AE17</f>
        <v>0</v>
      </c>
      <c r="AF6" s="12">
        <f>'1 Enterprises'!AF17</f>
        <v>0</v>
      </c>
      <c r="AG6" s="12">
        <f>'1 Enterprises'!AG17</f>
        <v>0</v>
      </c>
      <c r="AH6" s="12">
        <f>'1 Enterprises'!AH17</f>
        <v>0</v>
      </c>
      <c r="AI6" s="12">
        <f>'1 Enterprises'!AI17</f>
        <v>0</v>
      </c>
      <c r="AJ6" s="12">
        <f>'1 Enterprises'!AJ17</f>
        <v>0</v>
      </c>
      <c r="AK6" s="12">
        <f>'1 Enterprises'!AK17</f>
        <v>0</v>
      </c>
      <c r="AL6" s="12">
        <f>'1 Enterprises'!AL17</f>
        <v>0</v>
      </c>
      <c r="AM6" s="12">
        <f>'1 Enterprises'!AM17</f>
        <v>0</v>
      </c>
      <c r="AN6" s="12">
        <f>'1 Enterprises'!AN17</f>
        <v>0</v>
      </c>
      <c r="AO6" s="12">
        <f>'1 Enterprises'!AO17</f>
        <v>0</v>
      </c>
      <c r="AP6" s="12">
        <f>'1 Enterprises'!AP17</f>
        <v>0</v>
      </c>
      <c r="AQ6" s="12">
        <f>'1 Enterprises'!AQ17</f>
        <v>0</v>
      </c>
      <c r="AR6" s="12">
        <f>'1 Enterprises'!AR17</f>
        <v>0</v>
      </c>
      <c r="AS6" s="12">
        <f>'1 Enterprises'!AS17</f>
        <v>0</v>
      </c>
      <c r="AT6" s="12">
        <f>'1 Enterprises'!AT17</f>
        <v>0</v>
      </c>
      <c r="AU6" s="12">
        <f>'1 Enterprises'!AU17</f>
        <v>0</v>
      </c>
      <c r="AV6" s="12">
        <f>'1 Enterprises'!AV17</f>
        <v>0</v>
      </c>
      <c r="AW6" s="12">
        <f>'1 Enterprises'!AW17</f>
        <v>0</v>
      </c>
      <c r="AX6" s="12">
        <f>'1 Enterprises'!AX17</f>
        <v>0</v>
      </c>
      <c r="AY6" s="12">
        <f>'1 Enterprises'!AY17</f>
        <v>0</v>
      </c>
      <c r="AZ6" s="12">
        <f>'1 Enterprises'!AZ17</f>
        <v>0</v>
      </c>
      <c r="BA6" s="12">
        <f>'1 Enterprises'!BA17</f>
        <v>0</v>
      </c>
    </row>
    <row r="7" spans="1:53" s="34" customFormat="1" ht="15" x14ac:dyDescent="0.25">
      <c r="A7" s="32"/>
      <c r="B7" s="71"/>
      <c r="C7" s="33"/>
      <c r="D7" s="74"/>
      <c r="E7" s="74"/>
      <c r="F7" s="74"/>
      <c r="G7" s="74"/>
      <c r="H7" s="74"/>
      <c r="I7" s="74"/>
      <c r="J7" s="74"/>
      <c r="K7" s="74"/>
      <c r="L7" s="74"/>
      <c r="M7" s="74"/>
      <c r="N7" s="74"/>
      <c r="O7" s="74"/>
      <c r="P7" s="74"/>
      <c r="Q7" s="74"/>
      <c r="R7" s="74"/>
      <c r="S7" s="74"/>
      <c r="T7" s="74"/>
      <c r="U7" s="74"/>
      <c r="V7" s="74"/>
      <c r="W7" s="74"/>
      <c r="X7" s="74"/>
      <c r="Y7" s="74"/>
      <c r="Z7" s="74"/>
      <c r="AA7" s="74"/>
      <c r="AB7" s="74"/>
    </row>
    <row r="8" spans="1:53" s="219" customFormat="1" ht="18" x14ac:dyDescent="0.25">
      <c r="A8" s="159"/>
      <c r="B8" s="253" t="str">
        <f>'8 Cost of Production'!B84</f>
        <v>Total Economic Cost per plant sold</v>
      </c>
      <c r="C8" s="254"/>
      <c r="D8" s="254" t="e">
        <f>'8 Cost of Production'!D84</f>
        <v>#VALUE!</v>
      </c>
      <c r="E8" s="254" t="e">
        <f>'8 Cost of Production'!E84</f>
        <v>#VALUE!</v>
      </c>
      <c r="F8" s="254" t="e">
        <f>'8 Cost of Production'!F84</f>
        <v>#VALUE!</v>
      </c>
      <c r="G8" s="254" t="e">
        <f>'8 Cost of Production'!G84</f>
        <v>#VALUE!</v>
      </c>
      <c r="H8" s="254" t="e">
        <f>'8 Cost of Production'!H84</f>
        <v>#VALUE!</v>
      </c>
      <c r="I8" s="254" t="e">
        <f>'8 Cost of Production'!I84</f>
        <v>#VALUE!</v>
      </c>
      <c r="J8" s="254" t="e">
        <f>'8 Cost of Production'!J84</f>
        <v>#VALUE!</v>
      </c>
      <c r="K8" s="254" t="e">
        <f>'8 Cost of Production'!K84</f>
        <v>#VALUE!</v>
      </c>
      <c r="L8" s="254" t="e">
        <f>'8 Cost of Production'!L84</f>
        <v>#VALUE!</v>
      </c>
      <c r="M8" s="254" t="e">
        <f>'8 Cost of Production'!M84</f>
        <v>#VALUE!</v>
      </c>
      <c r="N8" s="254" t="e">
        <f>'8 Cost of Production'!N84</f>
        <v>#VALUE!</v>
      </c>
      <c r="O8" s="254" t="e">
        <f>'8 Cost of Production'!O84</f>
        <v>#VALUE!</v>
      </c>
      <c r="P8" s="254" t="e">
        <f>'8 Cost of Production'!P84</f>
        <v>#VALUE!</v>
      </c>
      <c r="Q8" s="254" t="e">
        <f>'8 Cost of Production'!Q84</f>
        <v>#VALUE!</v>
      </c>
      <c r="R8" s="254" t="e">
        <f>'8 Cost of Production'!R84</f>
        <v>#VALUE!</v>
      </c>
      <c r="S8" s="254" t="e">
        <f>'8 Cost of Production'!S84</f>
        <v>#VALUE!</v>
      </c>
      <c r="T8" s="254" t="e">
        <f>'8 Cost of Production'!T84</f>
        <v>#VALUE!</v>
      </c>
      <c r="U8" s="254" t="e">
        <f>'8 Cost of Production'!U84</f>
        <v>#VALUE!</v>
      </c>
      <c r="V8" s="254" t="e">
        <f>'8 Cost of Production'!V84</f>
        <v>#VALUE!</v>
      </c>
      <c r="W8" s="254" t="e">
        <f>'8 Cost of Production'!W84</f>
        <v>#VALUE!</v>
      </c>
      <c r="X8" s="254" t="e">
        <f>'8 Cost of Production'!X84</f>
        <v>#VALUE!</v>
      </c>
      <c r="Y8" s="254" t="e">
        <f>'8 Cost of Production'!Y84</f>
        <v>#VALUE!</v>
      </c>
      <c r="Z8" s="254" t="e">
        <f>'8 Cost of Production'!Z84</f>
        <v>#VALUE!</v>
      </c>
      <c r="AA8" s="254" t="e">
        <f>'8 Cost of Production'!AA84</f>
        <v>#VALUE!</v>
      </c>
      <c r="AB8" s="254" t="e">
        <f>'8 Cost of Production'!AB84</f>
        <v>#VALUE!</v>
      </c>
      <c r="AC8" s="254" t="e">
        <f>'8 Cost of Production'!AC84</f>
        <v>#VALUE!</v>
      </c>
      <c r="AD8" s="254" t="e">
        <f>'8 Cost of Production'!AD84</f>
        <v>#VALUE!</v>
      </c>
      <c r="AE8" s="254" t="e">
        <f>'8 Cost of Production'!AE84</f>
        <v>#VALUE!</v>
      </c>
      <c r="AF8" s="254" t="e">
        <f>'8 Cost of Production'!AF84</f>
        <v>#VALUE!</v>
      </c>
      <c r="AG8" s="254" t="e">
        <f>'8 Cost of Production'!AG84</f>
        <v>#VALUE!</v>
      </c>
      <c r="AH8" s="254" t="e">
        <f>'8 Cost of Production'!AH84</f>
        <v>#VALUE!</v>
      </c>
      <c r="AI8" s="254" t="e">
        <f>'8 Cost of Production'!AI84</f>
        <v>#VALUE!</v>
      </c>
      <c r="AJ8" s="254" t="e">
        <f>'8 Cost of Production'!AJ84</f>
        <v>#VALUE!</v>
      </c>
      <c r="AK8" s="254" t="e">
        <f>'8 Cost of Production'!AK84</f>
        <v>#VALUE!</v>
      </c>
      <c r="AL8" s="254" t="e">
        <f>'8 Cost of Production'!AL84</f>
        <v>#VALUE!</v>
      </c>
      <c r="AM8" s="254" t="e">
        <f>'8 Cost of Production'!AM84</f>
        <v>#VALUE!</v>
      </c>
      <c r="AN8" s="254" t="e">
        <f>'8 Cost of Production'!AN84</f>
        <v>#VALUE!</v>
      </c>
      <c r="AO8" s="254" t="e">
        <f>'8 Cost of Production'!AO84</f>
        <v>#VALUE!</v>
      </c>
      <c r="AP8" s="254" t="e">
        <f>'8 Cost of Production'!AP84</f>
        <v>#VALUE!</v>
      </c>
      <c r="AQ8" s="254" t="e">
        <f>'8 Cost of Production'!AQ84</f>
        <v>#VALUE!</v>
      </c>
      <c r="AR8" s="254" t="e">
        <f>'8 Cost of Production'!AR84</f>
        <v>#VALUE!</v>
      </c>
      <c r="AS8" s="254" t="e">
        <f>'8 Cost of Production'!AS84</f>
        <v>#VALUE!</v>
      </c>
      <c r="AT8" s="254" t="e">
        <f>'8 Cost of Production'!AT84</f>
        <v>#VALUE!</v>
      </c>
      <c r="AU8" s="254" t="e">
        <f>'8 Cost of Production'!AU84</f>
        <v>#VALUE!</v>
      </c>
      <c r="AV8" s="254" t="e">
        <f>'8 Cost of Production'!AV84</f>
        <v>#VALUE!</v>
      </c>
      <c r="AW8" s="254" t="e">
        <f>'8 Cost of Production'!AW84</f>
        <v>#VALUE!</v>
      </c>
      <c r="AX8" s="254" t="e">
        <f>'8 Cost of Production'!AX84</f>
        <v>#VALUE!</v>
      </c>
      <c r="AY8" s="254" t="e">
        <f>'8 Cost of Production'!AY84</f>
        <v>#VALUE!</v>
      </c>
      <c r="AZ8" s="254" t="e">
        <f>'8 Cost of Production'!AZ84</f>
        <v>#VALUE!</v>
      </c>
      <c r="BA8" s="254" t="e">
        <f>'8 Cost of Production'!BA84</f>
        <v>#VALUE!</v>
      </c>
    </row>
    <row r="9" spans="1:53" s="44" customFormat="1" ht="15" x14ac:dyDescent="0.25">
      <c r="A9" s="16"/>
      <c r="B9" s="68" t="s">
        <v>146</v>
      </c>
      <c r="C9" s="12"/>
      <c r="D9" s="54" t="e">
        <f>D6-D8</f>
        <v>#VALUE!</v>
      </c>
      <c r="E9" s="54" t="e">
        <f t="shared" ref="E9:O9" si="0">E6-E8</f>
        <v>#VALUE!</v>
      </c>
      <c r="F9" s="54" t="e">
        <f t="shared" si="0"/>
        <v>#VALUE!</v>
      </c>
      <c r="G9" s="54" t="e">
        <f t="shared" si="0"/>
        <v>#VALUE!</v>
      </c>
      <c r="H9" s="54" t="e">
        <f t="shared" si="0"/>
        <v>#VALUE!</v>
      </c>
      <c r="I9" s="54" t="e">
        <f t="shared" si="0"/>
        <v>#VALUE!</v>
      </c>
      <c r="J9" s="54" t="e">
        <f t="shared" si="0"/>
        <v>#VALUE!</v>
      </c>
      <c r="K9" s="54" t="e">
        <f t="shared" si="0"/>
        <v>#VALUE!</v>
      </c>
      <c r="L9" s="54" t="e">
        <f t="shared" si="0"/>
        <v>#VALUE!</v>
      </c>
      <c r="M9" s="54" t="e">
        <f t="shared" si="0"/>
        <v>#VALUE!</v>
      </c>
      <c r="N9" s="54" t="e">
        <f t="shared" si="0"/>
        <v>#VALUE!</v>
      </c>
      <c r="O9" s="54" t="e">
        <f t="shared" si="0"/>
        <v>#VALUE!</v>
      </c>
      <c r="P9" s="54" t="e">
        <f t="shared" ref="P9:AB9" si="1">P6-P8</f>
        <v>#VALUE!</v>
      </c>
      <c r="Q9" s="54" t="e">
        <f t="shared" si="1"/>
        <v>#VALUE!</v>
      </c>
      <c r="R9" s="54" t="e">
        <f t="shared" si="1"/>
        <v>#VALUE!</v>
      </c>
      <c r="S9" s="54" t="e">
        <f t="shared" si="1"/>
        <v>#VALUE!</v>
      </c>
      <c r="T9" s="54" t="e">
        <f t="shared" si="1"/>
        <v>#VALUE!</v>
      </c>
      <c r="U9" s="54" t="e">
        <f t="shared" si="1"/>
        <v>#VALUE!</v>
      </c>
      <c r="V9" s="54" t="e">
        <f t="shared" si="1"/>
        <v>#VALUE!</v>
      </c>
      <c r="W9" s="54" t="e">
        <f t="shared" si="1"/>
        <v>#VALUE!</v>
      </c>
      <c r="X9" s="54" t="e">
        <f t="shared" si="1"/>
        <v>#VALUE!</v>
      </c>
      <c r="Y9" s="54" t="e">
        <f t="shared" si="1"/>
        <v>#VALUE!</v>
      </c>
      <c r="Z9" s="54" t="e">
        <f t="shared" si="1"/>
        <v>#VALUE!</v>
      </c>
      <c r="AA9" s="54" t="e">
        <f t="shared" si="1"/>
        <v>#VALUE!</v>
      </c>
      <c r="AB9" s="54" t="e">
        <f t="shared" si="1"/>
        <v>#VALUE!</v>
      </c>
      <c r="AC9" s="54" t="e">
        <f t="shared" ref="AC9:BA9" si="2">AC6-AC8</f>
        <v>#VALUE!</v>
      </c>
      <c r="AD9" s="54" t="e">
        <f t="shared" si="2"/>
        <v>#VALUE!</v>
      </c>
      <c r="AE9" s="54" t="e">
        <f t="shared" si="2"/>
        <v>#VALUE!</v>
      </c>
      <c r="AF9" s="54" t="e">
        <f t="shared" si="2"/>
        <v>#VALUE!</v>
      </c>
      <c r="AG9" s="54" t="e">
        <f t="shared" si="2"/>
        <v>#VALUE!</v>
      </c>
      <c r="AH9" s="54" t="e">
        <f t="shared" si="2"/>
        <v>#VALUE!</v>
      </c>
      <c r="AI9" s="54" t="e">
        <f t="shared" si="2"/>
        <v>#VALUE!</v>
      </c>
      <c r="AJ9" s="54" t="e">
        <f t="shared" si="2"/>
        <v>#VALUE!</v>
      </c>
      <c r="AK9" s="54" t="e">
        <f t="shared" si="2"/>
        <v>#VALUE!</v>
      </c>
      <c r="AL9" s="54" t="e">
        <f t="shared" si="2"/>
        <v>#VALUE!</v>
      </c>
      <c r="AM9" s="54" t="e">
        <f t="shared" si="2"/>
        <v>#VALUE!</v>
      </c>
      <c r="AN9" s="54" t="e">
        <f t="shared" si="2"/>
        <v>#VALUE!</v>
      </c>
      <c r="AO9" s="54" t="e">
        <f t="shared" si="2"/>
        <v>#VALUE!</v>
      </c>
      <c r="AP9" s="54" t="e">
        <f t="shared" si="2"/>
        <v>#VALUE!</v>
      </c>
      <c r="AQ9" s="54" t="e">
        <f t="shared" si="2"/>
        <v>#VALUE!</v>
      </c>
      <c r="AR9" s="54" t="e">
        <f t="shared" si="2"/>
        <v>#VALUE!</v>
      </c>
      <c r="AS9" s="54" t="e">
        <f t="shared" si="2"/>
        <v>#VALUE!</v>
      </c>
      <c r="AT9" s="54" t="e">
        <f t="shared" si="2"/>
        <v>#VALUE!</v>
      </c>
      <c r="AU9" s="54" t="e">
        <f t="shared" si="2"/>
        <v>#VALUE!</v>
      </c>
      <c r="AV9" s="54" t="e">
        <f t="shared" si="2"/>
        <v>#VALUE!</v>
      </c>
      <c r="AW9" s="54" t="e">
        <f t="shared" si="2"/>
        <v>#VALUE!</v>
      </c>
      <c r="AX9" s="54" t="e">
        <f t="shared" si="2"/>
        <v>#VALUE!</v>
      </c>
      <c r="AY9" s="54" t="e">
        <f t="shared" si="2"/>
        <v>#VALUE!</v>
      </c>
      <c r="AZ9" s="54" t="e">
        <f t="shared" si="2"/>
        <v>#VALUE!</v>
      </c>
      <c r="BA9" s="54" t="e">
        <f t="shared" si="2"/>
        <v>#VALUE!</v>
      </c>
    </row>
    <row r="10" spans="1:53" s="23" customFormat="1" ht="15" x14ac:dyDescent="0.25">
      <c r="A10" s="31"/>
      <c r="B10" s="68" t="s">
        <v>365</v>
      </c>
      <c r="C10" s="7"/>
      <c r="D10" s="85" t="e">
        <f>D9*D4</f>
        <v>#VALUE!</v>
      </c>
      <c r="E10" s="85" t="e">
        <f t="shared" ref="E10:O10" si="3">E9*E4</f>
        <v>#VALUE!</v>
      </c>
      <c r="F10" s="85" t="e">
        <f t="shared" si="3"/>
        <v>#VALUE!</v>
      </c>
      <c r="G10" s="85" t="e">
        <f t="shared" si="3"/>
        <v>#VALUE!</v>
      </c>
      <c r="H10" s="85" t="e">
        <f t="shared" si="3"/>
        <v>#VALUE!</v>
      </c>
      <c r="I10" s="85" t="e">
        <f t="shared" si="3"/>
        <v>#VALUE!</v>
      </c>
      <c r="J10" s="85" t="e">
        <f t="shared" si="3"/>
        <v>#VALUE!</v>
      </c>
      <c r="K10" s="85" t="e">
        <f t="shared" si="3"/>
        <v>#VALUE!</v>
      </c>
      <c r="L10" s="85" t="e">
        <f t="shared" si="3"/>
        <v>#VALUE!</v>
      </c>
      <c r="M10" s="85" t="e">
        <f t="shared" si="3"/>
        <v>#VALUE!</v>
      </c>
      <c r="N10" s="85" t="e">
        <f t="shared" si="3"/>
        <v>#VALUE!</v>
      </c>
      <c r="O10" s="85" t="e">
        <f t="shared" si="3"/>
        <v>#VALUE!</v>
      </c>
      <c r="P10" s="85" t="e">
        <f t="shared" ref="P10:AB10" si="4">P9*P4</f>
        <v>#VALUE!</v>
      </c>
      <c r="Q10" s="85" t="e">
        <f t="shared" si="4"/>
        <v>#VALUE!</v>
      </c>
      <c r="R10" s="85" t="e">
        <f t="shared" si="4"/>
        <v>#VALUE!</v>
      </c>
      <c r="S10" s="85" t="e">
        <f t="shared" si="4"/>
        <v>#VALUE!</v>
      </c>
      <c r="T10" s="85" t="e">
        <f t="shared" si="4"/>
        <v>#VALUE!</v>
      </c>
      <c r="U10" s="85" t="e">
        <f t="shared" si="4"/>
        <v>#VALUE!</v>
      </c>
      <c r="V10" s="85" t="e">
        <f t="shared" si="4"/>
        <v>#VALUE!</v>
      </c>
      <c r="W10" s="85" t="e">
        <f t="shared" si="4"/>
        <v>#VALUE!</v>
      </c>
      <c r="X10" s="85" t="e">
        <f t="shared" si="4"/>
        <v>#VALUE!</v>
      </c>
      <c r="Y10" s="85" t="e">
        <f t="shared" si="4"/>
        <v>#VALUE!</v>
      </c>
      <c r="Z10" s="85" t="e">
        <f t="shared" si="4"/>
        <v>#VALUE!</v>
      </c>
      <c r="AA10" s="85" t="e">
        <f t="shared" si="4"/>
        <v>#VALUE!</v>
      </c>
      <c r="AB10" s="85" t="e">
        <f t="shared" si="4"/>
        <v>#VALUE!</v>
      </c>
      <c r="AC10" s="85" t="e">
        <f t="shared" ref="AC10:BA10" si="5">AC9*AC4</f>
        <v>#VALUE!</v>
      </c>
      <c r="AD10" s="85" t="e">
        <f t="shared" si="5"/>
        <v>#VALUE!</v>
      </c>
      <c r="AE10" s="85" t="e">
        <f t="shared" si="5"/>
        <v>#VALUE!</v>
      </c>
      <c r="AF10" s="85" t="e">
        <f t="shared" si="5"/>
        <v>#VALUE!</v>
      </c>
      <c r="AG10" s="85" t="e">
        <f t="shared" si="5"/>
        <v>#VALUE!</v>
      </c>
      <c r="AH10" s="85" t="e">
        <f t="shared" si="5"/>
        <v>#VALUE!</v>
      </c>
      <c r="AI10" s="85" t="e">
        <f t="shared" si="5"/>
        <v>#VALUE!</v>
      </c>
      <c r="AJ10" s="85" t="e">
        <f t="shared" si="5"/>
        <v>#VALUE!</v>
      </c>
      <c r="AK10" s="85" t="e">
        <f t="shared" si="5"/>
        <v>#VALUE!</v>
      </c>
      <c r="AL10" s="85" t="e">
        <f t="shared" si="5"/>
        <v>#VALUE!</v>
      </c>
      <c r="AM10" s="85" t="e">
        <f t="shared" si="5"/>
        <v>#VALUE!</v>
      </c>
      <c r="AN10" s="85" t="e">
        <f t="shared" si="5"/>
        <v>#VALUE!</v>
      </c>
      <c r="AO10" s="85" t="e">
        <f t="shared" si="5"/>
        <v>#VALUE!</v>
      </c>
      <c r="AP10" s="85" t="e">
        <f t="shared" si="5"/>
        <v>#VALUE!</v>
      </c>
      <c r="AQ10" s="85" t="e">
        <f t="shared" si="5"/>
        <v>#VALUE!</v>
      </c>
      <c r="AR10" s="85" t="e">
        <f t="shared" si="5"/>
        <v>#VALUE!</v>
      </c>
      <c r="AS10" s="85" t="e">
        <f t="shared" si="5"/>
        <v>#VALUE!</v>
      </c>
      <c r="AT10" s="85" t="e">
        <f t="shared" si="5"/>
        <v>#VALUE!</v>
      </c>
      <c r="AU10" s="85" t="e">
        <f t="shared" si="5"/>
        <v>#VALUE!</v>
      </c>
      <c r="AV10" s="85" t="e">
        <f t="shared" si="5"/>
        <v>#VALUE!</v>
      </c>
      <c r="AW10" s="85" t="e">
        <f t="shared" si="5"/>
        <v>#VALUE!</v>
      </c>
      <c r="AX10" s="85" t="e">
        <f t="shared" si="5"/>
        <v>#VALUE!</v>
      </c>
      <c r="AY10" s="85" t="e">
        <f t="shared" si="5"/>
        <v>#VALUE!</v>
      </c>
      <c r="AZ10" s="85" t="e">
        <f t="shared" si="5"/>
        <v>#VALUE!</v>
      </c>
      <c r="BA10" s="85" t="e">
        <f t="shared" si="5"/>
        <v>#VALUE!</v>
      </c>
    </row>
    <row r="11" spans="1:53" s="44" customFormat="1" ht="15.75" thickBot="1" x14ac:dyDescent="0.3">
      <c r="A11" s="16"/>
      <c r="B11" s="68" t="s">
        <v>369</v>
      </c>
      <c r="E11" s="45"/>
      <c r="F11" s="45"/>
      <c r="G11" s="45"/>
      <c r="H11" s="45"/>
      <c r="I11" s="45"/>
      <c r="J11" s="45"/>
      <c r="K11" s="45"/>
      <c r="L11" s="45"/>
      <c r="M11" s="45"/>
      <c r="N11" s="45"/>
      <c r="O11" s="45"/>
      <c r="P11" s="45"/>
      <c r="Q11" s="45"/>
      <c r="R11" s="45"/>
      <c r="S11" s="45"/>
      <c r="T11" s="45"/>
      <c r="U11" s="45"/>
      <c r="V11" s="45"/>
      <c r="W11" s="45"/>
      <c r="X11" s="45"/>
      <c r="Y11" s="45"/>
      <c r="Z11" s="45"/>
      <c r="AA11" s="45"/>
      <c r="AB11" s="45"/>
    </row>
    <row r="12" spans="1:53" s="44" customFormat="1" ht="15.75" thickBot="1" x14ac:dyDescent="0.3">
      <c r="A12" s="16"/>
      <c r="B12" s="296" t="e">
        <f>SUM(D10:BA10)</f>
        <v>#VALUE!</v>
      </c>
      <c r="C12" s="297"/>
      <c r="D12" s="45"/>
      <c r="E12" s="45"/>
      <c r="F12" s="45"/>
      <c r="G12" s="45"/>
      <c r="H12" s="45"/>
      <c r="I12" s="45"/>
      <c r="J12" s="45"/>
      <c r="K12" s="45"/>
      <c r="L12" s="45"/>
      <c r="M12" s="45"/>
      <c r="N12" s="45"/>
      <c r="O12" s="45"/>
      <c r="P12" s="45"/>
      <c r="Q12" s="45"/>
      <c r="R12" s="45"/>
      <c r="S12" s="45"/>
      <c r="T12" s="45"/>
      <c r="U12" s="45"/>
      <c r="V12" s="45"/>
      <c r="W12" s="45"/>
      <c r="X12" s="45"/>
      <c r="Y12" s="45"/>
      <c r="Z12" s="45"/>
      <c r="AA12" s="45"/>
      <c r="AB12" s="45"/>
    </row>
    <row r="13" spans="1:53" s="44" customFormat="1" ht="15" x14ac:dyDescent="0.25">
      <c r="A13" s="16"/>
      <c r="B13" s="248"/>
      <c r="C13" s="249"/>
      <c r="D13" s="45"/>
      <c r="E13" s="45"/>
      <c r="F13" s="45"/>
      <c r="G13" s="45"/>
      <c r="H13" s="45"/>
      <c r="I13" s="45"/>
      <c r="J13" s="45"/>
      <c r="K13" s="45"/>
      <c r="L13" s="45"/>
      <c r="M13" s="45"/>
      <c r="N13" s="45"/>
      <c r="O13" s="45"/>
      <c r="P13" s="45"/>
      <c r="Q13" s="45"/>
      <c r="R13" s="45"/>
      <c r="S13" s="45"/>
      <c r="T13" s="45"/>
      <c r="U13" s="45"/>
      <c r="V13" s="45"/>
      <c r="W13" s="45"/>
      <c r="X13" s="45"/>
      <c r="Y13" s="45"/>
      <c r="Z13" s="45"/>
      <c r="AA13" s="45"/>
      <c r="AB13" s="45"/>
    </row>
    <row r="14" spans="1:53" s="219" customFormat="1" ht="18" x14ac:dyDescent="0.25">
      <c r="A14" s="159"/>
      <c r="B14" s="255" t="str">
        <f>'8 Cost of Production'!B100</f>
        <v>Maintain Net Worth per plant sold</v>
      </c>
      <c r="C14" s="254"/>
      <c r="D14" s="254" t="e">
        <f>'8 Cost of Production'!D100</f>
        <v>#VALUE!</v>
      </c>
      <c r="E14" s="254" t="e">
        <f>'8 Cost of Production'!E100</f>
        <v>#VALUE!</v>
      </c>
      <c r="F14" s="254" t="e">
        <f>'8 Cost of Production'!F100</f>
        <v>#VALUE!</v>
      </c>
      <c r="G14" s="254" t="e">
        <f>'8 Cost of Production'!G100</f>
        <v>#VALUE!</v>
      </c>
      <c r="H14" s="254" t="e">
        <f>'8 Cost of Production'!H100</f>
        <v>#VALUE!</v>
      </c>
      <c r="I14" s="254" t="e">
        <f>'8 Cost of Production'!I100</f>
        <v>#VALUE!</v>
      </c>
      <c r="J14" s="254" t="e">
        <f>'8 Cost of Production'!J100</f>
        <v>#VALUE!</v>
      </c>
      <c r="K14" s="254" t="e">
        <f>'8 Cost of Production'!K100</f>
        <v>#VALUE!</v>
      </c>
      <c r="L14" s="254" t="e">
        <f>'8 Cost of Production'!L100</f>
        <v>#VALUE!</v>
      </c>
      <c r="M14" s="254" t="e">
        <f>'8 Cost of Production'!M100</f>
        <v>#VALUE!</v>
      </c>
      <c r="N14" s="254" t="e">
        <f>'8 Cost of Production'!N100</f>
        <v>#VALUE!</v>
      </c>
      <c r="O14" s="254" t="e">
        <f>'8 Cost of Production'!O100</f>
        <v>#VALUE!</v>
      </c>
      <c r="P14" s="254" t="e">
        <f>'8 Cost of Production'!P100</f>
        <v>#VALUE!</v>
      </c>
      <c r="Q14" s="254" t="e">
        <f>'8 Cost of Production'!Q100</f>
        <v>#VALUE!</v>
      </c>
      <c r="R14" s="254" t="e">
        <f>'8 Cost of Production'!R100</f>
        <v>#VALUE!</v>
      </c>
      <c r="S14" s="254" t="e">
        <f>'8 Cost of Production'!S100</f>
        <v>#VALUE!</v>
      </c>
      <c r="T14" s="254" t="e">
        <f>'8 Cost of Production'!T100</f>
        <v>#VALUE!</v>
      </c>
      <c r="U14" s="254" t="e">
        <f>'8 Cost of Production'!U100</f>
        <v>#VALUE!</v>
      </c>
      <c r="V14" s="254" t="e">
        <f>'8 Cost of Production'!V100</f>
        <v>#VALUE!</v>
      </c>
      <c r="W14" s="254" t="e">
        <f>'8 Cost of Production'!W100</f>
        <v>#VALUE!</v>
      </c>
      <c r="X14" s="254" t="e">
        <f>'8 Cost of Production'!X100</f>
        <v>#VALUE!</v>
      </c>
      <c r="Y14" s="254" t="e">
        <f>'8 Cost of Production'!Y100</f>
        <v>#VALUE!</v>
      </c>
      <c r="Z14" s="254" t="e">
        <f>'8 Cost of Production'!Z100</f>
        <v>#VALUE!</v>
      </c>
      <c r="AA14" s="254" t="e">
        <f>'8 Cost of Production'!AA100</f>
        <v>#VALUE!</v>
      </c>
      <c r="AB14" s="254" t="e">
        <f>'8 Cost of Production'!AB100</f>
        <v>#VALUE!</v>
      </c>
      <c r="AC14" s="254" t="e">
        <f>'8 Cost of Production'!AC100</f>
        <v>#VALUE!</v>
      </c>
      <c r="AD14" s="254" t="e">
        <f>'8 Cost of Production'!AD100</f>
        <v>#VALUE!</v>
      </c>
      <c r="AE14" s="254" t="e">
        <f>'8 Cost of Production'!AE100</f>
        <v>#VALUE!</v>
      </c>
      <c r="AF14" s="254" t="e">
        <f>'8 Cost of Production'!AF100</f>
        <v>#VALUE!</v>
      </c>
      <c r="AG14" s="254" t="e">
        <f>'8 Cost of Production'!AG100</f>
        <v>#VALUE!</v>
      </c>
      <c r="AH14" s="254" t="e">
        <f>'8 Cost of Production'!AH100</f>
        <v>#VALUE!</v>
      </c>
      <c r="AI14" s="254" t="e">
        <f>'8 Cost of Production'!AI100</f>
        <v>#VALUE!</v>
      </c>
      <c r="AJ14" s="254" t="e">
        <f>'8 Cost of Production'!AJ100</f>
        <v>#VALUE!</v>
      </c>
      <c r="AK14" s="254" t="e">
        <f>'8 Cost of Production'!AK100</f>
        <v>#VALUE!</v>
      </c>
      <c r="AL14" s="254" t="e">
        <f>'8 Cost of Production'!AL100</f>
        <v>#VALUE!</v>
      </c>
      <c r="AM14" s="254" t="e">
        <f>'8 Cost of Production'!AM100</f>
        <v>#VALUE!</v>
      </c>
      <c r="AN14" s="254" t="e">
        <f>'8 Cost of Production'!AN100</f>
        <v>#VALUE!</v>
      </c>
      <c r="AO14" s="254" t="e">
        <f>'8 Cost of Production'!AO100</f>
        <v>#VALUE!</v>
      </c>
      <c r="AP14" s="254" t="e">
        <f>'8 Cost of Production'!AP100</f>
        <v>#VALUE!</v>
      </c>
      <c r="AQ14" s="254" t="e">
        <f>'8 Cost of Production'!AQ100</f>
        <v>#VALUE!</v>
      </c>
      <c r="AR14" s="254" t="e">
        <f>'8 Cost of Production'!AR100</f>
        <v>#VALUE!</v>
      </c>
      <c r="AS14" s="254" t="e">
        <f>'8 Cost of Production'!AS100</f>
        <v>#VALUE!</v>
      </c>
      <c r="AT14" s="254" t="e">
        <f>'8 Cost of Production'!AT100</f>
        <v>#VALUE!</v>
      </c>
      <c r="AU14" s="254" t="e">
        <f>'8 Cost of Production'!AU100</f>
        <v>#VALUE!</v>
      </c>
      <c r="AV14" s="254" t="e">
        <f>'8 Cost of Production'!AV100</f>
        <v>#VALUE!</v>
      </c>
      <c r="AW14" s="254" t="e">
        <f>'8 Cost of Production'!AW100</f>
        <v>#VALUE!</v>
      </c>
      <c r="AX14" s="254" t="e">
        <f>'8 Cost of Production'!AX100</f>
        <v>#VALUE!</v>
      </c>
      <c r="AY14" s="254" t="e">
        <f>'8 Cost of Production'!AY100</f>
        <v>#VALUE!</v>
      </c>
      <c r="AZ14" s="254" t="e">
        <f>'8 Cost of Production'!AZ100</f>
        <v>#VALUE!</v>
      </c>
      <c r="BA14" s="254" t="e">
        <f>'8 Cost of Production'!BA100</f>
        <v>#VALUE!</v>
      </c>
    </row>
    <row r="15" spans="1:53" s="44" customFormat="1" ht="15" x14ac:dyDescent="0.25">
      <c r="A15" s="16"/>
      <c r="B15" s="68" t="s">
        <v>276</v>
      </c>
      <c r="C15" s="12"/>
      <c r="D15" s="54" t="e">
        <f>D6-D14</f>
        <v>#VALUE!</v>
      </c>
      <c r="E15" s="54" t="e">
        <f t="shared" ref="E15:O15" si="6">E6-E14</f>
        <v>#VALUE!</v>
      </c>
      <c r="F15" s="54" t="e">
        <f t="shared" si="6"/>
        <v>#VALUE!</v>
      </c>
      <c r="G15" s="54" t="e">
        <f t="shared" si="6"/>
        <v>#VALUE!</v>
      </c>
      <c r="H15" s="54" t="e">
        <f t="shared" si="6"/>
        <v>#VALUE!</v>
      </c>
      <c r="I15" s="54" t="e">
        <f t="shared" si="6"/>
        <v>#VALUE!</v>
      </c>
      <c r="J15" s="54" t="e">
        <f t="shared" si="6"/>
        <v>#VALUE!</v>
      </c>
      <c r="K15" s="54" t="e">
        <f t="shared" si="6"/>
        <v>#VALUE!</v>
      </c>
      <c r="L15" s="54" t="e">
        <f t="shared" si="6"/>
        <v>#VALUE!</v>
      </c>
      <c r="M15" s="54" t="e">
        <f t="shared" si="6"/>
        <v>#VALUE!</v>
      </c>
      <c r="N15" s="54" t="e">
        <f t="shared" si="6"/>
        <v>#VALUE!</v>
      </c>
      <c r="O15" s="54" t="e">
        <f t="shared" si="6"/>
        <v>#VALUE!</v>
      </c>
      <c r="P15" s="54" t="e">
        <f t="shared" ref="P15:AB15" si="7">P6-P14</f>
        <v>#VALUE!</v>
      </c>
      <c r="Q15" s="54" t="e">
        <f t="shared" si="7"/>
        <v>#VALUE!</v>
      </c>
      <c r="R15" s="54" t="e">
        <f t="shared" si="7"/>
        <v>#VALUE!</v>
      </c>
      <c r="S15" s="54" t="e">
        <f t="shared" si="7"/>
        <v>#VALUE!</v>
      </c>
      <c r="T15" s="54" t="e">
        <f t="shared" si="7"/>
        <v>#VALUE!</v>
      </c>
      <c r="U15" s="54" t="e">
        <f t="shared" si="7"/>
        <v>#VALUE!</v>
      </c>
      <c r="V15" s="54" t="e">
        <f t="shared" si="7"/>
        <v>#VALUE!</v>
      </c>
      <c r="W15" s="54" t="e">
        <f t="shared" si="7"/>
        <v>#VALUE!</v>
      </c>
      <c r="X15" s="54" t="e">
        <f t="shared" si="7"/>
        <v>#VALUE!</v>
      </c>
      <c r="Y15" s="54" t="e">
        <f t="shared" si="7"/>
        <v>#VALUE!</v>
      </c>
      <c r="Z15" s="54" t="e">
        <f t="shared" si="7"/>
        <v>#VALUE!</v>
      </c>
      <c r="AA15" s="54" t="e">
        <f t="shared" si="7"/>
        <v>#VALUE!</v>
      </c>
      <c r="AB15" s="54" t="e">
        <f t="shared" si="7"/>
        <v>#VALUE!</v>
      </c>
      <c r="AC15" s="54" t="e">
        <f t="shared" ref="AC15:BA15" si="8">AC6-AC14</f>
        <v>#VALUE!</v>
      </c>
      <c r="AD15" s="54" t="e">
        <f t="shared" si="8"/>
        <v>#VALUE!</v>
      </c>
      <c r="AE15" s="54" t="e">
        <f t="shared" si="8"/>
        <v>#VALUE!</v>
      </c>
      <c r="AF15" s="54" t="e">
        <f t="shared" si="8"/>
        <v>#VALUE!</v>
      </c>
      <c r="AG15" s="54" t="e">
        <f t="shared" si="8"/>
        <v>#VALUE!</v>
      </c>
      <c r="AH15" s="54" t="e">
        <f t="shared" si="8"/>
        <v>#VALUE!</v>
      </c>
      <c r="AI15" s="54" t="e">
        <f t="shared" si="8"/>
        <v>#VALUE!</v>
      </c>
      <c r="AJ15" s="54" t="e">
        <f t="shared" si="8"/>
        <v>#VALUE!</v>
      </c>
      <c r="AK15" s="54" t="e">
        <f t="shared" si="8"/>
        <v>#VALUE!</v>
      </c>
      <c r="AL15" s="54" t="e">
        <f t="shared" si="8"/>
        <v>#VALUE!</v>
      </c>
      <c r="AM15" s="54" t="e">
        <f t="shared" si="8"/>
        <v>#VALUE!</v>
      </c>
      <c r="AN15" s="54" t="e">
        <f t="shared" si="8"/>
        <v>#VALUE!</v>
      </c>
      <c r="AO15" s="54" t="e">
        <f t="shared" si="8"/>
        <v>#VALUE!</v>
      </c>
      <c r="AP15" s="54" t="e">
        <f t="shared" si="8"/>
        <v>#VALUE!</v>
      </c>
      <c r="AQ15" s="54" t="e">
        <f t="shared" si="8"/>
        <v>#VALUE!</v>
      </c>
      <c r="AR15" s="54" t="e">
        <f t="shared" si="8"/>
        <v>#VALUE!</v>
      </c>
      <c r="AS15" s="54" t="e">
        <f t="shared" si="8"/>
        <v>#VALUE!</v>
      </c>
      <c r="AT15" s="54" t="e">
        <f t="shared" si="8"/>
        <v>#VALUE!</v>
      </c>
      <c r="AU15" s="54" t="e">
        <f t="shared" si="8"/>
        <v>#VALUE!</v>
      </c>
      <c r="AV15" s="54" t="e">
        <f t="shared" si="8"/>
        <v>#VALUE!</v>
      </c>
      <c r="AW15" s="54" t="e">
        <f t="shared" si="8"/>
        <v>#VALUE!</v>
      </c>
      <c r="AX15" s="54" t="e">
        <f t="shared" si="8"/>
        <v>#VALUE!</v>
      </c>
      <c r="AY15" s="54" t="e">
        <f t="shared" si="8"/>
        <v>#VALUE!</v>
      </c>
      <c r="AZ15" s="54" t="e">
        <f t="shared" si="8"/>
        <v>#VALUE!</v>
      </c>
      <c r="BA15" s="54" t="e">
        <f t="shared" si="8"/>
        <v>#VALUE!</v>
      </c>
    </row>
    <row r="16" spans="1:53" s="44" customFormat="1" ht="15" x14ac:dyDescent="0.25">
      <c r="A16" s="16"/>
      <c r="B16" s="68" t="s">
        <v>39</v>
      </c>
      <c r="D16" s="76" t="e">
        <f>D15*D4</f>
        <v>#VALUE!</v>
      </c>
      <c r="E16" s="76" t="e">
        <f t="shared" ref="E16:O16" si="9">E15*E4</f>
        <v>#VALUE!</v>
      </c>
      <c r="F16" s="76" t="e">
        <f t="shared" si="9"/>
        <v>#VALUE!</v>
      </c>
      <c r="G16" s="76" t="e">
        <f t="shared" si="9"/>
        <v>#VALUE!</v>
      </c>
      <c r="H16" s="76" t="e">
        <f t="shared" si="9"/>
        <v>#VALUE!</v>
      </c>
      <c r="I16" s="76" t="e">
        <f t="shared" si="9"/>
        <v>#VALUE!</v>
      </c>
      <c r="J16" s="76" t="e">
        <f t="shared" si="9"/>
        <v>#VALUE!</v>
      </c>
      <c r="K16" s="76" t="e">
        <f t="shared" si="9"/>
        <v>#VALUE!</v>
      </c>
      <c r="L16" s="76" t="e">
        <f t="shared" si="9"/>
        <v>#VALUE!</v>
      </c>
      <c r="M16" s="76" t="e">
        <f t="shared" si="9"/>
        <v>#VALUE!</v>
      </c>
      <c r="N16" s="76" t="e">
        <f t="shared" si="9"/>
        <v>#VALUE!</v>
      </c>
      <c r="O16" s="76" t="e">
        <f t="shared" si="9"/>
        <v>#VALUE!</v>
      </c>
      <c r="P16" s="76" t="e">
        <f t="shared" ref="P16:AB16" si="10">P15*P4</f>
        <v>#VALUE!</v>
      </c>
      <c r="Q16" s="76" t="e">
        <f t="shared" si="10"/>
        <v>#VALUE!</v>
      </c>
      <c r="R16" s="76" t="e">
        <f t="shared" si="10"/>
        <v>#VALUE!</v>
      </c>
      <c r="S16" s="76" t="e">
        <f t="shared" si="10"/>
        <v>#VALUE!</v>
      </c>
      <c r="T16" s="76" t="e">
        <f t="shared" si="10"/>
        <v>#VALUE!</v>
      </c>
      <c r="U16" s="76" t="e">
        <f t="shared" si="10"/>
        <v>#VALUE!</v>
      </c>
      <c r="V16" s="76" t="e">
        <f t="shared" si="10"/>
        <v>#VALUE!</v>
      </c>
      <c r="W16" s="76" t="e">
        <f t="shared" si="10"/>
        <v>#VALUE!</v>
      </c>
      <c r="X16" s="76" t="e">
        <f t="shared" si="10"/>
        <v>#VALUE!</v>
      </c>
      <c r="Y16" s="76" t="e">
        <f t="shared" si="10"/>
        <v>#VALUE!</v>
      </c>
      <c r="Z16" s="76" t="e">
        <f t="shared" si="10"/>
        <v>#VALUE!</v>
      </c>
      <c r="AA16" s="76" t="e">
        <f t="shared" si="10"/>
        <v>#VALUE!</v>
      </c>
      <c r="AB16" s="76" t="e">
        <f t="shared" si="10"/>
        <v>#VALUE!</v>
      </c>
      <c r="AC16" s="76" t="e">
        <f t="shared" ref="AC16:BA16" si="11">AC15*AC4</f>
        <v>#VALUE!</v>
      </c>
      <c r="AD16" s="76" t="e">
        <f t="shared" si="11"/>
        <v>#VALUE!</v>
      </c>
      <c r="AE16" s="76" t="e">
        <f t="shared" si="11"/>
        <v>#VALUE!</v>
      </c>
      <c r="AF16" s="76" t="e">
        <f t="shared" si="11"/>
        <v>#VALUE!</v>
      </c>
      <c r="AG16" s="76" t="e">
        <f t="shared" si="11"/>
        <v>#VALUE!</v>
      </c>
      <c r="AH16" s="76" t="e">
        <f t="shared" si="11"/>
        <v>#VALUE!</v>
      </c>
      <c r="AI16" s="76" t="e">
        <f t="shared" si="11"/>
        <v>#VALUE!</v>
      </c>
      <c r="AJ16" s="76" t="e">
        <f t="shared" si="11"/>
        <v>#VALUE!</v>
      </c>
      <c r="AK16" s="76" t="e">
        <f t="shared" si="11"/>
        <v>#VALUE!</v>
      </c>
      <c r="AL16" s="76" t="e">
        <f t="shared" si="11"/>
        <v>#VALUE!</v>
      </c>
      <c r="AM16" s="76" t="e">
        <f t="shared" si="11"/>
        <v>#VALUE!</v>
      </c>
      <c r="AN16" s="76" t="e">
        <f t="shared" si="11"/>
        <v>#VALUE!</v>
      </c>
      <c r="AO16" s="76" t="e">
        <f t="shared" si="11"/>
        <v>#VALUE!</v>
      </c>
      <c r="AP16" s="76" t="e">
        <f t="shared" si="11"/>
        <v>#VALUE!</v>
      </c>
      <c r="AQ16" s="76" t="e">
        <f t="shared" si="11"/>
        <v>#VALUE!</v>
      </c>
      <c r="AR16" s="76" t="e">
        <f t="shared" si="11"/>
        <v>#VALUE!</v>
      </c>
      <c r="AS16" s="76" t="e">
        <f t="shared" si="11"/>
        <v>#VALUE!</v>
      </c>
      <c r="AT16" s="76" t="e">
        <f t="shared" si="11"/>
        <v>#VALUE!</v>
      </c>
      <c r="AU16" s="76" t="e">
        <f t="shared" si="11"/>
        <v>#VALUE!</v>
      </c>
      <c r="AV16" s="76" t="e">
        <f t="shared" si="11"/>
        <v>#VALUE!</v>
      </c>
      <c r="AW16" s="76" t="e">
        <f t="shared" si="11"/>
        <v>#VALUE!</v>
      </c>
      <c r="AX16" s="76" t="e">
        <f t="shared" si="11"/>
        <v>#VALUE!</v>
      </c>
      <c r="AY16" s="76" t="e">
        <f t="shared" si="11"/>
        <v>#VALUE!</v>
      </c>
      <c r="AZ16" s="76" t="e">
        <f t="shared" si="11"/>
        <v>#VALUE!</v>
      </c>
      <c r="BA16" s="76" t="e">
        <f t="shared" si="11"/>
        <v>#VALUE!</v>
      </c>
    </row>
    <row r="17" spans="1:53" s="44" customFormat="1" ht="15.75" thickBot="1" x14ac:dyDescent="0.3">
      <c r="A17" s="16"/>
      <c r="B17" s="68" t="s">
        <v>277</v>
      </c>
      <c r="E17" s="54"/>
      <c r="F17" s="54"/>
      <c r="G17" s="54"/>
      <c r="H17" s="54"/>
      <c r="I17" s="54"/>
      <c r="J17" s="54"/>
      <c r="K17" s="54"/>
      <c r="L17" s="54"/>
      <c r="M17" s="54"/>
      <c r="N17" s="54"/>
      <c r="O17" s="54"/>
      <c r="P17" s="54"/>
      <c r="Q17" s="54"/>
      <c r="R17" s="54"/>
      <c r="S17" s="54"/>
      <c r="T17" s="54"/>
      <c r="U17" s="54"/>
      <c r="V17" s="54"/>
      <c r="W17" s="54"/>
      <c r="X17" s="54"/>
      <c r="Y17" s="54"/>
      <c r="Z17" s="54"/>
      <c r="AA17" s="54"/>
      <c r="AB17" s="54"/>
    </row>
    <row r="18" spans="1:53" s="44" customFormat="1" ht="15.75" thickBot="1" x14ac:dyDescent="0.3">
      <c r="A18" s="16"/>
      <c r="B18" s="296" t="e">
        <f>SUM(D16:BA16)</f>
        <v>#VALUE!</v>
      </c>
      <c r="C18" s="297"/>
      <c r="E18" s="54"/>
      <c r="F18" s="54"/>
      <c r="G18" s="54"/>
      <c r="H18" s="54"/>
      <c r="I18" s="54"/>
      <c r="J18" s="54"/>
      <c r="K18" s="54"/>
      <c r="L18" s="54"/>
      <c r="M18" s="54"/>
      <c r="N18" s="54"/>
      <c r="O18" s="54"/>
      <c r="P18" s="54"/>
      <c r="Q18" s="54"/>
      <c r="R18" s="54"/>
      <c r="S18" s="54"/>
      <c r="T18" s="54"/>
      <c r="U18" s="54"/>
      <c r="V18" s="54"/>
      <c r="W18" s="54"/>
      <c r="X18" s="54"/>
      <c r="Y18" s="54"/>
      <c r="Z18" s="54"/>
      <c r="AA18" s="54"/>
      <c r="AB18" s="54"/>
    </row>
    <row r="19" spans="1:53" s="44" customFormat="1" ht="15" x14ac:dyDescent="0.25">
      <c r="A19" s="16"/>
      <c r="B19" s="248"/>
      <c r="C19" s="249"/>
      <c r="E19" s="54"/>
      <c r="F19" s="54"/>
      <c r="G19" s="54"/>
      <c r="H19" s="54"/>
      <c r="I19" s="54"/>
      <c r="J19" s="54"/>
      <c r="K19" s="54"/>
      <c r="L19" s="54"/>
      <c r="M19" s="54"/>
      <c r="N19" s="54"/>
      <c r="O19" s="54"/>
      <c r="P19" s="54"/>
      <c r="Q19" s="54"/>
      <c r="R19" s="54"/>
      <c r="S19" s="54"/>
      <c r="T19" s="54"/>
      <c r="U19" s="54"/>
      <c r="V19" s="54"/>
      <c r="W19" s="54"/>
      <c r="X19" s="54"/>
      <c r="Y19" s="54"/>
      <c r="Z19" s="54"/>
      <c r="AA19" s="54"/>
      <c r="AB19" s="54"/>
    </row>
    <row r="20" spans="1:53" s="219" customFormat="1" ht="18" x14ac:dyDescent="0.25">
      <c r="A20" s="159"/>
      <c r="B20" s="253" t="str">
        <f>'8 Cost of Production'!B117</f>
        <v>Meet Cash Flow Demands per plant sold</v>
      </c>
      <c r="C20" s="254"/>
      <c r="D20" s="254" t="e">
        <f>'8 Cost of Production'!D117</f>
        <v>#VALUE!</v>
      </c>
      <c r="E20" s="254" t="e">
        <f>'8 Cost of Production'!E117</f>
        <v>#VALUE!</v>
      </c>
      <c r="F20" s="254" t="e">
        <f>'8 Cost of Production'!F117</f>
        <v>#VALUE!</v>
      </c>
      <c r="G20" s="254" t="e">
        <f>'8 Cost of Production'!G117</f>
        <v>#VALUE!</v>
      </c>
      <c r="H20" s="254" t="e">
        <f>'8 Cost of Production'!H117</f>
        <v>#VALUE!</v>
      </c>
      <c r="I20" s="254" t="e">
        <f>'8 Cost of Production'!I117</f>
        <v>#VALUE!</v>
      </c>
      <c r="J20" s="254" t="e">
        <f>'8 Cost of Production'!J117</f>
        <v>#VALUE!</v>
      </c>
      <c r="K20" s="254" t="e">
        <f>'8 Cost of Production'!K117</f>
        <v>#VALUE!</v>
      </c>
      <c r="L20" s="254" t="e">
        <f>'8 Cost of Production'!L117</f>
        <v>#VALUE!</v>
      </c>
      <c r="M20" s="254" t="e">
        <f>'8 Cost of Production'!M117</f>
        <v>#VALUE!</v>
      </c>
      <c r="N20" s="254" t="e">
        <f>'8 Cost of Production'!N117</f>
        <v>#VALUE!</v>
      </c>
      <c r="O20" s="254" t="e">
        <f>'8 Cost of Production'!O117</f>
        <v>#VALUE!</v>
      </c>
      <c r="P20" s="254" t="e">
        <f>'8 Cost of Production'!P117</f>
        <v>#VALUE!</v>
      </c>
      <c r="Q20" s="254" t="e">
        <f>'8 Cost of Production'!Q117</f>
        <v>#VALUE!</v>
      </c>
      <c r="R20" s="254" t="e">
        <f>'8 Cost of Production'!R117</f>
        <v>#VALUE!</v>
      </c>
      <c r="S20" s="254" t="e">
        <f>'8 Cost of Production'!S117</f>
        <v>#VALUE!</v>
      </c>
      <c r="T20" s="254" t="e">
        <f>'8 Cost of Production'!T117</f>
        <v>#VALUE!</v>
      </c>
      <c r="U20" s="254" t="e">
        <f>'8 Cost of Production'!U117</f>
        <v>#VALUE!</v>
      </c>
      <c r="V20" s="254" t="e">
        <f>'8 Cost of Production'!V117</f>
        <v>#VALUE!</v>
      </c>
      <c r="W20" s="254" t="e">
        <f>'8 Cost of Production'!W117</f>
        <v>#VALUE!</v>
      </c>
      <c r="X20" s="254" t="e">
        <f>'8 Cost of Production'!X117</f>
        <v>#VALUE!</v>
      </c>
      <c r="Y20" s="254" t="e">
        <f>'8 Cost of Production'!Y117</f>
        <v>#VALUE!</v>
      </c>
      <c r="Z20" s="254" t="e">
        <f>'8 Cost of Production'!Z117</f>
        <v>#VALUE!</v>
      </c>
      <c r="AA20" s="254" t="e">
        <f>'8 Cost of Production'!AA117</f>
        <v>#VALUE!</v>
      </c>
      <c r="AB20" s="254" t="e">
        <f>'8 Cost of Production'!AB117</f>
        <v>#VALUE!</v>
      </c>
      <c r="AC20" s="254" t="e">
        <f>'8 Cost of Production'!AC117</f>
        <v>#VALUE!</v>
      </c>
      <c r="AD20" s="254" t="e">
        <f>'8 Cost of Production'!AD117</f>
        <v>#VALUE!</v>
      </c>
      <c r="AE20" s="254" t="e">
        <f>'8 Cost of Production'!AE117</f>
        <v>#VALUE!</v>
      </c>
      <c r="AF20" s="254" t="e">
        <f>'8 Cost of Production'!AF117</f>
        <v>#VALUE!</v>
      </c>
      <c r="AG20" s="254" t="e">
        <f>'8 Cost of Production'!AG117</f>
        <v>#VALUE!</v>
      </c>
      <c r="AH20" s="254" t="e">
        <f>'8 Cost of Production'!AH117</f>
        <v>#VALUE!</v>
      </c>
      <c r="AI20" s="254" t="e">
        <f>'8 Cost of Production'!AI117</f>
        <v>#VALUE!</v>
      </c>
      <c r="AJ20" s="254" t="e">
        <f>'8 Cost of Production'!AJ117</f>
        <v>#VALUE!</v>
      </c>
      <c r="AK20" s="254" t="e">
        <f>'8 Cost of Production'!AK117</f>
        <v>#VALUE!</v>
      </c>
      <c r="AL20" s="254" t="e">
        <f>'8 Cost of Production'!AL117</f>
        <v>#VALUE!</v>
      </c>
      <c r="AM20" s="254" t="e">
        <f>'8 Cost of Production'!AM117</f>
        <v>#VALUE!</v>
      </c>
      <c r="AN20" s="254" t="e">
        <f>'8 Cost of Production'!AN117</f>
        <v>#VALUE!</v>
      </c>
      <c r="AO20" s="254" t="e">
        <f>'8 Cost of Production'!AO117</f>
        <v>#VALUE!</v>
      </c>
      <c r="AP20" s="254" t="e">
        <f>'8 Cost of Production'!AP117</f>
        <v>#VALUE!</v>
      </c>
      <c r="AQ20" s="254" t="e">
        <f>'8 Cost of Production'!AQ117</f>
        <v>#VALUE!</v>
      </c>
      <c r="AR20" s="254" t="e">
        <f>'8 Cost of Production'!AR117</f>
        <v>#VALUE!</v>
      </c>
      <c r="AS20" s="254" t="e">
        <f>'8 Cost of Production'!AS117</f>
        <v>#VALUE!</v>
      </c>
      <c r="AT20" s="254" t="e">
        <f>'8 Cost of Production'!AT117</f>
        <v>#VALUE!</v>
      </c>
      <c r="AU20" s="254" t="e">
        <f>'8 Cost of Production'!AU117</f>
        <v>#VALUE!</v>
      </c>
      <c r="AV20" s="254" t="e">
        <f>'8 Cost of Production'!AV117</f>
        <v>#VALUE!</v>
      </c>
      <c r="AW20" s="254" t="e">
        <f>'8 Cost of Production'!AW117</f>
        <v>#VALUE!</v>
      </c>
      <c r="AX20" s="254" t="e">
        <f>'8 Cost of Production'!AX117</f>
        <v>#VALUE!</v>
      </c>
      <c r="AY20" s="254" t="e">
        <f>'8 Cost of Production'!AY117</f>
        <v>#VALUE!</v>
      </c>
      <c r="AZ20" s="254" t="e">
        <f>'8 Cost of Production'!AZ117</f>
        <v>#VALUE!</v>
      </c>
      <c r="BA20" s="254" t="e">
        <f>'8 Cost of Production'!BA117</f>
        <v>#VALUE!</v>
      </c>
    </row>
    <row r="21" spans="1:53" s="44" customFormat="1" ht="15" x14ac:dyDescent="0.25">
      <c r="A21" s="16"/>
      <c r="B21" s="154" t="s">
        <v>381</v>
      </c>
      <c r="D21" s="54" t="e">
        <f>D6-D20</f>
        <v>#VALUE!</v>
      </c>
      <c r="E21" s="54" t="e">
        <f t="shared" ref="E21:O21" si="12">E6-E20</f>
        <v>#VALUE!</v>
      </c>
      <c r="F21" s="54" t="e">
        <f t="shared" si="12"/>
        <v>#VALUE!</v>
      </c>
      <c r="G21" s="54" t="e">
        <f t="shared" si="12"/>
        <v>#VALUE!</v>
      </c>
      <c r="H21" s="54" t="e">
        <f t="shared" si="12"/>
        <v>#VALUE!</v>
      </c>
      <c r="I21" s="54" t="e">
        <f t="shared" si="12"/>
        <v>#VALUE!</v>
      </c>
      <c r="J21" s="54" t="e">
        <f t="shared" si="12"/>
        <v>#VALUE!</v>
      </c>
      <c r="K21" s="54" t="e">
        <f t="shared" si="12"/>
        <v>#VALUE!</v>
      </c>
      <c r="L21" s="54" t="e">
        <f t="shared" si="12"/>
        <v>#VALUE!</v>
      </c>
      <c r="M21" s="54" t="e">
        <f t="shared" si="12"/>
        <v>#VALUE!</v>
      </c>
      <c r="N21" s="54" t="e">
        <f t="shared" si="12"/>
        <v>#VALUE!</v>
      </c>
      <c r="O21" s="54" t="e">
        <f t="shared" si="12"/>
        <v>#VALUE!</v>
      </c>
      <c r="P21" s="54" t="e">
        <f t="shared" ref="P21:AB21" si="13">P6-P20</f>
        <v>#VALUE!</v>
      </c>
      <c r="Q21" s="54" t="e">
        <f t="shared" si="13"/>
        <v>#VALUE!</v>
      </c>
      <c r="R21" s="54" t="e">
        <f t="shared" si="13"/>
        <v>#VALUE!</v>
      </c>
      <c r="S21" s="54" t="e">
        <f t="shared" si="13"/>
        <v>#VALUE!</v>
      </c>
      <c r="T21" s="54" t="e">
        <f t="shared" si="13"/>
        <v>#VALUE!</v>
      </c>
      <c r="U21" s="54" t="e">
        <f t="shared" si="13"/>
        <v>#VALUE!</v>
      </c>
      <c r="V21" s="54" t="e">
        <f t="shared" si="13"/>
        <v>#VALUE!</v>
      </c>
      <c r="W21" s="54" t="e">
        <f t="shared" si="13"/>
        <v>#VALUE!</v>
      </c>
      <c r="X21" s="54" t="e">
        <f t="shared" si="13"/>
        <v>#VALUE!</v>
      </c>
      <c r="Y21" s="54" t="e">
        <f t="shared" si="13"/>
        <v>#VALUE!</v>
      </c>
      <c r="Z21" s="54" t="e">
        <f t="shared" si="13"/>
        <v>#VALUE!</v>
      </c>
      <c r="AA21" s="54" t="e">
        <f t="shared" si="13"/>
        <v>#VALUE!</v>
      </c>
      <c r="AB21" s="54" t="e">
        <f t="shared" si="13"/>
        <v>#VALUE!</v>
      </c>
      <c r="AC21" s="54" t="e">
        <f t="shared" ref="AC21:BA21" si="14">AC6-AC20</f>
        <v>#VALUE!</v>
      </c>
      <c r="AD21" s="54" t="e">
        <f t="shared" si="14"/>
        <v>#VALUE!</v>
      </c>
      <c r="AE21" s="54" t="e">
        <f t="shared" si="14"/>
        <v>#VALUE!</v>
      </c>
      <c r="AF21" s="54" t="e">
        <f t="shared" si="14"/>
        <v>#VALUE!</v>
      </c>
      <c r="AG21" s="54" t="e">
        <f t="shared" si="14"/>
        <v>#VALUE!</v>
      </c>
      <c r="AH21" s="54" t="e">
        <f t="shared" si="14"/>
        <v>#VALUE!</v>
      </c>
      <c r="AI21" s="54" t="e">
        <f t="shared" si="14"/>
        <v>#VALUE!</v>
      </c>
      <c r="AJ21" s="54" t="e">
        <f t="shared" si="14"/>
        <v>#VALUE!</v>
      </c>
      <c r="AK21" s="54" t="e">
        <f t="shared" si="14"/>
        <v>#VALUE!</v>
      </c>
      <c r="AL21" s="54" t="e">
        <f t="shared" si="14"/>
        <v>#VALUE!</v>
      </c>
      <c r="AM21" s="54" t="e">
        <f t="shared" si="14"/>
        <v>#VALUE!</v>
      </c>
      <c r="AN21" s="54" t="e">
        <f t="shared" si="14"/>
        <v>#VALUE!</v>
      </c>
      <c r="AO21" s="54" t="e">
        <f t="shared" si="14"/>
        <v>#VALUE!</v>
      </c>
      <c r="AP21" s="54" t="e">
        <f t="shared" si="14"/>
        <v>#VALUE!</v>
      </c>
      <c r="AQ21" s="54" t="e">
        <f t="shared" si="14"/>
        <v>#VALUE!</v>
      </c>
      <c r="AR21" s="54" t="e">
        <f t="shared" si="14"/>
        <v>#VALUE!</v>
      </c>
      <c r="AS21" s="54" t="e">
        <f t="shared" si="14"/>
        <v>#VALUE!</v>
      </c>
      <c r="AT21" s="54" t="e">
        <f t="shared" si="14"/>
        <v>#VALUE!</v>
      </c>
      <c r="AU21" s="54" t="e">
        <f t="shared" si="14"/>
        <v>#VALUE!</v>
      </c>
      <c r="AV21" s="54" t="e">
        <f t="shared" si="14"/>
        <v>#VALUE!</v>
      </c>
      <c r="AW21" s="54" t="e">
        <f t="shared" si="14"/>
        <v>#VALUE!</v>
      </c>
      <c r="AX21" s="54" t="e">
        <f t="shared" si="14"/>
        <v>#VALUE!</v>
      </c>
      <c r="AY21" s="54" t="e">
        <f t="shared" si="14"/>
        <v>#VALUE!</v>
      </c>
      <c r="AZ21" s="54" t="e">
        <f t="shared" si="14"/>
        <v>#VALUE!</v>
      </c>
      <c r="BA21" s="54" t="e">
        <f t="shared" si="14"/>
        <v>#VALUE!</v>
      </c>
    </row>
    <row r="22" spans="1:53" s="44" customFormat="1" ht="15" x14ac:dyDescent="0.25">
      <c r="A22" s="16"/>
      <c r="B22" s="154" t="s">
        <v>279</v>
      </c>
      <c r="D22" s="76" t="e">
        <f>D21*D4</f>
        <v>#VALUE!</v>
      </c>
      <c r="E22" s="76" t="e">
        <f t="shared" ref="E22:O22" si="15">E21*E4</f>
        <v>#VALUE!</v>
      </c>
      <c r="F22" s="76" t="e">
        <f t="shared" si="15"/>
        <v>#VALUE!</v>
      </c>
      <c r="G22" s="76" t="e">
        <f t="shared" si="15"/>
        <v>#VALUE!</v>
      </c>
      <c r="H22" s="76" t="e">
        <f t="shared" si="15"/>
        <v>#VALUE!</v>
      </c>
      <c r="I22" s="76" t="e">
        <f t="shared" si="15"/>
        <v>#VALUE!</v>
      </c>
      <c r="J22" s="76" t="e">
        <f t="shared" si="15"/>
        <v>#VALUE!</v>
      </c>
      <c r="K22" s="76" t="e">
        <f t="shared" si="15"/>
        <v>#VALUE!</v>
      </c>
      <c r="L22" s="76" t="e">
        <f t="shared" si="15"/>
        <v>#VALUE!</v>
      </c>
      <c r="M22" s="76" t="e">
        <f t="shared" si="15"/>
        <v>#VALUE!</v>
      </c>
      <c r="N22" s="76" t="e">
        <f t="shared" si="15"/>
        <v>#VALUE!</v>
      </c>
      <c r="O22" s="76" t="e">
        <f t="shared" si="15"/>
        <v>#VALUE!</v>
      </c>
      <c r="P22" s="76" t="e">
        <f t="shared" ref="P22:AB22" si="16">P21*P4</f>
        <v>#VALUE!</v>
      </c>
      <c r="Q22" s="76" t="e">
        <f t="shared" si="16"/>
        <v>#VALUE!</v>
      </c>
      <c r="R22" s="76" t="e">
        <f t="shared" si="16"/>
        <v>#VALUE!</v>
      </c>
      <c r="S22" s="76" t="e">
        <f t="shared" si="16"/>
        <v>#VALUE!</v>
      </c>
      <c r="T22" s="76" t="e">
        <f t="shared" si="16"/>
        <v>#VALUE!</v>
      </c>
      <c r="U22" s="76" t="e">
        <f t="shared" si="16"/>
        <v>#VALUE!</v>
      </c>
      <c r="V22" s="76" t="e">
        <f t="shared" si="16"/>
        <v>#VALUE!</v>
      </c>
      <c r="W22" s="76" t="e">
        <f t="shared" si="16"/>
        <v>#VALUE!</v>
      </c>
      <c r="X22" s="76" t="e">
        <f t="shared" si="16"/>
        <v>#VALUE!</v>
      </c>
      <c r="Y22" s="76" t="e">
        <f t="shared" si="16"/>
        <v>#VALUE!</v>
      </c>
      <c r="Z22" s="76" t="e">
        <f t="shared" si="16"/>
        <v>#VALUE!</v>
      </c>
      <c r="AA22" s="76" t="e">
        <f t="shared" si="16"/>
        <v>#VALUE!</v>
      </c>
      <c r="AB22" s="76" t="e">
        <f t="shared" si="16"/>
        <v>#VALUE!</v>
      </c>
      <c r="AC22" s="76" t="e">
        <f t="shared" ref="AC22:BA22" si="17">AC21*AC4</f>
        <v>#VALUE!</v>
      </c>
      <c r="AD22" s="76" t="e">
        <f t="shared" si="17"/>
        <v>#VALUE!</v>
      </c>
      <c r="AE22" s="76" t="e">
        <f t="shared" si="17"/>
        <v>#VALUE!</v>
      </c>
      <c r="AF22" s="76" t="e">
        <f t="shared" si="17"/>
        <v>#VALUE!</v>
      </c>
      <c r="AG22" s="76" t="e">
        <f t="shared" si="17"/>
        <v>#VALUE!</v>
      </c>
      <c r="AH22" s="76" t="e">
        <f t="shared" si="17"/>
        <v>#VALUE!</v>
      </c>
      <c r="AI22" s="76" t="e">
        <f t="shared" si="17"/>
        <v>#VALUE!</v>
      </c>
      <c r="AJ22" s="76" t="e">
        <f t="shared" si="17"/>
        <v>#VALUE!</v>
      </c>
      <c r="AK22" s="76" t="e">
        <f t="shared" si="17"/>
        <v>#VALUE!</v>
      </c>
      <c r="AL22" s="76" t="e">
        <f t="shared" si="17"/>
        <v>#VALUE!</v>
      </c>
      <c r="AM22" s="76" t="e">
        <f t="shared" si="17"/>
        <v>#VALUE!</v>
      </c>
      <c r="AN22" s="76" t="e">
        <f t="shared" si="17"/>
        <v>#VALUE!</v>
      </c>
      <c r="AO22" s="76" t="e">
        <f t="shared" si="17"/>
        <v>#VALUE!</v>
      </c>
      <c r="AP22" s="76" t="e">
        <f t="shared" si="17"/>
        <v>#VALUE!</v>
      </c>
      <c r="AQ22" s="76" t="e">
        <f t="shared" si="17"/>
        <v>#VALUE!</v>
      </c>
      <c r="AR22" s="76" t="e">
        <f t="shared" si="17"/>
        <v>#VALUE!</v>
      </c>
      <c r="AS22" s="76" t="e">
        <f t="shared" si="17"/>
        <v>#VALUE!</v>
      </c>
      <c r="AT22" s="76" t="e">
        <f t="shared" si="17"/>
        <v>#VALUE!</v>
      </c>
      <c r="AU22" s="76" t="e">
        <f t="shared" si="17"/>
        <v>#VALUE!</v>
      </c>
      <c r="AV22" s="76" t="e">
        <f t="shared" si="17"/>
        <v>#VALUE!</v>
      </c>
      <c r="AW22" s="76" t="e">
        <f t="shared" si="17"/>
        <v>#VALUE!</v>
      </c>
      <c r="AX22" s="76" t="e">
        <f t="shared" si="17"/>
        <v>#VALUE!</v>
      </c>
      <c r="AY22" s="76" t="e">
        <f t="shared" si="17"/>
        <v>#VALUE!</v>
      </c>
      <c r="AZ22" s="76" t="e">
        <f t="shared" si="17"/>
        <v>#VALUE!</v>
      </c>
      <c r="BA22" s="76" t="e">
        <f t="shared" si="17"/>
        <v>#VALUE!</v>
      </c>
    </row>
    <row r="23" spans="1:53" s="44" customFormat="1" ht="15.75" thickBot="1" x14ac:dyDescent="0.3">
      <c r="A23" s="16"/>
      <c r="B23" s="154" t="s">
        <v>278</v>
      </c>
      <c r="E23" s="54"/>
      <c r="F23" s="54"/>
      <c r="G23" s="54"/>
      <c r="H23" s="54"/>
      <c r="I23" s="54"/>
      <c r="J23" s="54"/>
      <c r="K23" s="54"/>
      <c r="L23" s="54"/>
      <c r="M23" s="54"/>
      <c r="N23" s="54"/>
      <c r="O23" s="54"/>
      <c r="P23" s="54"/>
      <c r="Q23" s="54"/>
      <c r="R23" s="54"/>
      <c r="S23" s="54"/>
      <c r="T23" s="54"/>
      <c r="U23" s="54"/>
      <c r="V23" s="54"/>
      <c r="W23" s="54"/>
      <c r="X23" s="54"/>
      <c r="Y23" s="54"/>
      <c r="Z23" s="54"/>
      <c r="AA23" s="54"/>
      <c r="AB23" s="54"/>
    </row>
    <row r="24" spans="1:53" s="44" customFormat="1" ht="15.75" thickBot="1" x14ac:dyDescent="0.3">
      <c r="A24" s="16"/>
      <c r="B24" s="296" t="e">
        <f>SUM(D22:BA22)</f>
        <v>#VALUE!</v>
      </c>
      <c r="C24" s="297"/>
      <c r="E24" s="54"/>
      <c r="F24" s="54"/>
      <c r="G24" s="54"/>
      <c r="H24" s="54"/>
      <c r="I24" s="54"/>
      <c r="J24" s="54"/>
      <c r="K24" s="54"/>
      <c r="L24" s="54"/>
      <c r="M24" s="54"/>
      <c r="N24" s="54"/>
      <c r="O24" s="54"/>
      <c r="P24" s="54"/>
      <c r="Q24" s="54"/>
      <c r="R24" s="54"/>
      <c r="S24" s="54"/>
      <c r="T24" s="54"/>
      <c r="U24" s="54"/>
      <c r="V24" s="54"/>
      <c r="W24" s="54"/>
      <c r="X24" s="54"/>
      <c r="Y24" s="54"/>
      <c r="Z24" s="54"/>
      <c r="AA24" s="54"/>
      <c r="AB24" s="54"/>
    </row>
    <row r="25" spans="1:53" s="44" customFormat="1" ht="15" x14ac:dyDescent="0.25">
      <c r="A25" s="16"/>
      <c r="B25" s="248"/>
      <c r="C25" s="249"/>
      <c r="E25" s="54"/>
      <c r="F25" s="54"/>
      <c r="G25" s="54"/>
      <c r="H25" s="54"/>
      <c r="I25" s="54"/>
      <c r="J25" s="54"/>
      <c r="K25" s="54"/>
      <c r="L25" s="54"/>
      <c r="M25" s="54"/>
      <c r="N25" s="54"/>
      <c r="O25" s="54"/>
      <c r="P25" s="54"/>
      <c r="Q25" s="54"/>
      <c r="R25" s="54"/>
      <c r="S25" s="54"/>
      <c r="T25" s="54"/>
      <c r="U25" s="54"/>
      <c r="V25" s="54"/>
      <c r="W25" s="54"/>
      <c r="X25" s="54"/>
      <c r="Y25" s="54"/>
      <c r="Z25" s="54"/>
      <c r="AA25" s="54"/>
      <c r="AB25" s="54"/>
    </row>
    <row r="26" spans="1:53" s="16" customFormat="1" ht="15" x14ac:dyDescent="0.25">
      <c r="B26" s="68" t="s">
        <v>318</v>
      </c>
      <c r="D26" s="102">
        <f>'8 Cost of Production'!D11</f>
        <v>0</v>
      </c>
      <c r="E26" s="102">
        <f>'8 Cost of Production'!E11</f>
        <v>0</v>
      </c>
      <c r="F26" s="102">
        <f>'8 Cost of Production'!F11</f>
        <v>0</v>
      </c>
      <c r="G26" s="102">
        <f>'8 Cost of Production'!G11</f>
        <v>0</v>
      </c>
      <c r="H26" s="102">
        <f>'8 Cost of Production'!H11</f>
        <v>0</v>
      </c>
      <c r="I26" s="102">
        <f>'8 Cost of Production'!I11</f>
        <v>0</v>
      </c>
      <c r="J26" s="102">
        <f>'8 Cost of Production'!J11</f>
        <v>0</v>
      </c>
      <c r="K26" s="102">
        <f>'8 Cost of Production'!K11</f>
        <v>0</v>
      </c>
      <c r="L26" s="102">
        <f>'8 Cost of Production'!L11</f>
        <v>0</v>
      </c>
      <c r="M26" s="102">
        <f>'8 Cost of Production'!M11</f>
        <v>0</v>
      </c>
      <c r="N26" s="102">
        <f>'8 Cost of Production'!N11</f>
        <v>0</v>
      </c>
      <c r="O26" s="102">
        <f>'8 Cost of Production'!O11</f>
        <v>0</v>
      </c>
      <c r="P26" s="102">
        <f>'8 Cost of Production'!P11</f>
        <v>0</v>
      </c>
      <c r="Q26" s="102">
        <f>'8 Cost of Production'!Q11</f>
        <v>0</v>
      </c>
      <c r="R26" s="102">
        <f>'8 Cost of Production'!R11</f>
        <v>0</v>
      </c>
      <c r="S26" s="102">
        <f>'8 Cost of Production'!S11</f>
        <v>0</v>
      </c>
      <c r="T26" s="102">
        <f>'8 Cost of Production'!T11</f>
        <v>0</v>
      </c>
      <c r="U26" s="102">
        <f>'8 Cost of Production'!U11</f>
        <v>0</v>
      </c>
      <c r="V26" s="102">
        <f>'8 Cost of Production'!V11</f>
        <v>0</v>
      </c>
      <c r="W26" s="102">
        <f>'8 Cost of Production'!W11</f>
        <v>0</v>
      </c>
      <c r="X26" s="102">
        <f>'8 Cost of Production'!X11</f>
        <v>0</v>
      </c>
      <c r="Y26" s="102">
        <f>'8 Cost of Production'!Y11</f>
        <v>0</v>
      </c>
      <c r="Z26" s="102">
        <f>'8 Cost of Production'!Z11</f>
        <v>0</v>
      </c>
      <c r="AA26" s="102">
        <f>'8 Cost of Production'!AA11</f>
        <v>0</v>
      </c>
      <c r="AB26" s="102">
        <f>'8 Cost of Production'!AB11</f>
        <v>0</v>
      </c>
      <c r="AC26" s="102">
        <f>'8 Cost of Production'!AC11</f>
        <v>0</v>
      </c>
      <c r="AD26" s="102">
        <f>'8 Cost of Production'!AD11</f>
        <v>0</v>
      </c>
      <c r="AE26" s="102">
        <f>'8 Cost of Production'!AE11</f>
        <v>0</v>
      </c>
      <c r="AF26" s="102">
        <f>'8 Cost of Production'!AF11</f>
        <v>0</v>
      </c>
      <c r="AG26" s="102">
        <f>'8 Cost of Production'!AG11</f>
        <v>0</v>
      </c>
      <c r="AH26" s="102">
        <f>'8 Cost of Production'!AH11</f>
        <v>0</v>
      </c>
      <c r="AI26" s="102">
        <f>'8 Cost of Production'!AI11</f>
        <v>0</v>
      </c>
      <c r="AJ26" s="102">
        <f>'8 Cost of Production'!AJ11</f>
        <v>0</v>
      </c>
      <c r="AK26" s="102">
        <f>'8 Cost of Production'!AK11</f>
        <v>0</v>
      </c>
      <c r="AL26" s="102">
        <f>'8 Cost of Production'!AL11</f>
        <v>0</v>
      </c>
      <c r="AM26" s="102">
        <f>'8 Cost of Production'!AM11</f>
        <v>0</v>
      </c>
      <c r="AN26" s="102">
        <f>'8 Cost of Production'!AN11</f>
        <v>0</v>
      </c>
      <c r="AO26" s="102">
        <f>'8 Cost of Production'!AO11</f>
        <v>0</v>
      </c>
      <c r="AP26" s="102">
        <f>'8 Cost of Production'!AP11</f>
        <v>0</v>
      </c>
      <c r="AQ26" s="102">
        <f>'8 Cost of Production'!AQ11</f>
        <v>0</v>
      </c>
      <c r="AR26" s="102">
        <f>'8 Cost of Production'!AR11</f>
        <v>0</v>
      </c>
      <c r="AS26" s="102">
        <f>'8 Cost of Production'!AS11</f>
        <v>0</v>
      </c>
      <c r="AT26" s="102">
        <f>'8 Cost of Production'!AT11</f>
        <v>0</v>
      </c>
      <c r="AU26" s="102">
        <f>'8 Cost of Production'!AU11</f>
        <v>0</v>
      </c>
      <c r="AV26" s="102">
        <f>'8 Cost of Production'!AV11</f>
        <v>0</v>
      </c>
      <c r="AW26" s="102">
        <f>'8 Cost of Production'!AW11</f>
        <v>0</v>
      </c>
      <c r="AX26" s="102">
        <f>'8 Cost of Production'!AX11</f>
        <v>0</v>
      </c>
      <c r="AY26" s="102">
        <f>'8 Cost of Production'!AY11</f>
        <v>0</v>
      </c>
      <c r="AZ26" s="102">
        <f>'8 Cost of Production'!AZ11</f>
        <v>0</v>
      </c>
      <c r="BA26" s="102">
        <f>'8 Cost of Production'!BA11</f>
        <v>0</v>
      </c>
    </row>
    <row r="27" spans="1:53" s="16" customFormat="1" ht="15" x14ac:dyDescent="0.25">
      <c r="B27" s="68" t="s">
        <v>287</v>
      </c>
      <c r="D27" s="102">
        <f>SUM(D26:BA26)</f>
        <v>0</v>
      </c>
      <c r="E27" s="75"/>
      <c r="F27" s="75"/>
      <c r="G27" s="75"/>
      <c r="H27" s="75"/>
      <c r="I27" s="75"/>
      <c r="J27" s="75"/>
      <c r="K27" s="75"/>
      <c r="L27" s="75"/>
      <c r="M27" s="75"/>
      <c r="N27" s="75"/>
      <c r="O27" s="75"/>
      <c r="P27" s="75"/>
      <c r="Q27" s="75"/>
      <c r="R27" s="75"/>
      <c r="S27" s="75"/>
      <c r="T27" s="75"/>
      <c r="U27" s="75"/>
      <c r="V27" s="75"/>
      <c r="W27" s="75"/>
      <c r="X27" s="75"/>
      <c r="Y27" s="75"/>
      <c r="Z27" s="75"/>
      <c r="AA27" s="75"/>
      <c r="AB27" s="75"/>
    </row>
    <row r="28" spans="1:53" s="16" customFormat="1" ht="15" x14ac:dyDescent="0.25">
      <c r="B28" s="68" t="s">
        <v>322</v>
      </c>
      <c r="D28" s="76">
        <f>IF(D27&gt;0,(B12/D27),0)</f>
        <v>0</v>
      </c>
      <c r="E28" s="54"/>
      <c r="F28" s="54"/>
      <c r="G28" s="54"/>
      <c r="H28" s="54"/>
      <c r="I28" s="54"/>
      <c r="J28" s="54"/>
      <c r="K28" s="54"/>
      <c r="L28" s="54"/>
      <c r="M28" s="54"/>
      <c r="N28" s="54"/>
      <c r="O28" s="54"/>
      <c r="P28" s="54"/>
      <c r="Q28" s="54"/>
      <c r="R28" s="54"/>
      <c r="S28" s="54"/>
      <c r="T28" s="54"/>
      <c r="U28" s="54"/>
      <c r="V28" s="54"/>
      <c r="W28" s="54"/>
      <c r="X28" s="54"/>
      <c r="Y28" s="54"/>
      <c r="Z28" s="54"/>
      <c r="AA28" s="54"/>
      <c r="AB28" s="54"/>
    </row>
    <row r="29" spans="1:53" x14ac:dyDescent="0.2">
      <c r="A29" s="31"/>
      <c r="B29" s="34"/>
      <c r="D29" s="5"/>
      <c r="E29" s="5"/>
      <c r="F29" s="5"/>
      <c r="G29" s="5"/>
      <c r="H29" s="5"/>
      <c r="I29" s="5"/>
      <c r="J29" s="5"/>
      <c r="K29" s="5"/>
      <c r="L29" s="5"/>
      <c r="M29" s="5"/>
      <c r="N29" s="5"/>
      <c r="O29" s="5"/>
      <c r="P29" s="5"/>
      <c r="Q29" s="5"/>
      <c r="R29" s="5"/>
      <c r="S29" s="5"/>
      <c r="T29" s="5"/>
      <c r="U29" s="5"/>
      <c r="V29" s="5"/>
      <c r="W29" s="5"/>
      <c r="X29" s="5"/>
      <c r="Y29" s="5"/>
      <c r="Z29" s="5"/>
      <c r="AA29" s="5"/>
      <c r="AB29" s="5"/>
    </row>
    <row r="30" spans="1:53" ht="15.75" x14ac:dyDescent="0.25">
      <c r="A30" s="31"/>
      <c r="B30" s="250" t="s">
        <v>30</v>
      </c>
      <c r="D30" s="5"/>
      <c r="E30" s="5"/>
      <c r="F30" s="5"/>
      <c r="G30" s="5"/>
      <c r="H30" s="5"/>
      <c r="I30" s="5"/>
      <c r="J30" s="5"/>
      <c r="K30" s="5"/>
      <c r="L30" s="5"/>
      <c r="M30" s="5"/>
      <c r="N30" s="5"/>
      <c r="O30" s="5"/>
      <c r="P30" s="5"/>
      <c r="Q30" s="5"/>
      <c r="R30" s="5"/>
      <c r="S30" s="5"/>
      <c r="T30" s="5"/>
      <c r="U30" s="5"/>
      <c r="V30" s="5"/>
      <c r="W30" s="5"/>
      <c r="X30" s="5"/>
      <c r="Y30" s="5"/>
      <c r="Z30" s="5"/>
      <c r="AA30" s="5"/>
      <c r="AB30" s="5"/>
    </row>
    <row r="31" spans="1:53" s="41" customFormat="1" ht="15.75" thickBot="1" x14ac:dyDescent="0.3">
      <c r="A31" s="39"/>
      <c r="B31" s="251"/>
      <c r="C31" s="40"/>
      <c r="D31" s="53">
        <f>'8 Cost of Production'!D34</f>
        <v>0</v>
      </c>
      <c r="E31" s="53">
        <f>'8 Cost of Production'!E34</f>
        <v>0</v>
      </c>
      <c r="F31" s="53">
        <f>'8 Cost of Production'!F34</f>
        <v>0</v>
      </c>
      <c r="G31" s="53">
        <f>'8 Cost of Production'!G34</f>
        <v>0</v>
      </c>
      <c r="H31" s="53">
        <f>'8 Cost of Production'!H34</f>
        <v>0</v>
      </c>
      <c r="I31" s="53">
        <f>'8 Cost of Production'!I34</f>
        <v>0</v>
      </c>
      <c r="J31" s="53">
        <f>'8 Cost of Production'!J34</f>
        <v>0</v>
      </c>
      <c r="K31" s="53">
        <f>'8 Cost of Production'!K34</f>
        <v>0</v>
      </c>
      <c r="L31" s="53">
        <f>'8 Cost of Production'!L34</f>
        <v>0</v>
      </c>
      <c r="M31" s="53">
        <f>'8 Cost of Production'!M34</f>
        <v>0</v>
      </c>
      <c r="N31" s="53">
        <f>'8 Cost of Production'!N34</f>
        <v>0</v>
      </c>
      <c r="O31" s="53">
        <f>'8 Cost of Production'!O34</f>
        <v>0</v>
      </c>
      <c r="P31" s="53">
        <f>'8 Cost of Production'!P34</f>
        <v>0</v>
      </c>
      <c r="Q31" s="53">
        <f>'8 Cost of Production'!Q34</f>
        <v>0</v>
      </c>
      <c r="R31" s="53">
        <f>'8 Cost of Production'!R34</f>
        <v>0</v>
      </c>
      <c r="S31" s="53">
        <f>'8 Cost of Production'!S34</f>
        <v>0</v>
      </c>
      <c r="T31" s="53">
        <f>'8 Cost of Production'!T34</f>
        <v>0</v>
      </c>
      <c r="U31" s="53">
        <f>'8 Cost of Production'!U34</f>
        <v>0</v>
      </c>
      <c r="V31" s="53">
        <f>'8 Cost of Production'!V34</f>
        <v>0</v>
      </c>
      <c r="W31" s="53">
        <f>'8 Cost of Production'!W34</f>
        <v>0</v>
      </c>
      <c r="X31" s="53">
        <f>'8 Cost of Production'!X34</f>
        <v>0</v>
      </c>
      <c r="Y31" s="53">
        <f>'8 Cost of Production'!Y34</f>
        <v>0</v>
      </c>
      <c r="Z31" s="53">
        <f>'8 Cost of Production'!Z34</f>
        <v>0</v>
      </c>
      <c r="AA31" s="53">
        <f>'8 Cost of Production'!AA34</f>
        <v>0</v>
      </c>
      <c r="AB31" s="53">
        <f>'8 Cost of Production'!AB34</f>
        <v>0</v>
      </c>
      <c r="AC31" s="53">
        <f>'8 Cost of Production'!AC34</f>
        <v>0</v>
      </c>
      <c r="AD31" s="53">
        <f>'8 Cost of Production'!AD34</f>
        <v>0</v>
      </c>
      <c r="AE31" s="53">
        <f>'8 Cost of Production'!AE34</f>
        <v>0</v>
      </c>
      <c r="AF31" s="53">
        <f>'8 Cost of Production'!AF34</f>
        <v>0</v>
      </c>
      <c r="AG31" s="53">
        <f>'8 Cost of Production'!AG34</f>
        <v>0</v>
      </c>
      <c r="AH31" s="53">
        <f>'8 Cost of Production'!AH34</f>
        <v>0</v>
      </c>
      <c r="AI31" s="53">
        <f>'8 Cost of Production'!AI34</f>
        <v>0</v>
      </c>
      <c r="AJ31" s="53">
        <f>'8 Cost of Production'!AJ34</f>
        <v>0</v>
      </c>
      <c r="AK31" s="53">
        <f>'8 Cost of Production'!AK34</f>
        <v>0</v>
      </c>
      <c r="AL31" s="53">
        <f>'8 Cost of Production'!AL34</f>
        <v>0</v>
      </c>
      <c r="AM31" s="53">
        <f>'8 Cost of Production'!AM34</f>
        <v>0</v>
      </c>
      <c r="AN31" s="53">
        <f>'8 Cost of Production'!AN34</f>
        <v>0</v>
      </c>
      <c r="AO31" s="53">
        <f>'8 Cost of Production'!AO34</f>
        <v>0</v>
      </c>
      <c r="AP31" s="53">
        <f>'8 Cost of Production'!AP34</f>
        <v>0</v>
      </c>
      <c r="AQ31" s="53">
        <f>'8 Cost of Production'!AQ34</f>
        <v>0</v>
      </c>
      <c r="AR31" s="53">
        <f>'8 Cost of Production'!AR34</f>
        <v>0</v>
      </c>
      <c r="AS31" s="53">
        <f>'8 Cost of Production'!AS34</f>
        <v>0</v>
      </c>
      <c r="AT31" s="53">
        <f>'8 Cost of Production'!AT34</f>
        <v>0</v>
      </c>
      <c r="AU31" s="53">
        <f>'8 Cost of Production'!AU34</f>
        <v>0</v>
      </c>
      <c r="AV31" s="53">
        <f>'8 Cost of Production'!AV34</f>
        <v>0</v>
      </c>
      <c r="AW31" s="53">
        <f>'8 Cost of Production'!AW34</f>
        <v>0</v>
      </c>
      <c r="AX31" s="53">
        <f>'8 Cost of Production'!AX34</f>
        <v>0</v>
      </c>
      <c r="AY31" s="53">
        <f>'8 Cost of Production'!AY34</f>
        <v>0</v>
      </c>
      <c r="AZ31" s="53">
        <f>'8 Cost of Production'!AZ34</f>
        <v>0</v>
      </c>
      <c r="BA31" s="53">
        <f>'8 Cost of Production'!BA34</f>
        <v>0</v>
      </c>
    </row>
    <row r="32" spans="1:53" s="41" customFormat="1" ht="15" x14ac:dyDescent="0.25">
      <c r="A32" s="39"/>
      <c r="B32" s="70" t="s">
        <v>329</v>
      </c>
      <c r="C32" s="40"/>
      <c r="D32" s="146"/>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row>
    <row r="33" spans="1:53" s="34" customFormat="1" ht="15" x14ac:dyDescent="0.25">
      <c r="A33" s="32"/>
      <c r="B33" s="71" t="s">
        <v>323</v>
      </c>
      <c r="C33" s="33"/>
      <c r="D33" s="120">
        <f>IF(D32&gt;0,(D32/'1 Enterprises'!D6),0)</f>
        <v>0</v>
      </c>
      <c r="E33" s="120">
        <f>IF(E32&gt;0,(E32/'1 Enterprises'!E6),0)</f>
        <v>0</v>
      </c>
      <c r="F33" s="120">
        <f>IF(F32&gt;0,(F32/'1 Enterprises'!F6),0)</f>
        <v>0</v>
      </c>
      <c r="G33" s="120">
        <f>IF(G32&gt;0,(G32/'1 Enterprises'!G6),0)</f>
        <v>0</v>
      </c>
      <c r="H33" s="120">
        <f>IF(H32&gt;0,(H32/'1 Enterprises'!H6),0)</f>
        <v>0</v>
      </c>
      <c r="I33" s="120">
        <f>IF(I32&gt;0,(I32/'1 Enterprises'!I6),0)</f>
        <v>0</v>
      </c>
      <c r="J33" s="120">
        <f>IF(J32&gt;0,(J32/'1 Enterprises'!J6),0)</f>
        <v>0</v>
      </c>
      <c r="K33" s="120">
        <f>IF(K32&gt;0,(K32/'1 Enterprises'!K6),0)</f>
        <v>0</v>
      </c>
      <c r="L33" s="120">
        <f>IF(L32&gt;0,(L32/'1 Enterprises'!L6),0)</f>
        <v>0</v>
      </c>
      <c r="M33" s="120">
        <f>IF(M32&gt;0,(M32/'1 Enterprises'!M6),0)</f>
        <v>0</v>
      </c>
      <c r="N33" s="120">
        <f>IF(N32&gt;0,(N32/'1 Enterprises'!N6),0)</f>
        <v>0</v>
      </c>
      <c r="O33" s="120">
        <f>IF(O32&gt;0,(O32/'1 Enterprises'!O6),0)</f>
        <v>0</v>
      </c>
      <c r="P33" s="120">
        <f>IF(P32&gt;0,(P32/'1 Enterprises'!P6),0)</f>
        <v>0</v>
      </c>
      <c r="Q33" s="120">
        <f>IF(Q32&gt;0,(Q32/'1 Enterprises'!Q6),0)</f>
        <v>0</v>
      </c>
      <c r="R33" s="120">
        <f>IF(R32&gt;0,(R32/'1 Enterprises'!R6),0)</f>
        <v>0</v>
      </c>
      <c r="S33" s="120">
        <f>IF(S32&gt;0,(S32/'1 Enterprises'!S6),0)</f>
        <v>0</v>
      </c>
      <c r="T33" s="120">
        <f>IF(T32&gt;0,(T32/'1 Enterprises'!T6),0)</f>
        <v>0</v>
      </c>
      <c r="U33" s="120">
        <f>IF(U32&gt;0,(U32/'1 Enterprises'!U6),0)</f>
        <v>0</v>
      </c>
      <c r="V33" s="120">
        <f>IF(V32&gt;0,(V32/'1 Enterprises'!V6),0)</f>
        <v>0</v>
      </c>
      <c r="W33" s="120">
        <f>IF(W32&gt;0,(W32/'1 Enterprises'!W6),0)</f>
        <v>0</v>
      </c>
      <c r="X33" s="120">
        <f>IF(X32&gt;0,(X32/'1 Enterprises'!X6),0)</f>
        <v>0</v>
      </c>
      <c r="Y33" s="120">
        <f>IF(Y32&gt;0,(Y32/'1 Enterprises'!Y6),0)</f>
        <v>0</v>
      </c>
      <c r="Z33" s="120">
        <f>IF(Z32&gt;0,(Z32/'1 Enterprises'!Z6),0)</f>
        <v>0</v>
      </c>
      <c r="AA33" s="120">
        <f>IF(AA32&gt;0,(AA32/'1 Enterprises'!AA6),0)</f>
        <v>0</v>
      </c>
      <c r="AB33" s="120">
        <f>IF(AB32&gt;0,(AB32/'1 Enterprises'!AB6),0)</f>
        <v>0</v>
      </c>
      <c r="AC33" s="120">
        <f>IF(AC32&gt;0,(AC32/'1 Enterprises'!AC6),0)</f>
        <v>0</v>
      </c>
      <c r="AD33" s="120">
        <f>IF(AD32&gt;0,(AD32/'1 Enterprises'!AD6),0)</f>
        <v>0</v>
      </c>
      <c r="AE33" s="120">
        <f>IF(AE32&gt;0,(AE32/'1 Enterprises'!AE6),0)</f>
        <v>0</v>
      </c>
      <c r="AF33" s="120">
        <f>IF(AF32&gt;0,(AF32/'1 Enterprises'!AF6),0)</f>
        <v>0</v>
      </c>
      <c r="AG33" s="120">
        <f>IF(AG32&gt;0,(AG32/'1 Enterprises'!AG6),0)</f>
        <v>0</v>
      </c>
      <c r="AH33" s="120">
        <f>IF(AH32&gt;0,(AH32/'1 Enterprises'!AH6),0)</f>
        <v>0</v>
      </c>
      <c r="AI33" s="120">
        <f>IF(AI32&gt;0,(AI32/'1 Enterprises'!AI6),0)</f>
        <v>0</v>
      </c>
      <c r="AJ33" s="120">
        <f>IF(AJ32&gt;0,(AJ32/'1 Enterprises'!AJ6),0)</f>
        <v>0</v>
      </c>
      <c r="AK33" s="120">
        <f>IF(AK32&gt;0,(AK32/'1 Enterprises'!AK6),0)</f>
        <v>0</v>
      </c>
      <c r="AL33" s="120">
        <f>IF(AL32&gt;0,(AL32/'1 Enterprises'!AL6),0)</f>
        <v>0</v>
      </c>
      <c r="AM33" s="120">
        <f>IF(AM32&gt;0,(AM32/'1 Enterprises'!AM6),0)</f>
        <v>0</v>
      </c>
      <c r="AN33" s="120">
        <f>IF(AN32&gt;0,(AN32/'1 Enterprises'!AN6),0)</f>
        <v>0</v>
      </c>
      <c r="AO33" s="120">
        <f>IF(AO32&gt;0,(AO32/'1 Enterprises'!AO6),0)</f>
        <v>0</v>
      </c>
      <c r="AP33" s="120">
        <f>IF(AP32&gt;0,(AP32/'1 Enterprises'!AP6),0)</f>
        <v>0</v>
      </c>
      <c r="AQ33" s="120">
        <f>IF(AQ32&gt;0,(AQ32/'1 Enterprises'!AQ6),0)</f>
        <v>0</v>
      </c>
      <c r="AR33" s="120">
        <f>IF(AR32&gt;0,(AR32/'1 Enterprises'!AR6),0)</f>
        <v>0</v>
      </c>
      <c r="AS33" s="120">
        <f>IF(AS32&gt;0,(AS32/'1 Enterprises'!AS6),0)</f>
        <v>0</v>
      </c>
      <c r="AT33" s="120">
        <f>IF(AT32&gt;0,(AT32/'1 Enterprises'!AT6),0)</f>
        <v>0</v>
      </c>
      <c r="AU33" s="120">
        <f>IF(AU32&gt;0,(AU32/'1 Enterprises'!AU6),0)</f>
        <v>0</v>
      </c>
      <c r="AV33" s="120">
        <f>IF(AV32&gt;0,(AV32/'1 Enterprises'!AV6),0)</f>
        <v>0</v>
      </c>
      <c r="AW33" s="120">
        <f>IF(AW32&gt;0,(AW32/'1 Enterprises'!AW6),0)</f>
        <v>0</v>
      </c>
      <c r="AX33" s="120">
        <f>IF(AX32&gt;0,(AX32/'1 Enterprises'!AX6),0)</f>
        <v>0</v>
      </c>
      <c r="AY33" s="120">
        <f>IF(AY32&gt;0,(AY32/'1 Enterprises'!AY6),0)</f>
        <v>0</v>
      </c>
      <c r="AZ33" s="120">
        <f>IF(AZ32&gt;0,(AZ32/'1 Enterprises'!AZ6),0)</f>
        <v>0</v>
      </c>
      <c r="BA33" s="120">
        <f>IF(BA32&gt;0,(BA32/'1 Enterprises'!BA6),0)</f>
        <v>0</v>
      </c>
    </row>
    <row r="34" spans="1:53" s="133" customFormat="1" ht="15.75" x14ac:dyDescent="0.25">
      <c r="A34" s="30"/>
      <c r="B34" s="256" t="s">
        <v>15</v>
      </c>
      <c r="C34" s="252"/>
      <c r="D34" s="252">
        <f>IF(D33&gt;0,(D8*'1 Enterprises'!D$15/'9 COP Summary'!D$33),0)</f>
        <v>0</v>
      </c>
      <c r="E34" s="252">
        <f>IF(E33&gt;0,(E8*'1 Enterprises'!E$15/'9 COP Summary'!E$33),0)</f>
        <v>0</v>
      </c>
      <c r="F34" s="252">
        <f>IF(F33&gt;0,(F8*'1 Enterprises'!F$15/'9 COP Summary'!F$33),0)</f>
        <v>0</v>
      </c>
      <c r="G34" s="252">
        <f>IF(G33&gt;0,(G8*'1 Enterprises'!G$15/'9 COP Summary'!G$33),0)</f>
        <v>0</v>
      </c>
      <c r="H34" s="252">
        <f>IF(H33&gt;0,(H8*'1 Enterprises'!H$15/'9 COP Summary'!H$33),0)</f>
        <v>0</v>
      </c>
      <c r="I34" s="252">
        <f>IF(I33&gt;0,(I8*'1 Enterprises'!I$15/'9 COP Summary'!I$33),0)</f>
        <v>0</v>
      </c>
      <c r="J34" s="252">
        <f>IF(J33&gt;0,(J8*'1 Enterprises'!J$15/'9 COP Summary'!J$33),0)</f>
        <v>0</v>
      </c>
      <c r="K34" s="252">
        <f>IF(K33&gt;0,(K8*'1 Enterprises'!K$15/'9 COP Summary'!K$33),0)</f>
        <v>0</v>
      </c>
      <c r="L34" s="252">
        <f>IF(L33&gt;0,(L8*'1 Enterprises'!L$15/'9 COP Summary'!L$33),0)</f>
        <v>0</v>
      </c>
      <c r="M34" s="252">
        <f>IF(M33&gt;0,(M8*'1 Enterprises'!M$15/'9 COP Summary'!M$33),0)</f>
        <v>0</v>
      </c>
      <c r="N34" s="252">
        <f>IF(N33&gt;0,(N8*'1 Enterprises'!N$15/'9 COP Summary'!N$33),0)</f>
        <v>0</v>
      </c>
      <c r="O34" s="252">
        <f>IF(O33&gt;0,(O8*'1 Enterprises'!O$15/'9 COP Summary'!O$33),0)</f>
        <v>0</v>
      </c>
      <c r="P34" s="252">
        <f>IF(P33&gt;0,(P8*'1 Enterprises'!P$15/'9 COP Summary'!P$33),0)</f>
        <v>0</v>
      </c>
      <c r="Q34" s="252">
        <f>IF(Q33&gt;0,(Q8*'1 Enterprises'!Q$15/'9 COP Summary'!Q$33),0)</f>
        <v>0</v>
      </c>
      <c r="R34" s="252">
        <f>IF(R33&gt;0,(R8*'1 Enterprises'!R$15/'9 COP Summary'!R$33),0)</f>
        <v>0</v>
      </c>
      <c r="S34" s="252">
        <f>IF(S33&gt;0,(S8*'1 Enterprises'!S$15/'9 COP Summary'!S$33),0)</f>
        <v>0</v>
      </c>
      <c r="T34" s="252">
        <f>IF(T33&gt;0,(T8*'1 Enterprises'!T$15/'9 COP Summary'!T$33),0)</f>
        <v>0</v>
      </c>
      <c r="U34" s="252">
        <f>IF(U33&gt;0,(U8*'1 Enterprises'!U$15/'9 COP Summary'!U$33),0)</f>
        <v>0</v>
      </c>
      <c r="V34" s="252">
        <f>IF(V33&gt;0,(V8*'1 Enterprises'!V$15/'9 COP Summary'!V$33),0)</f>
        <v>0</v>
      </c>
      <c r="W34" s="252">
        <f>IF(W33&gt;0,(W8*'1 Enterprises'!W$15/'9 COP Summary'!W$33),0)</f>
        <v>0</v>
      </c>
      <c r="X34" s="252">
        <f>IF(X33&gt;0,(X8*'1 Enterprises'!X$15/'9 COP Summary'!X$33),0)</f>
        <v>0</v>
      </c>
      <c r="Y34" s="252">
        <f>IF(Y33&gt;0,(Y8*'1 Enterprises'!Y$15/'9 COP Summary'!Y$33),0)</f>
        <v>0</v>
      </c>
      <c r="Z34" s="252">
        <f>IF(Z33&gt;0,(Z8*'1 Enterprises'!Z$15/'9 COP Summary'!Z$33),0)</f>
        <v>0</v>
      </c>
      <c r="AA34" s="252">
        <f>IF(AA33&gt;0,(AA8*'1 Enterprises'!AA$15/'9 COP Summary'!AA$33),0)</f>
        <v>0</v>
      </c>
      <c r="AB34" s="252">
        <f>IF(AB33&gt;0,(AB8*'1 Enterprises'!AB$15/'9 COP Summary'!AB$33),0)</f>
        <v>0</v>
      </c>
      <c r="AC34" s="252">
        <f>IF(AC33&gt;0,(AC8*'1 Enterprises'!AC$15/'9 COP Summary'!AC$33),0)</f>
        <v>0</v>
      </c>
      <c r="AD34" s="252">
        <f>IF(AD33&gt;0,(AD8*'1 Enterprises'!AD$15/'9 COP Summary'!AD$33),0)</f>
        <v>0</v>
      </c>
      <c r="AE34" s="252">
        <f>IF(AE33&gt;0,(AE8*'1 Enterprises'!AE$15/'9 COP Summary'!AE$33),0)</f>
        <v>0</v>
      </c>
      <c r="AF34" s="252">
        <f>IF(AF33&gt;0,(AF8*'1 Enterprises'!AF$15/'9 COP Summary'!AF$33),0)</f>
        <v>0</v>
      </c>
      <c r="AG34" s="252">
        <f>IF(AG33&gt;0,(AG8*'1 Enterprises'!AG$15/'9 COP Summary'!AG$33),0)</f>
        <v>0</v>
      </c>
      <c r="AH34" s="252">
        <f>IF(AH33&gt;0,(AH8*'1 Enterprises'!AH$15/'9 COP Summary'!AH$33),0)</f>
        <v>0</v>
      </c>
      <c r="AI34" s="252">
        <f>IF(AI33&gt;0,(AI8*'1 Enterprises'!AI$15/'9 COP Summary'!AI$33),0)</f>
        <v>0</v>
      </c>
      <c r="AJ34" s="252">
        <f>IF(AJ33&gt;0,(AJ8*'1 Enterprises'!AJ$15/'9 COP Summary'!AJ$33),0)</f>
        <v>0</v>
      </c>
      <c r="AK34" s="252">
        <f>IF(AK33&gt;0,(AK8*'1 Enterprises'!AK$15/'9 COP Summary'!AK$33),0)</f>
        <v>0</v>
      </c>
      <c r="AL34" s="252">
        <f>IF(AL33&gt;0,(AL8*'1 Enterprises'!AL$15/'9 COP Summary'!AL$33),0)</f>
        <v>0</v>
      </c>
      <c r="AM34" s="252">
        <f>IF(AM33&gt;0,(AM8*'1 Enterprises'!AM$15/'9 COP Summary'!AM$33),0)</f>
        <v>0</v>
      </c>
      <c r="AN34" s="252">
        <f>IF(AN33&gt;0,(AN8*'1 Enterprises'!AN$15/'9 COP Summary'!AN$33),0)</f>
        <v>0</v>
      </c>
      <c r="AO34" s="252">
        <f>IF(AO33&gt;0,(AO8*'1 Enterprises'!AO$15/'9 COP Summary'!AO$33),0)</f>
        <v>0</v>
      </c>
      <c r="AP34" s="252">
        <f>IF(AP33&gt;0,(AP8*'1 Enterprises'!AP$15/'9 COP Summary'!AP$33),0)</f>
        <v>0</v>
      </c>
      <c r="AQ34" s="252">
        <f>IF(AQ33&gt;0,(AQ8*'1 Enterprises'!AQ$15/'9 COP Summary'!AQ$33),0)</f>
        <v>0</v>
      </c>
      <c r="AR34" s="252">
        <f>IF(AR33&gt;0,(AR8*'1 Enterprises'!AR$15/'9 COP Summary'!AR$33),0)</f>
        <v>0</v>
      </c>
      <c r="AS34" s="252">
        <f>IF(AS33&gt;0,(AS8*'1 Enterprises'!AS$15/'9 COP Summary'!AS$33),0)</f>
        <v>0</v>
      </c>
      <c r="AT34" s="252">
        <f>IF(AT33&gt;0,(AT8*'1 Enterprises'!AT$15/'9 COP Summary'!AT$33),0)</f>
        <v>0</v>
      </c>
      <c r="AU34" s="252">
        <f>IF(AU33&gt;0,(AU8*'1 Enterprises'!AU$15/'9 COP Summary'!AU$33),0)</f>
        <v>0</v>
      </c>
      <c r="AV34" s="252">
        <f>IF(AV33&gt;0,(AV8*'1 Enterprises'!AV$15/'9 COP Summary'!AV$33),0)</f>
        <v>0</v>
      </c>
      <c r="AW34" s="252">
        <f>IF(AW33&gt;0,(AW8*'1 Enterprises'!AW$15/'9 COP Summary'!AW$33),0)</f>
        <v>0</v>
      </c>
      <c r="AX34" s="252">
        <f>IF(AX33&gt;0,(AX8*'1 Enterprises'!AX$15/'9 COP Summary'!AX$33),0)</f>
        <v>0</v>
      </c>
      <c r="AY34" s="252">
        <f>IF(AY33&gt;0,(AY8*'1 Enterprises'!AY$15/'9 COP Summary'!AY$33),0)</f>
        <v>0</v>
      </c>
      <c r="AZ34" s="252">
        <f>IF(AZ33&gt;0,(AZ8*'1 Enterprises'!AZ$15/'9 COP Summary'!AZ$33),0)</f>
        <v>0</v>
      </c>
      <c r="BA34" s="252">
        <f>IF(BA33&gt;0,(BA8*'1 Enterprises'!BA$15/'9 COP Summary'!BA$33),0)</f>
        <v>0</v>
      </c>
    </row>
    <row r="35" spans="1:53" s="133" customFormat="1" ht="15.75" x14ac:dyDescent="0.25">
      <c r="A35" s="30"/>
      <c r="B35" s="256" t="s">
        <v>32</v>
      </c>
      <c r="C35" s="252"/>
      <c r="D35" s="252">
        <f>IF(D33&gt;0,(D14*'1 Enterprises'!D$15/'9 COP Summary'!D$33),0)</f>
        <v>0</v>
      </c>
      <c r="E35" s="252">
        <f>IF(E33&gt;0,(E14*'1 Enterprises'!E$15/'9 COP Summary'!E$33),0)</f>
        <v>0</v>
      </c>
      <c r="F35" s="252">
        <f>IF(F33&gt;0,(F14*'1 Enterprises'!F$15/'9 COP Summary'!F$33),0)</f>
        <v>0</v>
      </c>
      <c r="G35" s="252">
        <f>IF(G33&gt;0,(G14*'1 Enterprises'!G$15/'9 COP Summary'!G$33),0)</f>
        <v>0</v>
      </c>
      <c r="H35" s="252">
        <f>IF(H33&gt;0,(H14*'1 Enterprises'!H$15/'9 COP Summary'!H$33),0)</f>
        <v>0</v>
      </c>
      <c r="I35" s="252">
        <f>IF(I33&gt;0,(I14*'1 Enterprises'!I$15/'9 COP Summary'!I$33),0)</f>
        <v>0</v>
      </c>
      <c r="J35" s="252">
        <f>IF(J33&gt;0,(J14*'1 Enterprises'!J$15/'9 COP Summary'!J$33),0)</f>
        <v>0</v>
      </c>
      <c r="K35" s="252">
        <f>IF(K33&gt;0,(K14*'1 Enterprises'!K$15/'9 COP Summary'!K$33),0)</f>
        <v>0</v>
      </c>
      <c r="L35" s="252">
        <f>IF(L33&gt;0,(L14*'1 Enterprises'!L$15/'9 COP Summary'!L$33),0)</f>
        <v>0</v>
      </c>
      <c r="M35" s="252">
        <f>IF(M33&gt;0,(M14*'1 Enterprises'!M$15/'9 COP Summary'!M$33),0)</f>
        <v>0</v>
      </c>
      <c r="N35" s="252">
        <f>IF(N33&gt;0,(N14*'1 Enterprises'!N$15/'9 COP Summary'!N$33),0)</f>
        <v>0</v>
      </c>
      <c r="O35" s="252">
        <f>IF(O33&gt;0,(O14*'1 Enterprises'!O$15/'9 COP Summary'!O$33),0)</f>
        <v>0</v>
      </c>
      <c r="P35" s="252">
        <f>IF(P33&gt;0,(P14*'1 Enterprises'!P$15/'9 COP Summary'!P$33),0)</f>
        <v>0</v>
      </c>
      <c r="Q35" s="252">
        <f>IF(Q33&gt;0,(Q14*'1 Enterprises'!Q$15/'9 COP Summary'!Q$33),0)</f>
        <v>0</v>
      </c>
      <c r="R35" s="252">
        <f>IF(R33&gt;0,(R14*'1 Enterprises'!R$15/'9 COP Summary'!R$33),0)</f>
        <v>0</v>
      </c>
      <c r="S35" s="252">
        <f>IF(S33&gt;0,(S14*'1 Enterprises'!S$15/'9 COP Summary'!S$33),0)</f>
        <v>0</v>
      </c>
      <c r="T35" s="252">
        <f>IF(T33&gt;0,(T14*'1 Enterprises'!T$15/'9 COP Summary'!T$33),0)</f>
        <v>0</v>
      </c>
      <c r="U35" s="252">
        <f>IF(U33&gt;0,(U14*'1 Enterprises'!U$15/'9 COP Summary'!U$33),0)</f>
        <v>0</v>
      </c>
      <c r="V35" s="252">
        <f>IF(V33&gt;0,(V14*'1 Enterprises'!V$15/'9 COP Summary'!V$33),0)</f>
        <v>0</v>
      </c>
      <c r="W35" s="252">
        <f>IF(W33&gt;0,(W14*'1 Enterprises'!W$15/'9 COP Summary'!W$33),0)</f>
        <v>0</v>
      </c>
      <c r="X35" s="252">
        <f>IF(X33&gt;0,(X14*'1 Enterprises'!X$15/'9 COP Summary'!X$33),0)</f>
        <v>0</v>
      </c>
      <c r="Y35" s="252">
        <f>IF(Y33&gt;0,(Y14*'1 Enterprises'!Y$15/'9 COP Summary'!Y$33),0)</f>
        <v>0</v>
      </c>
      <c r="Z35" s="252">
        <f>IF(Z33&gt;0,(Z14*'1 Enterprises'!Z$15/'9 COP Summary'!Z$33),0)</f>
        <v>0</v>
      </c>
      <c r="AA35" s="252">
        <f>IF(AA33&gt;0,(AA14*'1 Enterprises'!AA$15/'9 COP Summary'!AA$33),0)</f>
        <v>0</v>
      </c>
      <c r="AB35" s="252">
        <f>IF(AB33&gt;0,(AB14*'1 Enterprises'!AB$15/'9 COP Summary'!AB$33),0)</f>
        <v>0</v>
      </c>
      <c r="AC35" s="252">
        <f>IF(AC33&gt;0,(AC14*'1 Enterprises'!AC$15/'9 COP Summary'!AC$33),0)</f>
        <v>0</v>
      </c>
      <c r="AD35" s="252">
        <f>IF(AD33&gt;0,(AD14*'1 Enterprises'!AD$15/'9 COP Summary'!AD$33),0)</f>
        <v>0</v>
      </c>
      <c r="AE35" s="252">
        <f>IF(AE33&gt;0,(AE14*'1 Enterprises'!AE$15/'9 COP Summary'!AE$33),0)</f>
        <v>0</v>
      </c>
      <c r="AF35" s="252">
        <f>IF(AF33&gt;0,(AF14*'1 Enterprises'!AF$15/'9 COP Summary'!AF$33),0)</f>
        <v>0</v>
      </c>
      <c r="AG35" s="252">
        <f>IF(AG33&gt;0,(AG14*'1 Enterprises'!AG$15/'9 COP Summary'!AG$33),0)</f>
        <v>0</v>
      </c>
      <c r="AH35" s="252">
        <f>IF(AH33&gt;0,(AH14*'1 Enterprises'!AH$15/'9 COP Summary'!AH$33),0)</f>
        <v>0</v>
      </c>
      <c r="AI35" s="252">
        <f>IF(AI33&gt;0,(AI14*'1 Enterprises'!AI$15/'9 COP Summary'!AI$33),0)</f>
        <v>0</v>
      </c>
      <c r="AJ35" s="252">
        <f>IF(AJ33&gt;0,(AJ14*'1 Enterprises'!AJ$15/'9 COP Summary'!AJ$33),0)</f>
        <v>0</v>
      </c>
      <c r="AK35" s="252">
        <f>IF(AK33&gt;0,(AK14*'1 Enterprises'!AK$15/'9 COP Summary'!AK$33),0)</f>
        <v>0</v>
      </c>
      <c r="AL35" s="252">
        <f>IF(AL33&gt;0,(AL14*'1 Enterprises'!AL$15/'9 COP Summary'!AL$33),0)</f>
        <v>0</v>
      </c>
      <c r="AM35" s="252">
        <f>IF(AM33&gt;0,(AM14*'1 Enterprises'!AM$15/'9 COP Summary'!AM$33),0)</f>
        <v>0</v>
      </c>
      <c r="AN35" s="252">
        <f>IF(AN33&gt;0,(AN14*'1 Enterprises'!AN$15/'9 COP Summary'!AN$33),0)</f>
        <v>0</v>
      </c>
      <c r="AO35" s="252">
        <f>IF(AO33&gt;0,(AO14*'1 Enterprises'!AO$15/'9 COP Summary'!AO$33),0)</f>
        <v>0</v>
      </c>
      <c r="AP35" s="252">
        <f>IF(AP33&gt;0,(AP14*'1 Enterprises'!AP$15/'9 COP Summary'!AP$33),0)</f>
        <v>0</v>
      </c>
      <c r="AQ35" s="252">
        <f>IF(AQ33&gt;0,(AQ14*'1 Enterprises'!AQ$15/'9 COP Summary'!AQ$33),0)</f>
        <v>0</v>
      </c>
      <c r="AR35" s="252">
        <f>IF(AR33&gt;0,(AR14*'1 Enterprises'!AR$15/'9 COP Summary'!AR$33),0)</f>
        <v>0</v>
      </c>
      <c r="AS35" s="252">
        <f>IF(AS33&gt;0,(AS14*'1 Enterprises'!AS$15/'9 COP Summary'!AS$33),0)</f>
        <v>0</v>
      </c>
      <c r="AT35" s="252">
        <f>IF(AT33&gt;0,(AT14*'1 Enterprises'!AT$15/'9 COP Summary'!AT$33),0)</f>
        <v>0</v>
      </c>
      <c r="AU35" s="252">
        <f>IF(AU33&gt;0,(AU14*'1 Enterprises'!AU$15/'9 COP Summary'!AU$33),0)</f>
        <v>0</v>
      </c>
      <c r="AV35" s="252">
        <f>IF(AV33&gt;0,(AV14*'1 Enterprises'!AV$15/'9 COP Summary'!AV$33),0)</f>
        <v>0</v>
      </c>
      <c r="AW35" s="252">
        <f>IF(AW33&gt;0,(AW14*'1 Enterprises'!AW$15/'9 COP Summary'!AW$33),0)</f>
        <v>0</v>
      </c>
      <c r="AX35" s="252">
        <f>IF(AX33&gt;0,(AX14*'1 Enterprises'!AX$15/'9 COP Summary'!AX$33),0)</f>
        <v>0</v>
      </c>
      <c r="AY35" s="252">
        <f>IF(AY33&gt;0,(AY14*'1 Enterprises'!AY$15/'9 COP Summary'!AY$33),0)</f>
        <v>0</v>
      </c>
      <c r="AZ35" s="252">
        <f>IF(AZ33&gt;0,(AZ14*'1 Enterprises'!AZ$15/'9 COP Summary'!AZ$33),0)</f>
        <v>0</v>
      </c>
      <c r="BA35" s="252">
        <f>IF(BA33&gt;0,(BA14*'1 Enterprises'!BA$15/'9 COP Summary'!BA$33),0)</f>
        <v>0</v>
      </c>
    </row>
    <row r="36" spans="1:53" s="133" customFormat="1" ht="15.75" x14ac:dyDescent="0.25">
      <c r="A36" s="30"/>
      <c r="B36" s="256" t="s">
        <v>31</v>
      </c>
      <c r="C36" s="252"/>
      <c r="D36" s="252">
        <f>IF(D33&gt;0,(D20*'1 Enterprises'!D$15/'9 COP Summary'!D$33),0)</f>
        <v>0</v>
      </c>
      <c r="E36" s="252">
        <f>IF(E33&gt;0,(E20*'1 Enterprises'!E$15/'9 COP Summary'!E$33),0)</f>
        <v>0</v>
      </c>
      <c r="F36" s="252">
        <f>IF(F33&gt;0,(F20*'1 Enterprises'!F$15/'9 COP Summary'!F$33),0)</f>
        <v>0</v>
      </c>
      <c r="G36" s="252">
        <f>IF(G33&gt;0,(G20*'1 Enterprises'!G$15/'9 COP Summary'!G$33),0)</f>
        <v>0</v>
      </c>
      <c r="H36" s="252">
        <f>IF(H33&gt;0,(H20*'1 Enterprises'!H$15/'9 COP Summary'!H$33),0)</f>
        <v>0</v>
      </c>
      <c r="I36" s="252">
        <f>IF(I33&gt;0,(I20*'1 Enterprises'!I$15/'9 COP Summary'!I$33),0)</f>
        <v>0</v>
      </c>
      <c r="J36" s="252">
        <f>IF(J33&gt;0,(J20*'1 Enterprises'!J$15/'9 COP Summary'!J$33),0)</f>
        <v>0</v>
      </c>
      <c r="K36" s="252">
        <f>IF(K33&gt;0,(K20*'1 Enterprises'!K$15/'9 COP Summary'!K$33),0)</f>
        <v>0</v>
      </c>
      <c r="L36" s="252">
        <f>IF(L33&gt;0,(L20*'1 Enterprises'!L$15/'9 COP Summary'!L$33),0)</f>
        <v>0</v>
      </c>
      <c r="M36" s="252">
        <f>IF(M33&gt;0,(M20*'1 Enterprises'!M$15/'9 COP Summary'!M$33),0)</f>
        <v>0</v>
      </c>
      <c r="N36" s="252">
        <f>IF(N33&gt;0,(N20*'1 Enterprises'!N$15/'9 COP Summary'!N$33),0)</f>
        <v>0</v>
      </c>
      <c r="O36" s="252">
        <f>IF(O33&gt;0,(O20*'1 Enterprises'!O$15/'9 COP Summary'!O$33),0)</f>
        <v>0</v>
      </c>
      <c r="P36" s="252">
        <f>IF(P33&gt;0,(P20*'1 Enterprises'!P$15/'9 COP Summary'!P$33),0)</f>
        <v>0</v>
      </c>
      <c r="Q36" s="252">
        <f>IF(Q33&gt;0,(Q20*'1 Enterprises'!Q$15/'9 COP Summary'!Q$33),0)</f>
        <v>0</v>
      </c>
      <c r="R36" s="252">
        <f>IF(R33&gt;0,(R20*'1 Enterprises'!R$15/'9 COP Summary'!R$33),0)</f>
        <v>0</v>
      </c>
      <c r="S36" s="252">
        <f>IF(S33&gt;0,(S20*'1 Enterprises'!S$15/'9 COP Summary'!S$33),0)</f>
        <v>0</v>
      </c>
      <c r="T36" s="252">
        <f>IF(T33&gt;0,(T20*'1 Enterprises'!T$15/'9 COP Summary'!T$33),0)</f>
        <v>0</v>
      </c>
      <c r="U36" s="252">
        <f>IF(U33&gt;0,(U20*'1 Enterprises'!U$15/'9 COP Summary'!U$33),0)</f>
        <v>0</v>
      </c>
      <c r="V36" s="252">
        <f>IF(V33&gt;0,(V20*'1 Enterprises'!V$15/'9 COP Summary'!V$33),0)</f>
        <v>0</v>
      </c>
      <c r="W36" s="252">
        <f>IF(W33&gt;0,(W20*'1 Enterprises'!W$15/'9 COP Summary'!W$33),0)</f>
        <v>0</v>
      </c>
      <c r="X36" s="252">
        <f>IF(X33&gt;0,(X20*'1 Enterprises'!X$15/'9 COP Summary'!X$33),0)</f>
        <v>0</v>
      </c>
      <c r="Y36" s="252">
        <f>IF(Y33&gt;0,(Y20*'1 Enterprises'!Y$15/'9 COP Summary'!Y$33),0)</f>
        <v>0</v>
      </c>
      <c r="Z36" s="252">
        <f>IF(Z33&gt;0,(Z20*'1 Enterprises'!Z$15/'9 COP Summary'!Z$33),0)</f>
        <v>0</v>
      </c>
      <c r="AA36" s="252">
        <f>IF(AA33&gt;0,(AA20*'1 Enterprises'!AA$15/'9 COP Summary'!AA$33),0)</f>
        <v>0</v>
      </c>
      <c r="AB36" s="252">
        <f>IF(AB33&gt;0,(AB20*'1 Enterprises'!AB$15/'9 COP Summary'!AB$33),0)</f>
        <v>0</v>
      </c>
      <c r="AC36" s="252">
        <f>IF(AC33&gt;0,(AC20*'1 Enterprises'!AC$15/'9 COP Summary'!AC$33),0)</f>
        <v>0</v>
      </c>
      <c r="AD36" s="252">
        <f>IF(AD33&gt;0,(AD20*'1 Enterprises'!AD$15/'9 COP Summary'!AD$33),0)</f>
        <v>0</v>
      </c>
      <c r="AE36" s="252">
        <f>IF(AE33&gt;0,(AE20*'1 Enterprises'!AE$15/'9 COP Summary'!AE$33),0)</f>
        <v>0</v>
      </c>
      <c r="AF36" s="252">
        <f>IF(AF33&gt;0,(AF20*'1 Enterprises'!AF$15/'9 COP Summary'!AF$33),0)</f>
        <v>0</v>
      </c>
      <c r="AG36" s="252">
        <f>IF(AG33&gt;0,(AG20*'1 Enterprises'!AG$15/'9 COP Summary'!AG$33),0)</f>
        <v>0</v>
      </c>
      <c r="AH36" s="252">
        <f>IF(AH33&gt;0,(AH20*'1 Enterprises'!AH$15/'9 COP Summary'!AH$33),0)</f>
        <v>0</v>
      </c>
      <c r="AI36" s="252">
        <f>IF(AI33&gt;0,(AI20*'1 Enterprises'!AI$15/'9 COP Summary'!AI$33),0)</f>
        <v>0</v>
      </c>
      <c r="AJ36" s="252">
        <f>IF(AJ33&gt;0,(AJ20*'1 Enterprises'!AJ$15/'9 COP Summary'!AJ$33),0)</f>
        <v>0</v>
      </c>
      <c r="AK36" s="252">
        <f>IF(AK33&gt;0,(AK20*'1 Enterprises'!AK$15/'9 COP Summary'!AK$33),0)</f>
        <v>0</v>
      </c>
      <c r="AL36" s="252">
        <f>IF(AL33&gt;0,(AL20*'1 Enterprises'!AL$15/'9 COP Summary'!AL$33),0)</f>
        <v>0</v>
      </c>
      <c r="AM36" s="252">
        <f>IF(AM33&gt;0,(AM20*'1 Enterprises'!AM$15/'9 COP Summary'!AM$33),0)</f>
        <v>0</v>
      </c>
      <c r="AN36" s="252">
        <f>IF(AN33&gt;0,(AN20*'1 Enterprises'!AN$15/'9 COP Summary'!AN$33),0)</f>
        <v>0</v>
      </c>
      <c r="AO36" s="252">
        <f>IF(AO33&gt;0,(AO20*'1 Enterprises'!AO$15/'9 COP Summary'!AO$33),0)</f>
        <v>0</v>
      </c>
      <c r="AP36" s="252">
        <f>IF(AP33&gt;0,(AP20*'1 Enterprises'!AP$15/'9 COP Summary'!AP$33),0)</f>
        <v>0</v>
      </c>
      <c r="AQ36" s="252">
        <f>IF(AQ33&gt;0,(AQ20*'1 Enterprises'!AQ$15/'9 COP Summary'!AQ$33),0)</f>
        <v>0</v>
      </c>
      <c r="AR36" s="252">
        <f>IF(AR33&gt;0,(AR20*'1 Enterprises'!AR$15/'9 COP Summary'!AR$33),0)</f>
        <v>0</v>
      </c>
      <c r="AS36" s="252">
        <f>IF(AS33&gt;0,(AS20*'1 Enterprises'!AS$15/'9 COP Summary'!AS$33),0)</f>
        <v>0</v>
      </c>
      <c r="AT36" s="252">
        <f>IF(AT33&gt;0,(AT20*'1 Enterprises'!AT$15/'9 COP Summary'!AT$33),0)</f>
        <v>0</v>
      </c>
      <c r="AU36" s="252">
        <f>IF(AU33&gt;0,(AU20*'1 Enterprises'!AU$15/'9 COP Summary'!AU$33),0)</f>
        <v>0</v>
      </c>
      <c r="AV36" s="252">
        <f>IF(AV33&gt;0,(AV20*'1 Enterprises'!AV$15/'9 COP Summary'!AV$33),0)</f>
        <v>0</v>
      </c>
      <c r="AW36" s="252">
        <f>IF(AW33&gt;0,(AW20*'1 Enterprises'!AW$15/'9 COP Summary'!AW$33),0)</f>
        <v>0</v>
      </c>
      <c r="AX36" s="252">
        <f>IF(AX33&gt;0,(AX20*'1 Enterprises'!AX$15/'9 COP Summary'!AX$33),0)</f>
        <v>0</v>
      </c>
      <c r="AY36" s="252">
        <f>IF(AY33&gt;0,(AY20*'1 Enterprises'!AY$15/'9 COP Summary'!AY$33),0)</f>
        <v>0</v>
      </c>
      <c r="AZ36" s="252">
        <f>IF(AZ33&gt;0,(AZ20*'1 Enterprises'!AZ$15/'9 COP Summary'!AZ$33),0)</f>
        <v>0</v>
      </c>
      <c r="BA36" s="252">
        <f>IF(BA33&gt;0,(BA20*'1 Enterprises'!BA$15/'9 COP Summary'!BA$33),0)</f>
        <v>0</v>
      </c>
    </row>
    <row r="37" spans="1:53" ht="15" x14ac:dyDescent="0.25">
      <c r="A37" s="31"/>
      <c r="B37" s="68" t="s">
        <v>158</v>
      </c>
      <c r="D37" s="144"/>
      <c r="E37" s="144"/>
      <c r="F37" s="144"/>
      <c r="G37" s="144"/>
      <c r="H37" s="144"/>
      <c r="I37" s="144"/>
      <c r="J37" s="144"/>
      <c r="K37" s="144"/>
      <c r="L37" s="144"/>
      <c r="M37" s="144"/>
      <c r="N37" s="144"/>
      <c r="O37" s="144"/>
      <c r="P37" s="144"/>
      <c r="Q37" s="144"/>
      <c r="R37" s="144"/>
      <c r="S37" s="144"/>
      <c r="T37" s="144"/>
      <c r="U37" s="144"/>
      <c r="V37" s="144"/>
      <c r="W37" s="144"/>
      <c r="X37" s="144"/>
      <c r="Y37" s="144"/>
      <c r="Z37" s="144"/>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row>
    <row r="38" spans="1:53" s="44" customFormat="1" ht="15" x14ac:dyDescent="0.25">
      <c r="A38" s="16"/>
      <c r="B38" s="68" t="s">
        <v>254</v>
      </c>
      <c r="C38" s="12"/>
      <c r="D38" s="54">
        <f t="shared" ref="D38:O38" si="18">D37-D34</f>
        <v>0</v>
      </c>
      <c r="E38" s="54">
        <f t="shared" si="18"/>
        <v>0</v>
      </c>
      <c r="F38" s="54">
        <f t="shared" si="18"/>
        <v>0</v>
      </c>
      <c r="G38" s="54">
        <f t="shared" si="18"/>
        <v>0</v>
      </c>
      <c r="H38" s="54">
        <f t="shared" si="18"/>
        <v>0</v>
      </c>
      <c r="I38" s="54">
        <f t="shared" si="18"/>
        <v>0</v>
      </c>
      <c r="J38" s="54">
        <f t="shared" si="18"/>
        <v>0</v>
      </c>
      <c r="K38" s="54">
        <f t="shared" si="18"/>
        <v>0</v>
      </c>
      <c r="L38" s="54">
        <f t="shared" si="18"/>
        <v>0</v>
      </c>
      <c r="M38" s="54">
        <f t="shared" si="18"/>
        <v>0</v>
      </c>
      <c r="N38" s="54">
        <f t="shared" si="18"/>
        <v>0</v>
      </c>
      <c r="O38" s="54">
        <f t="shared" si="18"/>
        <v>0</v>
      </c>
      <c r="P38" s="54">
        <f t="shared" ref="P38:AB38" si="19">P37-P34</f>
        <v>0</v>
      </c>
      <c r="Q38" s="54">
        <f t="shared" si="19"/>
        <v>0</v>
      </c>
      <c r="R38" s="54">
        <f t="shared" si="19"/>
        <v>0</v>
      </c>
      <c r="S38" s="54">
        <f t="shared" si="19"/>
        <v>0</v>
      </c>
      <c r="T38" s="54">
        <f t="shared" si="19"/>
        <v>0</v>
      </c>
      <c r="U38" s="54">
        <f t="shared" si="19"/>
        <v>0</v>
      </c>
      <c r="V38" s="54">
        <f t="shared" si="19"/>
        <v>0</v>
      </c>
      <c r="W38" s="54">
        <f t="shared" si="19"/>
        <v>0</v>
      </c>
      <c r="X38" s="54">
        <f t="shared" si="19"/>
        <v>0</v>
      </c>
      <c r="Y38" s="54">
        <f t="shared" si="19"/>
        <v>0</v>
      </c>
      <c r="Z38" s="54">
        <f t="shared" si="19"/>
        <v>0</v>
      </c>
      <c r="AA38" s="54">
        <f t="shared" si="19"/>
        <v>0</v>
      </c>
      <c r="AB38" s="54">
        <f t="shared" si="19"/>
        <v>0</v>
      </c>
      <c r="AC38" s="54">
        <f t="shared" ref="AC38:BA38" si="20">AC37-AC34</f>
        <v>0</v>
      </c>
      <c r="AD38" s="54">
        <f t="shared" si="20"/>
        <v>0</v>
      </c>
      <c r="AE38" s="54">
        <f t="shared" si="20"/>
        <v>0</v>
      </c>
      <c r="AF38" s="54">
        <f t="shared" si="20"/>
        <v>0</v>
      </c>
      <c r="AG38" s="54">
        <f t="shared" si="20"/>
        <v>0</v>
      </c>
      <c r="AH38" s="54">
        <f t="shared" si="20"/>
        <v>0</v>
      </c>
      <c r="AI38" s="54">
        <f t="shared" si="20"/>
        <v>0</v>
      </c>
      <c r="AJ38" s="54">
        <f t="shared" si="20"/>
        <v>0</v>
      </c>
      <c r="AK38" s="54">
        <f t="shared" si="20"/>
        <v>0</v>
      </c>
      <c r="AL38" s="54">
        <f t="shared" si="20"/>
        <v>0</v>
      </c>
      <c r="AM38" s="54">
        <f t="shared" si="20"/>
        <v>0</v>
      </c>
      <c r="AN38" s="54">
        <f t="shared" si="20"/>
        <v>0</v>
      </c>
      <c r="AO38" s="54">
        <f t="shared" si="20"/>
        <v>0</v>
      </c>
      <c r="AP38" s="54">
        <f t="shared" si="20"/>
        <v>0</v>
      </c>
      <c r="AQ38" s="54">
        <f t="shared" si="20"/>
        <v>0</v>
      </c>
      <c r="AR38" s="54">
        <f t="shared" si="20"/>
        <v>0</v>
      </c>
      <c r="AS38" s="54">
        <f t="shared" si="20"/>
        <v>0</v>
      </c>
      <c r="AT38" s="54">
        <f t="shared" si="20"/>
        <v>0</v>
      </c>
      <c r="AU38" s="54">
        <f t="shared" si="20"/>
        <v>0</v>
      </c>
      <c r="AV38" s="54">
        <f t="shared" si="20"/>
        <v>0</v>
      </c>
      <c r="AW38" s="54">
        <f t="shared" si="20"/>
        <v>0</v>
      </c>
      <c r="AX38" s="54">
        <f t="shared" si="20"/>
        <v>0</v>
      </c>
      <c r="AY38" s="54">
        <f t="shared" si="20"/>
        <v>0</v>
      </c>
      <c r="AZ38" s="54">
        <f t="shared" si="20"/>
        <v>0</v>
      </c>
      <c r="BA38" s="54">
        <f t="shared" si="20"/>
        <v>0</v>
      </c>
    </row>
    <row r="39" spans="1:53" s="44" customFormat="1" ht="15" x14ac:dyDescent="0.25">
      <c r="A39" s="16"/>
      <c r="B39" s="68" t="s">
        <v>255</v>
      </c>
      <c r="C39" s="12"/>
      <c r="D39" s="76">
        <f t="shared" ref="D39:O39" si="21">D38*D32</f>
        <v>0</v>
      </c>
      <c r="E39" s="76">
        <f t="shared" si="21"/>
        <v>0</v>
      </c>
      <c r="F39" s="76">
        <f t="shared" si="21"/>
        <v>0</v>
      </c>
      <c r="G39" s="76">
        <f t="shared" si="21"/>
        <v>0</v>
      </c>
      <c r="H39" s="76">
        <f t="shared" si="21"/>
        <v>0</v>
      </c>
      <c r="I39" s="76">
        <f t="shared" si="21"/>
        <v>0</v>
      </c>
      <c r="J39" s="76">
        <f t="shared" si="21"/>
        <v>0</v>
      </c>
      <c r="K39" s="76">
        <f t="shared" si="21"/>
        <v>0</v>
      </c>
      <c r="L39" s="76">
        <f t="shared" si="21"/>
        <v>0</v>
      </c>
      <c r="M39" s="76">
        <f t="shared" si="21"/>
        <v>0</v>
      </c>
      <c r="N39" s="76">
        <f t="shared" si="21"/>
        <v>0</v>
      </c>
      <c r="O39" s="76">
        <f t="shared" si="21"/>
        <v>0</v>
      </c>
      <c r="P39" s="76">
        <f t="shared" ref="P39:AB39" si="22">P38*P32</f>
        <v>0</v>
      </c>
      <c r="Q39" s="76">
        <f t="shared" si="22"/>
        <v>0</v>
      </c>
      <c r="R39" s="76">
        <f t="shared" si="22"/>
        <v>0</v>
      </c>
      <c r="S39" s="76">
        <f t="shared" si="22"/>
        <v>0</v>
      </c>
      <c r="T39" s="76">
        <f t="shared" si="22"/>
        <v>0</v>
      </c>
      <c r="U39" s="76">
        <f t="shared" si="22"/>
        <v>0</v>
      </c>
      <c r="V39" s="76">
        <f t="shared" si="22"/>
        <v>0</v>
      </c>
      <c r="W39" s="76">
        <f t="shared" si="22"/>
        <v>0</v>
      </c>
      <c r="X39" s="76">
        <f t="shared" si="22"/>
        <v>0</v>
      </c>
      <c r="Y39" s="76">
        <f t="shared" si="22"/>
        <v>0</v>
      </c>
      <c r="Z39" s="76">
        <f t="shared" si="22"/>
        <v>0</v>
      </c>
      <c r="AA39" s="76">
        <f t="shared" si="22"/>
        <v>0</v>
      </c>
      <c r="AB39" s="76">
        <f t="shared" si="22"/>
        <v>0</v>
      </c>
      <c r="AC39" s="76">
        <f t="shared" ref="AC39:BA39" si="23">AC38*AC32</f>
        <v>0</v>
      </c>
      <c r="AD39" s="76">
        <f t="shared" si="23"/>
        <v>0</v>
      </c>
      <c r="AE39" s="76">
        <f t="shared" si="23"/>
        <v>0</v>
      </c>
      <c r="AF39" s="76">
        <f t="shared" si="23"/>
        <v>0</v>
      </c>
      <c r="AG39" s="76">
        <f t="shared" si="23"/>
        <v>0</v>
      </c>
      <c r="AH39" s="76">
        <f t="shared" si="23"/>
        <v>0</v>
      </c>
      <c r="AI39" s="76">
        <f t="shared" si="23"/>
        <v>0</v>
      </c>
      <c r="AJ39" s="76">
        <f t="shared" si="23"/>
        <v>0</v>
      </c>
      <c r="AK39" s="76">
        <f t="shared" si="23"/>
        <v>0</v>
      </c>
      <c r="AL39" s="76">
        <f t="shared" si="23"/>
        <v>0</v>
      </c>
      <c r="AM39" s="76">
        <f t="shared" si="23"/>
        <v>0</v>
      </c>
      <c r="AN39" s="76">
        <f t="shared" si="23"/>
        <v>0</v>
      </c>
      <c r="AO39" s="76">
        <f t="shared" si="23"/>
        <v>0</v>
      </c>
      <c r="AP39" s="76">
        <f t="shared" si="23"/>
        <v>0</v>
      </c>
      <c r="AQ39" s="76">
        <f t="shared" si="23"/>
        <v>0</v>
      </c>
      <c r="AR39" s="76">
        <f t="shared" si="23"/>
        <v>0</v>
      </c>
      <c r="AS39" s="76">
        <f t="shared" si="23"/>
        <v>0</v>
      </c>
      <c r="AT39" s="76">
        <f t="shared" si="23"/>
        <v>0</v>
      </c>
      <c r="AU39" s="76">
        <f t="shared" si="23"/>
        <v>0</v>
      </c>
      <c r="AV39" s="76">
        <f t="shared" si="23"/>
        <v>0</v>
      </c>
      <c r="AW39" s="76">
        <f t="shared" si="23"/>
        <v>0</v>
      </c>
      <c r="AX39" s="76">
        <f t="shared" si="23"/>
        <v>0</v>
      </c>
      <c r="AY39" s="76">
        <f t="shared" si="23"/>
        <v>0</v>
      </c>
      <c r="AZ39" s="76">
        <f t="shared" si="23"/>
        <v>0</v>
      </c>
      <c r="BA39" s="76">
        <f t="shared" si="23"/>
        <v>0</v>
      </c>
    </row>
    <row r="40" spans="1:53" s="44" customFormat="1" ht="15" x14ac:dyDescent="0.25">
      <c r="A40" s="16"/>
      <c r="B40" s="68"/>
      <c r="C40" s="12"/>
      <c r="D40" s="45"/>
      <c r="E40" s="45"/>
      <c r="F40" s="45"/>
      <c r="G40" s="45"/>
      <c r="H40" s="45"/>
      <c r="I40" s="45"/>
      <c r="J40" s="45"/>
      <c r="K40" s="45"/>
      <c r="L40" s="45"/>
      <c r="M40" s="45"/>
      <c r="N40" s="45"/>
      <c r="O40" s="45"/>
      <c r="P40" s="45"/>
      <c r="Q40" s="45"/>
      <c r="R40" s="45"/>
      <c r="S40" s="45"/>
      <c r="T40" s="45"/>
      <c r="U40" s="45"/>
      <c r="V40" s="45"/>
      <c r="W40" s="45"/>
      <c r="X40" s="45"/>
      <c r="Y40" s="45"/>
      <c r="Z40" s="45"/>
      <c r="AA40" s="45"/>
      <c r="AB40" s="45"/>
    </row>
    <row r="41" spans="1:53" s="44" customFormat="1" ht="15" x14ac:dyDescent="0.25">
      <c r="A41" s="16"/>
      <c r="B41" s="68" t="s">
        <v>253</v>
      </c>
      <c r="D41" s="85">
        <f>SUM(D39:BA39)</f>
        <v>0</v>
      </c>
      <c r="E41" s="76"/>
      <c r="F41" s="76"/>
      <c r="G41" s="76"/>
      <c r="H41" s="76"/>
      <c r="I41" s="76"/>
      <c r="J41" s="76"/>
      <c r="K41" s="76"/>
      <c r="L41" s="76"/>
      <c r="M41" s="76"/>
      <c r="N41" s="76"/>
      <c r="O41" s="76"/>
      <c r="P41" s="76"/>
      <c r="Q41" s="76"/>
      <c r="R41" s="76"/>
      <c r="S41" s="76"/>
      <c r="T41" s="76"/>
      <c r="U41" s="76"/>
      <c r="V41" s="76"/>
      <c r="W41" s="76"/>
      <c r="X41" s="76"/>
      <c r="Y41" s="76"/>
      <c r="Z41" s="76"/>
      <c r="AA41" s="76"/>
      <c r="AB41" s="76"/>
    </row>
    <row r="42" spans="1:53" s="44" customFormat="1" ht="15" x14ac:dyDescent="0.25">
      <c r="A42" s="16"/>
      <c r="B42" s="68"/>
      <c r="D42" s="76"/>
      <c r="E42" s="76"/>
      <c r="F42" s="76"/>
      <c r="G42" s="76"/>
      <c r="H42" s="76"/>
      <c r="I42" s="76"/>
      <c r="J42" s="76"/>
      <c r="K42" s="76"/>
      <c r="L42" s="76"/>
      <c r="M42" s="76"/>
      <c r="N42" s="76"/>
      <c r="O42" s="76"/>
      <c r="P42" s="76"/>
      <c r="Q42" s="76"/>
      <c r="R42" s="76"/>
      <c r="S42" s="76"/>
      <c r="T42" s="76"/>
      <c r="U42" s="76"/>
      <c r="V42" s="76"/>
      <c r="W42" s="76"/>
      <c r="X42" s="76"/>
      <c r="Y42" s="76"/>
      <c r="Z42" s="76"/>
      <c r="AA42" s="76"/>
      <c r="AB42" s="76"/>
    </row>
    <row r="43" spans="1:53" s="16" customFormat="1" ht="15" x14ac:dyDescent="0.25">
      <c r="B43" s="68" t="s">
        <v>318</v>
      </c>
      <c r="D43" s="75">
        <f t="shared" ref="D43:O43" si="24">D26</f>
        <v>0</v>
      </c>
      <c r="E43" s="75">
        <f t="shared" si="24"/>
        <v>0</v>
      </c>
      <c r="F43" s="75">
        <f t="shared" si="24"/>
        <v>0</v>
      </c>
      <c r="G43" s="75">
        <f t="shared" si="24"/>
        <v>0</v>
      </c>
      <c r="H43" s="75">
        <f t="shared" si="24"/>
        <v>0</v>
      </c>
      <c r="I43" s="75">
        <f t="shared" si="24"/>
        <v>0</v>
      </c>
      <c r="J43" s="75">
        <f t="shared" si="24"/>
        <v>0</v>
      </c>
      <c r="K43" s="75">
        <f t="shared" si="24"/>
        <v>0</v>
      </c>
      <c r="L43" s="75">
        <f t="shared" si="24"/>
        <v>0</v>
      </c>
      <c r="M43" s="75">
        <f t="shared" si="24"/>
        <v>0</v>
      </c>
      <c r="N43" s="75">
        <f t="shared" si="24"/>
        <v>0</v>
      </c>
      <c r="O43" s="75">
        <f t="shared" si="24"/>
        <v>0</v>
      </c>
      <c r="P43" s="75">
        <f>P26</f>
        <v>0</v>
      </c>
      <c r="Q43" s="75">
        <f>Q26</f>
        <v>0</v>
      </c>
      <c r="R43" s="75">
        <f t="shared" ref="R43:BA43" si="25">R26</f>
        <v>0</v>
      </c>
      <c r="S43" s="75">
        <f t="shared" si="25"/>
        <v>0</v>
      </c>
      <c r="T43" s="75">
        <f t="shared" si="25"/>
        <v>0</v>
      </c>
      <c r="U43" s="75">
        <f t="shared" si="25"/>
        <v>0</v>
      </c>
      <c r="V43" s="75">
        <f t="shared" si="25"/>
        <v>0</v>
      </c>
      <c r="W43" s="75">
        <f t="shared" si="25"/>
        <v>0</v>
      </c>
      <c r="X43" s="75">
        <f t="shared" si="25"/>
        <v>0</v>
      </c>
      <c r="Y43" s="75">
        <f t="shared" si="25"/>
        <v>0</v>
      </c>
      <c r="Z43" s="75">
        <f t="shared" si="25"/>
        <v>0</v>
      </c>
      <c r="AA43" s="75">
        <f t="shared" si="25"/>
        <v>0</v>
      </c>
      <c r="AB43" s="75">
        <f t="shared" si="25"/>
        <v>0</v>
      </c>
      <c r="AC43" s="75">
        <f t="shared" si="25"/>
        <v>0</v>
      </c>
      <c r="AD43" s="75">
        <f t="shared" si="25"/>
        <v>0</v>
      </c>
      <c r="AE43" s="75">
        <f t="shared" si="25"/>
        <v>0</v>
      </c>
      <c r="AF43" s="75">
        <f t="shared" si="25"/>
        <v>0</v>
      </c>
      <c r="AG43" s="75">
        <f t="shared" si="25"/>
        <v>0</v>
      </c>
      <c r="AH43" s="75">
        <f t="shared" si="25"/>
        <v>0</v>
      </c>
      <c r="AI43" s="75">
        <f t="shared" si="25"/>
        <v>0</v>
      </c>
      <c r="AJ43" s="75">
        <f t="shared" si="25"/>
        <v>0</v>
      </c>
      <c r="AK43" s="75">
        <f t="shared" si="25"/>
        <v>0</v>
      </c>
      <c r="AL43" s="75">
        <f t="shared" si="25"/>
        <v>0</v>
      </c>
      <c r="AM43" s="75">
        <f t="shared" si="25"/>
        <v>0</v>
      </c>
      <c r="AN43" s="75">
        <f t="shared" si="25"/>
        <v>0</v>
      </c>
      <c r="AO43" s="75">
        <f t="shared" si="25"/>
        <v>0</v>
      </c>
      <c r="AP43" s="75">
        <f t="shared" si="25"/>
        <v>0</v>
      </c>
      <c r="AQ43" s="75">
        <f t="shared" si="25"/>
        <v>0</v>
      </c>
      <c r="AR43" s="75">
        <f t="shared" si="25"/>
        <v>0</v>
      </c>
      <c r="AS43" s="75">
        <f t="shared" si="25"/>
        <v>0</v>
      </c>
      <c r="AT43" s="75">
        <f t="shared" si="25"/>
        <v>0</v>
      </c>
      <c r="AU43" s="75">
        <f t="shared" si="25"/>
        <v>0</v>
      </c>
      <c r="AV43" s="75">
        <f t="shared" si="25"/>
        <v>0</v>
      </c>
      <c r="AW43" s="75">
        <f t="shared" si="25"/>
        <v>0</v>
      </c>
      <c r="AX43" s="75">
        <f t="shared" si="25"/>
        <v>0</v>
      </c>
      <c r="AY43" s="75">
        <f t="shared" si="25"/>
        <v>0</v>
      </c>
      <c r="AZ43" s="75">
        <f t="shared" si="25"/>
        <v>0</v>
      </c>
      <c r="BA43" s="75">
        <f t="shared" si="25"/>
        <v>0</v>
      </c>
    </row>
    <row r="44" spans="1:53" s="16" customFormat="1" ht="15" x14ac:dyDescent="0.25">
      <c r="B44" s="68" t="s">
        <v>287</v>
      </c>
      <c r="D44" s="102">
        <f>SUM(D43:BA43)</f>
        <v>0</v>
      </c>
      <c r="E44" s="75"/>
      <c r="F44" s="75"/>
      <c r="G44" s="75"/>
      <c r="H44" s="75"/>
      <c r="I44" s="75"/>
      <c r="J44" s="75"/>
      <c r="K44" s="75"/>
      <c r="L44" s="75"/>
      <c r="M44" s="75"/>
      <c r="N44" s="75"/>
      <c r="O44" s="75"/>
    </row>
    <row r="45" spans="1:53" s="16" customFormat="1" ht="15" x14ac:dyDescent="0.25">
      <c r="B45" s="68" t="s">
        <v>322</v>
      </c>
      <c r="D45" s="76" t="e">
        <f>D41/(SUM(D43:BA43))</f>
        <v>#DIV/0!</v>
      </c>
      <c r="E45" s="54"/>
      <c r="F45" s="54"/>
      <c r="G45" s="54"/>
      <c r="H45" s="54"/>
      <c r="I45" s="54"/>
      <c r="J45" s="54"/>
      <c r="K45" s="54"/>
      <c r="L45" s="54"/>
      <c r="M45" s="54"/>
      <c r="N45" s="54"/>
      <c r="O45" s="54"/>
    </row>
  </sheetData>
  <sheetProtection sheet="1" objects="1" scenarios="1"/>
  <mergeCells count="3">
    <mergeCell ref="B12:C12"/>
    <mergeCell ref="B18:C18"/>
    <mergeCell ref="B24:C24"/>
  </mergeCells>
  <phoneticPr fontId="16" type="noConversion"/>
  <pageMargins left="0.75" right="0.75" top="1" bottom="1" header="0.5" footer="0.5"/>
  <pageSetup orientation="portrait" horizontalDpi="4294967293" verticalDpi="4294967293"/>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A29"/>
  <sheetViews>
    <sheetView zoomScale="150" workbookViewId="0">
      <pane xSplit="3" ySplit="5" topLeftCell="D6" activePane="bottomRight" state="frozen"/>
      <selection pane="topRight" activeCell="D1" sqref="D1"/>
      <selection pane="bottomLeft" activeCell="A6" sqref="A6"/>
      <selection pane="bottomRight"/>
    </sheetView>
  </sheetViews>
  <sheetFormatPr defaultColWidth="8.85546875" defaultRowHeight="12.75" x14ac:dyDescent="0.2"/>
  <cols>
    <col min="1" max="1" width="2" customWidth="1"/>
    <col min="2" max="2" width="46" customWidth="1"/>
    <col min="3" max="3" width="1.140625" customWidth="1"/>
    <col min="4" max="53" width="10.7109375" customWidth="1"/>
  </cols>
  <sheetData>
    <row r="1" spans="1:53" ht="18" x14ac:dyDescent="0.25">
      <c r="B1" s="159" t="s">
        <v>160</v>
      </c>
    </row>
    <row r="2" spans="1:53" s="39" customFormat="1" ht="29.25" customHeight="1" x14ac:dyDescent="0.2">
      <c r="B2" s="206">
        <f>'1 Enterprises'!B3</f>
        <v>0</v>
      </c>
      <c r="D2" s="39">
        <f>'1 Enterprises'!D5</f>
        <v>0</v>
      </c>
      <c r="E2" s="39">
        <f>'1 Enterprises'!E5</f>
        <v>0</v>
      </c>
      <c r="F2" s="39">
        <f>'1 Enterprises'!F5</f>
        <v>0</v>
      </c>
      <c r="G2" s="39">
        <f>'1 Enterprises'!G5</f>
        <v>0</v>
      </c>
      <c r="H2" s="39">
        <f>'1 Enterprises'!H5</f>
        <v>0</v>
      </c>
      <c r="I2" s="39">
        <f>'1 Enterprises'!I5</f>
        <v>0</v>
      </c>
      <c r="J2" s="39">
        <f>'1 Enterprises'!J5</f>
        <v>0</v>
      </c>
      <c r="K2" s="39">
        <f>'1 Enterprises'!K5</f>
        <v>0</v>
      </c>
      <c r="L2" s="39">
        <f>'1 Enterprises'!L5</f>
        <v>0</v>
      </c>
      <c r="M2" s="39">
        <f>'1 Enterprises'!M5</f>
        <v>0</v>
      </c>
      <c r="N2" s="39">
        <f>'1 Enterprises'!N5</f>
        <v>0</v>
      </c>
      <c r="O2" s="39">
        <f>'1 Enterprises'!O5</f>
        <v>0</v>
      </c>
      <c r="P2" s="39">
        <f>'1 Enterprises'!P5</f>
        <v>0</v>
      </c>
      <c r="Q2" s="39">
        <f>'1 Enterprises'!Q5</f>
        <v>0</v>
      </c>
      <c r="R2" s="39">
        <f>'1 Enterprises'!R5</f>
        <v>0</v>
      </c>
      <c r="S2" s="39">
        <f>'1 Enterprises'!S5</f>
        <v>0</v>
      </c>
      <c r="T2" s="39">
        <f>'1 Enterprises'!T5</f>
        <v>0</v>
      </c>
      <c r="U2" s="39">
        <f>'1 Enterprises'!U5</f>
        <v>0</v>
      </c>
      <c r="V2" s="39">
        <f>'1 Enterprises'!V5</f>
        <v>0</v>
      </c>
      <c r="W2" s="39">
        <f>'1 Enterprises'!W5</f>
        <v>0</v>
      </c>
      <c r="X2" s="39">
        <f>'1 Enterprises'!X5</f>
        <v>0</v>
      </c>
      <c r="Y2" s="39">
        <f>'1 Enterprises'!Y5</f>
        <v>0</v>
      </c>
      <c r="Z2" s="39">
        <f>'1 Enterprises'!Z5</f>
        <v>0</v>
      </c>
      <c r="AA2" s="39">
        <f>'1 Enterprises'!AA5</f>
        <v>0</v>
      </c>
      <c r="AB2" s="39">
        <f>'1 Enterprises'!AB5</f>
        <v>0</v>
      </c>
      <c r="AC2" s="39">
        <f>'1 Enterprises'!AC5</f>
        <v>0</v>
      </c>
      <c r="AD2" s="39">
        <f>'1 Enterprises'!AD5</f>
        <v>0</v>
      </c>
      <c r="AE2" s="39">
        <f>'1 Enterprises'!AE5</f>
        <v>0</v>
      </c>
      <c r="AF2" s="39">
        <f>'1 Enterprises'!AF5</f>
        <v>0</v>
      </c>
      <c r="AG2" s="39">
        <f>'1 Enterprises'!AG5</f>
        <v>0</v>
      </c>
      <c r="AH2" s="39">
        <f>'1 Enterprises'!AH5</f>
        <v>0</v>
      </c>
      <c r="AI2" s="39">
        <f>'1 Enterprises'!AI5</f>
        <v>0</v>
      </c>
      <c r="AJ2" s="39">
        <f>'1 Enterprises'!AJ5</f>
        <v>0</v>
      </c>
      <c r="AK2" s="39">
        <f>'1 Enterprises'!AK5</f>
        <v>0</v>
      </c>
      <c r="AL2" s="39">
        <f>'1 Enterprises'!AL5</f>
        <v>0</v>
      </c>
      <c r="AM2" s="39">
        <f>'1 Enterprises'!AM5</f>
        <v>0</v>
      </c>
      <c r="AN2" s="39">
        <f>'1 Enterprises'!AN5</f>
        <v>0</v>
      </c>
      <c r="AO2" s="39">
        <f>'1 Enterprises'!AO5</f>
        <v>0</v>
      </c>
      <c r="AP2" s="39">
        <f>'1 Enterprises'!AP5</f>
        <v>0</v>
      </c>
      <c r="AQ2" s="39">
        <f>'1 Enterprises'!AQ5</f>
        <v>0</v>
      </c>
      <c r="AR2" s="39">
        <f>'1 Enterprises'!AR5</f>
        <v>0</v>
      </c>
      <c r="AS2" s="39">
        <f>'1 Enterprises'!AS5</f>
        <v>0</v>
      </c>
      <c r="AT2" s="39">
        <f>'1 Enterprises'!AT5</f>
        <v>0</v>
      </c>
      <c r="AU2" s="39">
        <f>'1 Enterprises'!AU5</f>
        <v>0</v>
      </c>
      <c r="AV2" s="39">
        <f>'1 Enterprises'!AV5</f>
        <v>0</v>
      </c>
      <c r="AW2" s="39">
        <f>'1 Enterprises'!AW5</f>
        <v>0</v>
      </c>
      <c r="AX2" s="39">
        <f>'1 Enterprises'!AX5</f>
        <v>0</v>
      </c>
      <c r="AY2" s="39">
        <f>'1 Enterprises'!AY5</f>
        <v>0</v>
      </c>
      <c r="AZ2" s="39">
        <f>'1 Enterprises'!AZ5</f>
        <v>0</v>
      </c>
      <c r="BA2" s="39">
        <f>'1 Enterprises'!BA5</f>
        <v>0</v>
      </c>
    </row>
    <row r="3" spans="1:53" s="42" customFormat="1" ht="18.75" thickBot="1" x14ac:dyDescent="0.3">
      <c r="B3" s="243">
        <f>'1 Enterprises'!D3</f>
        <v>0</v>
      </c>
      <c r="D3" s="298" t="s">
        <v>269</v>
      </c>
      <c r="E3" s="298"/>
      <c r="F3" s="298"/>
      <c r="G3" s="298"/>
      <c r="H3" s="298"/>
      <c r="I3" s="298"/>
      <c r="J3" s="298"/>
      <c r="K3" s="298"/>
      <c r="L3" s="298"/>
      <c r="M3" s="298"/>
      <c r="N3" s="298"/>
      <c r="O3" s="298"/>
    </row>
    <row r="4" spans="1:53" s="42" customFormat="1" ht="18" x14ac:dyDescent="0.25">
      <c r="B4" s="243"/>
      <c r="D4" s="244"/>
      <c r="E4" s="244"/>
      <c r="F4" s="244"/>
      <c r="G4" s="244"/>
      <c r="H4" s="244"/>
      <c r="I4" s="244"/>
      <c r="J4" s="244"/>
      <c r="K4" s="244"/>
      <c r="L4" s="244"/>
      <c r="M4" s="244"/>
      <c r="N4" s="244"/>
      <c r="O4" s="244"/>
    </row>
    <row r="5" spans="1:53" s="42" customFormat="1" ht="18" x14ac:dyDescent="0.25">
      <c r="B5" s="245" t="s">
        <v>51</v>
      </c>
      <c r="D5" s="244">
        <f>'9 COP Summary'!D5</f>
        <v>0</v>
      </c>
      <c r="E5" s="244">
        <f>'9 COP Summary'!E5</f>
        <v>0</v>
      </c>
      <c r="F5" s="244">
        <f>'9 COP Summary'!F5</f>
        <v>0</v>
      </c>
      <c r="G5" s="244">
        <f>'9 COP Summary'!G5</f>
        <v>0</v>
      </c>
      <c r="H5" s="244">
        <f>'9 COP Summary'!H5</f>
        <v>0</v>
      </c>
      <c r="I5" s="244">
        <f>'9 COP Summary'!I5</f>
        <v>0</v>
      </c>
      <c r="J5" s="244">
        <f>'9 COP Summary'!J5</f>
        <v>0</v>
      </c>
      <c r="K5" s="244">
        <f>'9 COP Summary'!K5</f>
        <v>0</v>
      </c>
      <c r="L5" s="244">
        <f>'9 COP Summary'!L5</f>
        <v>0</v>
      </c>
      <c r="M5" s="244">
        <f>'9 COP Summary'!M5</f>
        <v>0</v>
      </c>
      <c r="N5" s="244">
        <f>'9 COP Summary'!N5</f>
        <v>0</v>
      </c>
      <c r="O5" s="244">
        <f>'9 COP Summary'!O5</f>
        <v>0</v>
      </c>
      <c r="P5" s="244">
        <f>'9 COP Summary'!P5</f>
        <v>0</v>
      </c>
      <c r="Q5" s="244">
        <f>'9 COP Summary'!Q5</f>
        <v>0</v>
      </c>
      <c r="R5" s="244">
        <f>'9 COP Summary'!R5</f>
        <v>0</v>
      </c>
      <c r="S5" s="244">
        <f>'9 COP Summary'!S5</f>
        <v>0</v>
      </c>
      <c r="T5" s="244">
        <f>'9 COP Summary'!T5</f>
        <v>0</v>
      </c>
      <c r="U5" s="244">
        <f>'9 COP Summary'!U5</f>
        <v>0</v>
      </c>
      <c r="V5" s="244">
        <f>'9 COP Summary'!V5</f>
        <v>0</v>
      </c>
      <c r="W5" s="244">
        <f>'9 COP Summary'!W5</f>
        <v>0</v>
      </c>
      <c r="X5" s="244">
        <f>'9 COP Summary'!X5</f>
        <v>0</v>
      </c>
      <c r="Y5" s="244">
        <f>'9 COP Summary'!Y5</f>
        <v>0</v>
      </c>
      <c r="Z5" s="244">
        <f>'9 COP Summary'!Z5</f>
        <v>0</v>
      </c>
      <c r="AA5" s="244">
        <f>'9 COP Summary'!AA5</f>
        <v>0</v>
      </c>
      <c r="AB5" s="244">
        <f>'9 COP Summary'!AB5</f>
        <v>0</v>
      </c>
      <c r="AC5" s="244">
        <f>'9 COP Summary'!AC5</f>
        <v>0</v>
      </c>
      <c r="AD5" s="244">
        <f>'9 COP Summary'!AD5</f>
        <v>0</v>
      </c>
      <c r="AE5" s="244">
        <f>'9 COP Summary'!AE5</f>
        <v>0</v>
      </c>
      <c r="AF5" s="244">
        <f>'9 COP Summary'!AF5</f>
        <v>0</v>
      </c>
      <c r="AG5" s="244">
        <f>'9 COP Summary'!AG5</f>
        <v>0</v>
      </c>
      <c r="AH5" s="244">
        <f>'9 COP Summary'!AH5</f>
        <v>0</v>
      </c>
      <c r="AI5" s="244">
        <f>'9 COP Summary'!AI5</f>
        <v>0</v>
      </c>
      <c r="AJ5" s="244">
        <f>'9 COP Summary'!AJ5</f>
        <v>0</v>
      </c>
      <c r="AK5" s="244">
        <f>'9 COP Summary'!AK5</f>
        <v>0</v>
      </c>
      <c r="AL5" s="244">
        <f>'9 COP Summary'!AL5</f>
        <v>0</v>
      </c>
      <c r="AM5" s="244">
        <f>'9 COP Summary'!AM5</f>
        <v>0</v>
      </c>
      <c r="AN5" s="244">
        <f>'9 COP Summary'!AN5</f>
        <v>0</v>
      </c>
      <c r="AO5" s="244">
        <f>'9 COP Summary'!AO5</f>
        <v>0</v>
      </c>
      <c r="AP5" s="244">
        <f>'9 COP Summary'!AP5</f>
        <v>0</v>
      </c>
      <c r="AQ5" s="244">
        <f>'9 COP Summary'!AQ5</f>
        <v>0</v>
      </c>
      <c r="AR5" s="244">
        <f>'9 COP Summary'!AR5</f>
        <v>0</v>
      </c>
      <c r="AS5" s="244">
        <f>'9 COP Summary'!AS5</f>
        <v>0</v>
      </c>
      <c r="AT5" s="244">
        <f>'9 COP Summary'!AT5</f>
        <v>0</v>
      </c>
      <c r="AU5" s="244">
        <f>'9 COP Summary'!AU5</f>
        <v>0</v>
      </c>
      <c r="AV5" s="244">
        <f>'9 COP Summary'!AV5</f>
        <v>0</v>
      </c>
      <c r="AW5" s="244">
        <f>'9 COP Summary'!AW5</f>
        <v>0</v>
      </c>
      <c r="AX5" s="244">
        <f>'9 COP Summary'!AX5</f>
        <v>0</v>
      </c>
      <c r="AY5" s="244">
        <f>'9 COP Summary'!AY5</f>
        <v>0</v>
      </c>
      <c r="AZ5" s="244">
        <f>'9 COP Summary'!AZ5</f>
        <v>0</v>
      </c>
      <c r="BA5" s="244">
        <f>'9 COP Summary'!BA5</f>
        <v>0</v>
      </c>
    </row>
    <row r="6" spans="1:53" s="42" customFormat="1" ht="15" x14ac:dyDescent="0.25">
      <c r="B6" s="40" t="s">
        <v>337</v>
      </c>
      <c r="D6" s="108"/>
      <c r="E6" s="108"/>
      <c r="F6" s="108"/>
      <c r="G6" s="108"/>
      <c r="H6" s="108"/>
      <c r="I6" s="108"/>
      <c r="J6" s="108"/>
      <c r="K6" s="108"/>
      <c r="L6" s="108"/>
      <c r="M6" s="108"/>
      <c r="N6" s="108"/>
      <c r="O6" s="108"/>
      <c r="P6" s="108"/>
    </row>
    <row r="7" spans="1:53" s="16" customFormat="1" ht="15" x14ac:dyDescent="0.25">
      <c r="B7" s="118" t="s">
        <v>258</v>
      </c>
      <c r="D7" s="109" t="e">
        <f>'9 COP Summary'!D8</f>
        <v>#VALUE!</v>
      </c>
      <c r="E7" s="110" t="e">
        <f>'9 COP Summary'!E8</f>
        <v>#VALUE!</v>
      </c>
      <c r="F7" s="110" t="e">
        <f>'9 COP Summary'!F8</f>
        <v>#VALUE!</v>
      </c>
      <c r="G7" s="110" t="e">
        <f>'9 COP Summary'!G8</f>
        <v>#VALUE!</v>
      </c>
      <c r="H7" s="110" t="e">
        <f>'9 COP Summary'!H8</f>
        <v>#VALUE!</v>
      </c>
      <c r="I7" s="110" t="e">
        <f>'9 COP Summary'!I8</f>
        <v>#VALUE!</v>
      </c>
      <c r="J7" s="110" t="e">
        <f>'9 COP Summary'!J8</f>
        <v>#VALUE!</v>
      </c>
      <c r="K7" s="110" t="e">
        <f>'9 COP Summary'!K8</f>
        <v>#VALUE!</v>
      </c>
      <c r="L7" s="110" t="e">
        <f>'9 COP Summary'!L8</f>
        <v>#VALUE!</v>
      </c>
      <c r="M7" s="110" t="e">
        <f>'9 COP Summary'!M8</f>
        <v>#VALUE!</v>
      </c>
      <c r="N7" s="110" t="e">
        <f>'9 COP Summary'!N8</f>
        <v>#VALUE!</v>
      </c>
      <c r="O7" s="111" t="e">
        <f>'9 COP Summary'!O8</f>
        <v>#VALUE!</v>
      </c>
      <c r="P7" s="111" t="e">
        <f>'9 COP Summary'!P8</f>
        <v>#VALUE!</v>
      </c>
      <c r="Q7" s="111" t="e">
        <f>'9 COP Summary'!Q8</f>
        <v>#VALUE!</v>
      </c>
      <c r="R7" s="111" t="e">
        <f>'9 COP Summary'!R8</f>
        <v>#VALUE!</v>
      </c>
      <c r="S7" s="111" t="e">
        <f>'9 COP Summary'!S8</f>
        <v>#VALUE!</v>
      </c>
      <c r="T7" s="111" t="e">
        <f>'9 COP Summary'!T8</f>
        <v>#VALUE!</v>
      </c>
      <c r="U7" s="111" t="e">
        <f>'9 COP Summary'!U8</f>
        <v>#VALUE!</v>
      </c>
      <c r="V7" s="111" t="e">
        <f>'9 COP Summary'!V8</f>
        <v>#VALUE!</v>
      </c>
      <c r="W7" s="111" t="e">
        <f>'9 COP Summary'!W8</f>
        <v>#VALUE!</v>
      </c>
      <c r="X7" s="111" t="e">
        <f>'9 COP Summary'!X8</f>
        <v>#VALUE!</v>
      </c>
      <c r="Y7" s="111" t="e">
        <f>'9 COP Summary'!Y8</f>
        <v>#VALUE!</v>
      </c>
      <c r="Z7" s="111" t="e">
        <f>'9 COP Summary'!Z8</f>
        <v>#VALUE!</v>
      </c>
      <c r="AA7" s="111" t="e">
        <f>'9 COP Summary'!AA8</f>
        <v>#VALUE!</v>
      </c>
      <c r="AB7" s="111" t="e">
        <f>'9 COP Summary'!AB8</f>
        <v>#VALUE!</v>
      </c>
      <c r="AC7" s="111" t="e">
        <f>'9 COP Summary'!AC8</f>
        <v>#VALUE!</v>
      </c>
      <c r="AD7" s="111" t="e">
        <f>'9 COP Summary'!AD8</f>
        <v>#VALUE!</v>
      </c>
      <c r="AE7" s="111" t="e">
        <f>'9 COP Summary'!AE8</f>
        <v>#VALUE!</v>
      </c>
      <c r="AF7" s="111" t="e">
        <f>'9 COP Summary'!AF8</f>
        <v>#VALUE!</v>
      </c>
      <c r="AG7" s="111" t="e">
        <f>'9 COP Summary'!AG8</f>
        <v>#VALUE!</v>
      </c>
      <c r="AH7" s="111" t="e">
        <f>'9 COP Summary'!AH8</f>
        <v>#VALUE!</v>
      </c>
      <c r="AI7" s="111" t="e">
        <f>'9 COP Summary'!AI8</f>
        <v>#VALUE!</v>
      </c>
      <c r="AJ7" s="111" t="e">
        <f>'9 COP Summary'!AJ8</f>
        <v>#VALUE!</v>
      </c>
      <c r="AK7" s="111" t="e">
        <f>'9 COP Summary'!AK8</f>
        <v>#VALUE!</v>
      </c>
      <c r="AL7" s="111" t="e">
        <f>'9 COP Summary'!AL8</f>
        <v>#VALUE!</v>
      </c>
      <c r="AM7" s="111" t="e">
        <f>'9 COP Summary'!AM8</f>
        <v>#VALUE!</v>
      </c>
      <c r="AN7" s="111" t="e">
        <f>'9 COP Summary'!AN8</f>
        <v>#VALUE!</v>
      </c>
      <c r="AO7" s="111" t="e">
        <f>'9 COP Summary'!AO8</f>
        <v>#VALUE!</v>
      </c>
      <c r="AP7" s="111" t="e">
        <f>'9 COP Summary'!AP8</f>
        <v>#VALUE!</v>
      </c>
      <c r="AQ7" s="111" t="e">
        <f>'9 COP Summary'!AQ8</f>
        <v>#VALUE!</v>
      </c>
      <c r="AR7" s="111" t="e">
        <f>'9 COP Summary'!AR8</f>
        <v>#VALUE!</v>
      </c>
      <c r="AS7" s="111" t="e">
        <f>'9 COP Summary'!AS8</f>
        <v>#VALUE!</v>
      </c>
      <c r="AT7" s="111" t="e">
        <f>'9 COP Summary'!AT8</f>
        <v>#VALUE!</v>
      </c>
      <c r="AU7" s="111" t="e">
        <f>'9 COP Summary'!AU8</f>
        <v>#VALUE!</v>
      </c>
      <c r="AV7" s="111" t="e">
        <f>'9 COP Summary'!AV8</f>
        <v>#VALUE!</v>
      </c>
      <c r="AW7" s="111" t="e">
        <f>'9 COP Summary'!AW8</f>
        <v>#VALUE!</v>
      </c>
      <c r="AX7" s="111" t="e">
        <f>'9 COP Summary'!AX8</f>
        <v>#VALUE!</v>
      </c>
      <c r="AY7" s="111" t="e">
        <f>'9 COP Summary'!AY8</f>
        <v>#VALUE!</v>
      </c>
      <c r="AZ7" s="111" t="e">
        <f>'9 COP Summary'!AZ8</f>
        <v>#VALUE!</v>
      </c>
      <c r="BA7" s="111" t="e">
        <f>'9 COP Summary'!BA8</f>
        <v>#VALUE!</v>
      </c>
    </row>
    <row r="8" spans="1:53" s="16" customFormat="1" ht="15" x14ac:dyDescent="0.25">
      <c r="B8" s="118" t="s">
        <v>256</v>
      </c>
      <c r="D8" s="112" t="e">
        <f>D7/0.9</f>
        <v>#VALUE!</v>
      </c>
      <c r="E8" s="113" t="e">
        <f t="shared" ref="E8:P8" si="0">E7/0.9</f>
        <v>#VALUE!</v>
      </c>
      <c r="F8" s="113" t="e">
        <f t="shared" si="0"/>
        <v>#VALUE!</v>
      </c>
      <c r="G8" s="113" t="e">
        <f t="shared" si="0"/>
        <v>#VALUE!</v>
      </c>
      <c r="H8" s="113" t="e">
        <f t="shared" si="0"/>
        <v>#VALUE!</v>
      </c>
      <c r="I8" s="113" t="e">
        <f t="shared" si="0"/>
        <v>#VALUE!</v>
      </c>
      <c r="J8" s="113" t="e">
        <f t="shared" si="0"/>
        <v>#VALUE!</v>
      </c>
      <c r="K8" s="113" t="e">
        <f t="shared" si="0"/>
        <v>#VALUE!</v>
      </c>
      <c r="L8" s="113" t="e">
        <f t="shared" si="0"/>
        <v>#VALUE!</v>
      </c>
      <c r="M8" s="113" t="e">
        <f t="shared" si="0"/>
        <v>#VALUE!</v>
      </c>
      <c r="N8" s="113" t="e">
        <f t="shared" si="0"/>
        <v>#VALUE!</v>
      </c>
      <c r="O8" s="114" t="e">
        <f t="shared" si="0"/>
        <v>#VALUE!</v>
      </c>
      <c r="P8" s="114" t="e">
        <f t="shared" si="0"/>
        <v>#VALUE!</v>
      </c>
      <c r="Q8" s="114" t="e">
        <f t="shared" ref="Q8:AB8" si="1">Q7/0.9</f>
        <v>#VALUE!</v>
      </c>
      <c r="R8" s="114" t="e">
        <f t="shared" si="1"/>
        <v>#VALUE!</v>
      </c>
      <c r="S8" s="114" t="e">
        <f t="shared" si="1"/>
        <v>#VALUE!</v>
      </c>
      <c r="T8" s="114" t="e">
        <f t="shared" si="1"/>
        <v>#VALUE!</v>
      </c>
      <c r="U8" s="114" t="e">
        <f t="shared" si="1"/>
        <v>#VALUE!</v>
      </c>
      <c r="V8" s="114" t="e">
        <f t="shared" si="1"/>
        <v>#VALUE!</v>
      </c>
      <c r="W8" s="114" t="e">
        <f t="shared" si="1"/>
        <v>#VALUE!</v>
      </c>
      <c r="X8" s="114" t="e">
        <f t="shared" si="1"/>
        <v>#VALUE!</v>
      </c>
      <c r="Y8" s="114" t="e">
        <f t="shared" si="1"/>
        <v>#VALUE!</v>
      </c>
      <c r="Z8" s="114" t="e">
        <f t="shared" si="1"/>
        <v>#VALUE!</v>
      </c>
      <c r="AA8" s="114" t="e">
        <f t="shared" si="1"/>
        <v>#VALUE!</v>
      </c>
      <c r="AB8" s="114" t="e">
        <f t="shared" si="1"/>
        <v>#VALUE!</v>
      </c>
      <c r="AC8" s="114" t="e">
        <f t="shared" ref="AC8:BA8" si="2">AC7/0.9</f>
        <v>#VALUE!</v>
      </c>
      <c r="AD8" s="114" t="e">
        <f t="shared" si="2"/>
        <v>#VALUE!</v>
      </c>
      <c r="AE8" s="114" t="e">
        <f t="shared" si="2"/>
        <v>#VALUE!</v>
      </c>
      <c r="AF8" s="114" t="e">
        <f t="shared" si="2"/>
        <v>#VALUE!</v>
      </c>
      <c r="AG8" s="114" t="e">
        <f t="shared" si="2"/>
        <v>#VALUE!</v>
      </c>
      <c r="AH8" s="114" t="e">
        <f t="shared" si="2"/>
        <v>#VALUE!</v>
      </c>
      <c r="AI8" s="114" t="e">
        <f t="shared" si="2"/>
        <v>#VALUE!</v>
      </c>
      <c r="AJ8" s="114" t="e">
        <f t="shared" si="2"/>
        <v>#VALUE!</v>
      </c>
      <c r="AK8" s="114" t="e">
        <f t="shared" si="2"/>
        <v>#VALUE!</v>
      </c>
      <c r="AL8" s="114" t="e">
        <f t="shared" si="2"/>
        <v>#VALUE!</v>
      </c>
      <c r="AM8" s="114" t="e">
        <f t="shared" si="2"/>
        <v>#VALUE!</v>
      </c>
      <c r="AN8" s="114" t="e">
        <f t="shared" si="2"/>
        <v>#VALUE!</v>
      </c>
      <c r="AO8" s="114" t="e">
        <f t="shared" si="2"/>
        <v>#VALUE!</v>
      </c>
      <c r="AP8" s="114" t="e">
        <f t="shared" si="2"/>
        <v>#VALUE!</v>
      </c>
      <c r="AQ8" s="114" t="e">
        <f t="shared" si="2"/>
        <v>#VALUE!</v>
      </c>
      <c r="AR8" s="114" t="e">
        <f t="shared" si="2"/>
        <v>#VALUE!</v>
      </c>
      <c r="AS8" s="114" t="e">
        <f t="shared" si="2"/>
        <v>#VALUE!</v>
      </c>
      <c r="AT8" s="114" t="e">
        <f t="shared" si="2"/>
        <v>#VALUE!</v>
      </c>
      <c r="AU8" s="114" t="e">
        <f t="shared" si="2"/>
        <v>#VALUE!</v>
      </c>
      <c r="AV8" s="114" t="e">
        <f t="shared" si="2"/>
        <v>#VALUE!</v>
      </c>
      <c r="AW8" s="114" t="e">
        <f t="shared" si="2"/>
        <v>#VALUE!</v>
      </c>
      <c r="AX8" s="114" t="e">
        <f t="shared" si="2"/>
        <v>#VALUE!</v>
      </c>
      <c r="AY8" s="114" t="e">
        <f t="shared" si="2"/>
        <v>#VALUE!</v>
      </c>
      <c r="AZ8" s="114" t="e">
        <f t="shared" si="2"/>
        <v>#VALUE!</v>
      </c>
      <c r="BA8" s="114" t="e">
        <f t="shared" si="2"/>
        <v>#VALUE!</v>
      </c>
    </row>
    <row r="9" spans="1:53" s="16" customFormat="1" ht="15" x14ac:dyDescent="0.25">
      <c r="B9" s="118" t="s">
        <v>257</v>
      </c>
      <c r="D9" s="115" t="e">
        <f>D7/0.7</f>
        <v>#VALUE!</v>
      </c>
      <c r="E9" s="116" t="e">
        <f t="shared" ref="E9:O9" si="3">E7/0.7</f>
        <v>#VALUE!</v>
      </c>
      <c r="F9" s="116" t="e">
        <f t="shared" si="3"/>
        <v>#VALUE!</v>
      </c>
      <c r="G9" s="116" t="e">
        <f t="shared" si="3"/>
        <v>#VALUE!</v>
      </c>
      <c r="H9" s="116" t="e">
        <f t="shared" si="3"/>
        <v>#VALUE!</v>
      </c>
      <c r="I9" s="116" t="e">
        <f t="shared" si="3"/>
        <v>#VALUE!</v>
      </c>
      <c r="J9" s="116" t="e">
        <f t="shared" si="3"/>
        <v>#VALUE!</v>
      </c>
      <c r="K9" s="116" t="e">
        <f t="shared" si="3"/>
        <v>#VALUE!</v>
      </c>
      <c r="L9" s="116" t="e">
        <f t="shared" si="3"/>
        <v>#VALUE!</v>
      </c>
      <c r="M9" s="116" t="e">
        <f t="shared" si="3"/>
        <v>#VALUE!</v>
      </c>
      <c r="N9" s="116" t="e">
        <f t="shared" si="3"/>
        <v>#VALUE!</v>
      </c>
      <c r="O9" s="117" t="e">
        <f t="shared" si="3"/>
        <v>#VALUE!</v>
      </c>
      <c r="P9" s="117" t="e">
        <f t="shared" ref="P9:AB9" si="4">P7/0.7</f>
        <v>#VALUE!</v>
      </c>
      <c r="Q9" s="117" t="e">
        <f t="shared" si="4"/>
        <v>#VALUE!</v>
      </c>
      <c r="R9" s="117" t="e">
        <f t="shared" si="4"/>
        <v>#VALUE!</v>
      </c>
      <c r="S9" s="117" t="e">
        <f t="shared" si="4"/>
        <v>#VALUE!</v>
      </c>
      <c r="T9" s="117" t="e">
        <f t="shared" si="4"/>
        <v>#VALUE!</v>
      </c>
      <c r="U9" s="117" t="e">
        <f t="shared" si="4"/>
        <v>#VALUE!</v>
      </c>
      <c r="V9" s="117" t="e">
        <f t="shared" si="4"/>
        <v>#VALUE!</v>
      </c>
      <c r="W9" s="117" t="e">
        <f t="shared" si="4"/>
        <v>#VALUE!</v>
      </c>
      <c r="X9" s="117" t="e">
        <f t="shared" si="4"/>
        <v>#VALUE!</v>
      </c>
      <c r="Y9" s="117" t="e">
        <f t="shared" si="4"/>
        <v>#VALUE!</v>
      </c>
      <c r="Z9" s="117" t="e">
        <f t="shared" si="4"/>
        <v>#VALUE!</v>
      </c>
      <c r="AA9" s="117" t="e">
        <f t="shared" si="4"/>
        <v>#VALUE!</v>
      </c>
      <c r="AB9" s="117" t="e">
        <f t="shared" si="4"/>
        <v>#VALUE!</v>
      </c>
      <c r="AC9" s="117" t="e">
        <f t="shared" ref="AC9:BA9" si="5">AC7/0.7</f>
        <v>#VALUE!</v>
      </c>
      <c r="AD9" s="117" t="e">
        <f t="shared" si="5"/>
        <v>#VALUE!</v>
      </c>
      <c r="AE9" s="117" t="e">
        <f t="shared" si="5"/>
        <v>#VALUE!</v>
      </c>
      <c r="AF9" s="117" t="e">
        <f t="shared" si="5"/>
        <v>#VALUE!</v>
      </c>
      <c r="AG9" s="117" t="e">
        <f t="shared" si="5"/>
        <v>#VALUE!</v>
      </c>
      <c r="AH9" s="117" t="e">
        <f t="shared" si="5"/>
        <v>#VALUE!</v>
      </c>
      <c r="AI9" s="117" t="e">
        <f t="shared" si="5"/>
        <v>#VALUE!</v>
      </c>
      <c r="AJ9" s="117" t="e">
        <f t="shared" si="5"/>
        <v>#VALUE!</v>
      </c>
      <c r="AK9" s="117" t="e">
        <f t="shared" si="5"/>
        <v>#VALUE!</v>
      </c>
      <c r="AL9" s="117" t="e">
        <f t="shared" si="5"/>
        <v>#VALUE!</v>
      </c>
      <c r="AM9" s="117" t="e">
        <f t="shared" si="5"/>
        <v>#VALUE!</v>
      </c>
      <c r="AN9" s="117" t="e">
        <f t="shared" si="5"/>
        <v>#VALUE!</v>
      </c>
      <c r="AO9" s="117" t="e">
        <f t="shared" si="5"/>
        <v>#VALUE!</v>
      </c>
      <c r="AP9" s="117" t="e">
        <f t="shared" si="5"/>
        <v>#VALUE!</v>
      </c>
      <c r="AQ9" s="117" t="e">
        <f t="shared" si="5"/>
        <v>#VALUE!</v>
      </c>
      <c r="AR9" s="117" t="e">
        <f t="shared" si="5"/>
        <v>#VALUE!</v>
      </c>
      <c r="AS9" s="117" t="e">
        <f t="shared" si="5"/>
        <v>#VALUE!</v>
      </c>
      <c r="AT9" s="117" t="e">
        <f t="shared" si="5"/>
        <v>#VALUE!</v>
      </c>
      <c r="AU9" s="117" t="e">
        <f t="shared" si="5"/>
        <v>#VALUE!</v>
      </c>
      <c r="AV9" s="117" t="e">
        <f t="shared" si="5"/>
        <v>#VALUE!</v>
      </c>
      <c r="AW9" s="117" t="e">
        <f t="shared" si="5"/>
        <v>#VALUE!</v>
      </c>
      <c r="AX9" s="117" t="e">
        <f t="shared" si="5"/>
        <v>#VALUE!</v>
      </c>
      <c r="AY9" s="117" t="e">
        <f t="shared" si="5"/>
        <v>#VALUE!</v>
      </c>
      <c r="AZ9" s="117" t="e">
        <f t="shared" si="5"/>
        <v>#VALUE!</v>
      </c>
      <c r="BA9" s="117" t="e">
        <f t="shared" si="5"/>
        <v>#VALUE!</v>
      </c>
    </row>
    <row r="10" spans="1:53" s="16" customFormat="1" ht="15" x14ac:dyDescent="0.25">
      <c r="B10" s="118"/>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3"/>
      <c r="AQ10" s="113"/>
      <c r="AR10" s="113"/>
      <c r="AS10" s="113"/>
      <c r="AT10" s="113"/>
      <c r="AU10" s="113"/>
      <c r="AV10" s="113"/>
      <c r="AW10" s="113"/>
      <c r="AX10" s="113"/>
      <c r="AY10" s="113"/>
      <c r="AZ10" s="113"/>
      <c r="BA10" s="113"/>
    </row>
    <row r="11" spans="1:53" s="16" customFormat="1" ht="15" x14ac:dyDescent="0.25">
      <c r="B11" s="119" t="s">
        <v>333</v>
      </c>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row>
    <row r="12" spans="1:53" ht="15" x14ac:dyDescent="0.25">
      <c r="A12" s="16"/>
      <c r="B12" s="118" t="s">
        <v>258</v>
      </c>
      <c r="C12" s="16"/>
      <c r="D12" s="43" t="e">
        <f>'9 COP Summary'!D14</f>
        <v>#VALUE!</v>
      </c>
      <c r="E12" s="43" t="e">
        <f>'9 COP Summary'!E14</f>
        <v>#VALUE!</v>
      </c>
      <c r="F12" s="43" t="e">
        <f>'9 COP Summary'!F14</f>
        <v>#VALUE!</v>
      </c>
      <c r="G12" s="43" t="e">
        <f>'9 COP Summary'!G14</f>
        <v>#VALUE!</v>
      </c>
      <c r="H12" s="43" t="e">
        <f>'9 COP Summary'!H14</f>
        <v>#VALUE!</v>
      </c>
      <c r="I12" s="43" t="e">
        <f>'9 COP Summary'!I14</f>
        <v>#VALUE!</v>
      </c>
      <c r="J12" s="43" t="e">
        <f>'9 COP Summary'!J14</f>
        <v>#VALUE!</v>
      </c>
      <c r="K12" s="43" t="e">
        <f>'9 COP Summary'!K14</f>
        <v>#VALUE!</v>
      </c>
      <c r="L12" s="43" t="e">
        <f>'9 COP Summary'!L14</f>
        <v>#VALUE!</v>
      </c>
      <c r="M12" s="43" t="e">
        <f>'9 COP Summary'!M14</f>
        <v>#VALUE!</v>
      </c>
      <c r="N12" s="43" t="e">
        <f>'9 COP Summary'!N14</f>
        <v>#VALUE!</v>
      </c>
      <c r="O12" s="43" t="e">
        <f>'9 COP Summary'!O14</f>
        <v>#VALUE!</v>
      </c>
      <c r="P12" s="43" t="e">
        <f>'9 COP Summary'!P14</f>
        <v>#VALUE!</v>
      </c>
      <c r="Q12" s="43" t="e">
        <f>'9 COP Summary'!Q14</f>
        <v>#VALUE!</v>
      </c>
      <c r="R12" s="43" t="e">
        <f>'9 COP Summary'!R14</f>
        <v>#VALUE!</v>
      </c>
      <c r="S12" s="43" t="e">
        <f>'9 COP Summary'!S14</f>
        <v>#VALUE!</v>
      </c>
      <c r="T12" s="43" t="e">
        <f>'9 COP Summary'!T14</f>
        <v>#VALUE!</v>
      </c>
      <c r="U12" s="43" t="e">
        <f>'9 COP Summary'!U14</f>
        <v>#VALUE!</v>
      </c>
      <c r="V12" s="43" t="e">
        <f>'9 COP Summary'!V14</f>
        <v>#VALUE!</v>
      </c>
      <c r="W12" s="43" t="e">
        <f>'9 COP Summary'!W14</f>
        <v>#VALUE!</v>
      </c>
      <c r="X12" s="43" t="e">
        <f>'9 COP Summary'!X14</f>
        <v>#VALUE!</v>
      </c>
      <c r="Y12" s="43" t="e">
        <f>'9 COP Summary'!Y14</f>
        <v>#VALUE!</v>
      </c>
      <c r="Z12" s="43" t="e">
        <f>'9 COP Summary'!Z14</f>
        <v>#VALUE!</v>
      </c>
      <c r="AA12" s="43" t="e">
        <f>'9 COP Summary'!AA14</f>
        <v>#VALUE!</v>
      </c>
      <c r="AB12" s="43" t="e">
        <f>'9 COP Summary'!AB14</f>
        <v>#VALUE!</v>
      </c>
      <c r="AC12" s="43" t="e">
        <f>'9 COP Summary'!AC14</f>
        <v>#VALUE!</v>
      </c>
      <c r="AD12" s="43" t="e">
        <f>'9 COP Summary'!AD14</f>
        <v>#VALUE!</v>
      </c>
      <c r="AE12" s="43" t="e">
        <f>'9 COP Summary'!AE14</f>
        <v>#VALUE!</v>
      </c>
      <c r="AF12" s="43" t="e">
        <f>'9 COP Summary'!AF14</f>
        <v>#VALUE!</v>
      </c>
      <c r="AG12" s="43" t="e">
        <f>'9 COP Summary'!AG14</f>
        <v>#VALUE!</v>
      </c>
      <c r="AH12" s="43" t="e">
        <f>'9 COP Summary'!AH14</f>
        <v>#VALUE!</v>
      </c>
      <c r="AI12" s="43" t="e">
        <f>'9 COP Summary'!AI14</f>
        <v>#VALUE!</v>
      </c>
      <c r="AJ12" s="43" t="e">
        <f>'9 COP Summary'!AJ14</f>
        <v>#VALUE!</v>
      </c>
      <c r="AK12" s="43" t="e">
        <f>'9 COP Summary'!AK14</f>
        <v>#VALUE!</v>
      </c>
      <c r="AL12" s="43" t="e">
        <f>'9 COP Summary'!AL14</f>
        <v>#VALUE!</v>
      </c>
      <c r="AM12" s="43" t="e">
        <f>'9 COP Summary'!AM14</f>
        <v>#VALUE!</v>
      </c>
      <c r="AN12" s="43" t="e">
        <f>'9 COP Summary'!AN14</f>
        <v>#VALUE!</v>
      </c>
      <c r="AO12" s="43" t="e">
        <f>'9 COP Summary'!AO14</f>
        <v>#VALUE!</v>
      </c>
      <c r="AP12" s="43" t="e">
        <f>'9 COP Summary'!AP14</f>
        <v>#VALUE!</v>
      </c>
      <c r="AQ12" s="43" t="e">
        <f>'9 COP Summary'!AQ14</f>
        <v>#VALUE!</v>
      </c>
      <c r="AR12" s="43" t="e">
        <f>'9 COP Summary'!AR14</f>
        <v>#VALUE!</v>
      </c>
      <c r="AS12" s="43" t="e">
        <f>'9 COP Summary'!AS14</f>
        <v>#VALUE!</v>
      </c>
      <c r="AT12" s="43" t="e">
        <f>'9 COP Summary'!AT14</f>
        <v>#VALUE!</v>
      </c>
      <c r="AU12" s="43" t="e">
        <f>'9 COP Summary'!AU14</f>
        <v>#VALUE!</v>
      </c>
      <c r="AV12" s="43" t="e">
        <f>'9 COP Summary'!AV14</f>
        <v>#VALUE!</v>
      </c>
      <c r="AW12" s="43" t="e">
        <f>'9 COP Summary'!AW14</f>
        <v>#VALUE!</v>
      </c>
      <c r="AX12" s="43" t="e">
        <f>'9 COP Summary'!AX14</f>
        <v>#VALUE!</v>
      </c>
      <c r="AY12" s="43" t="e">
        <f>'9 COP Summary'!AY14</f>
        <v>#VALUE!</v>
      </c>
      <c r="AZ12" s="43" t="e">
        <f>'9 COP Summary'!AZ14</f>
        <v>#VALUE!</v>
      </c>
      <c r="BA12" s="43" t="e">
        <f>'9 COP Summary'!BA14</f>
        <v>#VALUE!</v>
      </c>
    </row>
    <row r="13" spans="1:53" ht="15" x14ac:dyDescent="0.25">
      <c r="A13" s="16"/>
      <c r="B13" s="118" t="s">
        <v>256</v>
      </c>
      <c r="C13" s="16"/>
      <c r="D13" s="43" t="e">
        <f>D12/0.9</f>
        <v>#VALUE!</v>
      </c>
      <c r="E13" s="43" t="e">
        <f t="shared" ref="E13:P13" si="6">E12/0.9</f>
        <v>#VALUE!</v>
      </c>
      <c r="F13" s="43" t="e">
        <f t="shared" si="6"/>
        <v>#VALUE!</v>
      </c>
      <c r="G13" s="43" t="e">
        <f t="shared" si="6"/>
        <v>#VALUE!</v>
      </c>
      <c r="H13" s="43" t="e">
        <f t="shared" si="6"/>
        <v>#VALUE!</v>
      </c>
      <c r="I13" s="43" t="e">
        <f t="shared" si="6"/>
        <v>#VALUE!</v>
      </c>
      <c r="J13" s="43" t="e">
        <f t="shared" si="6"/>
        <v>#VALUE!</v>
      </c>
      <c r="K13" s="43" t="e">
        <f t="shared" si="6"/>
        <v>#VALUE!</v>
      </c>
      <c r="L13" s="43" t="e">
        <f t="shared" si="6"/>
        <v>#VALUE!</v>
      </c>
      <c r="M13" s="43" t="e">
        <f t="shared" si="6"/>
        <v>#VALUE!</v>
      </c>
      <c r="N13" s="43" t="e">
        <f t="shared" si="6"/>
        <v>#VALUE!</v>
      </c>
      <c r="O13" s="43" t="e">
        <f t="shared" si="6"/>
        <v>#VALUE!</v>
      </c>
      <c r="P13" s="43" t="e">
        <f t="shared" si="6"/>
        <v>#VALUE!</v>
      </c>
      <c r="Q13" s="43" t="e">
        <f t="shared" ref="Q13:AB13" si="7">Q12/0.9</f>
        <v>#VALUE!</v>
      </c>
      <c r="R13" s="43" t="e">
        <f t="shared" si="7"/>
        <v>#VALUE!</v>
      </c>
      <c r="S13" s="43" t="e">
        <f t="shared" si="7"/>
        <v>#VALUE!</v>
      </c>
      <c r="T13" s="43" t="e">
        <f t="shared" si="7"/>
        <v>#VALUE!</v>
      </c>
      <c r="U13" s="43" t="e">
        <f t="shared" si="7"/>
        <v>#VALUE!</v>
      </c>
      <c r="V13" s="43" t="e">
        <f t="shared" si="7"/>
        <v>#VALUE!</v>
      </c>
      <c r="W13" s="43" t="e">
        <f t="shared" si="7"/>
        <v>#VALUE!</v>
      </c>
      <c r="X13" s="43" t="e">
        <f t="shared" si="7"/>
        <v>#VALUE!</v>
      </c>
      <c r="Y13" s="43" t="e">
        <f t="shared" si="7"/>
        <v>#VALUE!</v>
      </c>
      <c r="Z13" s="43" t="e">
        <f t="shared" si="7"/>
        <v>#VALUE!</v>
      </c>
      <c r="AA13" s="43" t="e">
        <f t="shared" si="7"/>
        <v>#VALUE!</v>
      </c>
      <c r="AB13" s="43" t="e">
        <f t="shared" si="7"/>
        <v>#VALUE!</v>
      </c>
      <c r="AC13" s="43" t="e">
        <f t="shared" ref="AC13:BA13" si="8">AC12/0.9</f>
        <v>#VALUE!</v>
      </c>
      <c r="AD13" s="43" t="e">
        <f t="shared" si="8"/>
        <v>#VALUE!</v>
      </c>
      <c r="AE13" s="43" t="e">
        <f t="shared" si="8"/>
        <v>#VALUE!</v>
      </c>
      <c r="AF13" s="43" t="e">
        <f t="shared" si="8"/>
        <v>#VALUE!</v>
      </c>
      <c r="AG13" s="43" t="e">
        <f t="shared" si="8"/>
        <v>#VALUE!</v>
      </c>
      <c r="AH13" s="43" t="e">
        <f t="shared" si="8"/>
        <v>#VALUE!</v>
      </c>
      <c r="AI13" s="43" t="e">
        <f t="shared" si="8"/>
        <v>#VALUE!</v>
      </c>
      <c r="AJ13" s="43" t="e">
        <f t="shared" si="8"/>
        <v>#VALUE!</v>
      </c>
      <c r="AK13" s="43" t="e">
        <f t="shared" si="8"/>
        <v>#VALUE!</v>
      </c>
      <c r="AL13" s="43" t="e">
        <f t="shared" si="8"/>
        <v>#VALUE!</v>
      </c>
      <c r="AM13" s="43" t="e">
        <f t="shared" si="8"/>
        <v>#VALUE!</v>
      </c>
      <c r="AN13" s="43" t="e">
        <f t="shared" si="8"/>
        <v>#VALUE!</v>
      </c>
      <c r="AO13" s="43" t="e">
        <f t="shared" si="8"/>
        <v>#VALUE!</v>
      </c>
      <c r="AP13" s="43" t="e">
        <f t="shared" si="8"/>
        <v>#VALUE!</v>
      </c>
      <c r="AQ13" s="43" t="e">
        <f t="shared" si="8"/>
        <v>#VALUE!</v>
      </c>
      <c r="AR13" s="43" t="e">
        <f t="shared" si="8"/>
        <v>#VALUE!</v>
      </c>
      <c r="AS13" s="43" t="e">
        <f t="shared" si="8"/>
        <v>#VALUE!</v>
      </c>
      <c r="AT13" s="43" t="e">
        <f t="shared" si="8"/>
        <v>#VALUE!</v>
      </c>
      <c r="AU13" s="43" t="e">
        <f t="shared" si="8"/>
        <v>#VALUE!</v>
      </c>
      <c r="AV13" s="43" t="e">
        <f t="shared" si="8"/>
        <v>#VALUE!</v>
      </c>
      <c r="AW13" s="43" t="e">
        <f t="shared" si="8"/>
        <v>#VALUE!</v>
      </c>
      <c r="AX13" s="43" t="e">
        <f t="shared" si="8"/>
        <v>#VALUE!</v>
      </c>
      <c r="AY13" s="43" t="e">
        <f t="shared" si="8"/>
        <v>#VALUE!</v>
      </c>
      <c r="AZ13" s="43" t="e">
        <f t="shared" si="8"/>
        <v>#VALUE!</v>
      </c>
      <c r="BA13" s="43" t="e">
        <f t="shared" si="8"/>
        <v>#VALUE!</v>
      </c>
    </row>
    <row r="14" spans="1:53" ht="15" x14ac:dyDescent="0.25">
      <c r="A14" s="16"/>
      <c r="B14" s="118" t="s">
        <v>257</v>
      </c>
      <c r="C14" s="16"/>
      <c r="D14" s="43" t="e">
        <f>D12/0.7</f>
        <v>#VALUE!</v>
      </c>
      <c r="E14" s="43" t="e">
        <f t="shared" ref="E14:O14" si="9">E12/0.7</f>
        <v>#VALUE!</v>
      </c>
      <c r="F14" s="43" t="e">
        <f t="shared" si="9"/>
        <v>#VALUE!</v>
      </c>
      <c r="G14" s="43" t="e">
        <f t="shared" si="9"/>
        <v>#VALUE!</v>
      </c>
      <c r="H14" s="43" t="e">
        <f t="shared" si="9"/>
        <v>#VALUE!</v>
      </c>
      <c r="I14" s="43" t="e">
        <f t="shared" si="9"/>
        <v>#VALUE!</v>
      </c>
      <c r="J14" s="43" t="e">
        <f t="shared" si="9"/>
        <v>#VALUE!</v>
      </c>
      <c r="K14" s="43" t="e">
        <f t="shared" si="9"/>
        <v>#VALUE!</v>
      </c>
      <c r="L14" s="43" t="e">
        <f t="shared" si="9"/>
        <v>#VALUE!</v>
      </c>
      <c r="M14" s="43" t="e">
        <f t="shared" si="9"/>
        <v>#VALUE!</v>
      </c>
      <c r="N14" s="43" t="e">
        <f t="shared" si="9"/>
        <v>#VALUE!</v>
      </c>
      <c r="O14" s="43" t="e">
        <f t="shared" si="9"/>
        <v>#VALUE!</v>
      </c>
      <c r="P14" s="43" t="e">
        <f t="shared" ref="P14:AB14" si="10">P12/0.7</f>
        <v>#VALUE!</v>
      </c>
      <c r="Q14" s="43" t="e">
        <f t="shared" si="10"/>
        <v>#VALUE!</v>
      </c>
      <c r="R14" s="43" t="e">
        <f t="shared" si="10"/>
        <v>#VALUE!</v>
      </c>
      <c r="S14" s="43" t="e">
        <f t="shared" si="10"/>
        <v>#VALUE!</v>
      </c>
      <c r="T14" s="43" t="e">
        <f t="shared" si="10"/>
        <v>#VALUE!</v>
      </c>
      <c r="U14" s="43" t="e">
        <f t="shared" si="10"/>
        <v>#VALUE!</v>
      </c>
      <c r="V14" s="43" t="e">
        <f t="shared" si="10"/>
        <v>#VALUE!</v>
      </c>
      <c r="W14" s="43" t="e">
        <f t="shared" si="10"/>
        <v>#VALUE!</v>
      </c>
      <c r="X14" s="43" t="e">
        <f t="shared" si="10"/>
        <v>#VALUE!</v>
      </c>
      <c r="Y14" s="43" t="e">
        <f t="shared" si="10"/>
        <v>#VALUE!</v>
      </c>
      <c r="Z14" s="43" t="e">
        <f t="shared" si="10"/>
        <v>#VALUE!</v>
      </c>
      <c r="AA14" s="43" t="e">
        <f t="shared" si="10"/>
        <v>#VALUE!</v>
      </c>
      <c r="AB14" s="43" t="e">
        <f t="shared" si="10"/>
        <v>#VALUE!</v>
      </c>
      <c r="AC14" s="43" t="e">
        <f t="shared" ref="AC14:BA14" si="11">AC12/0.7</f>
        <v>#VALUE!</v>
      </c>
      <c r="AD14" s="43" t="e">
        <f t="shared" si="11"/>
        <v>#VALUE!</v>
      </c>
      <c r="AE14" s="43" t="e">
        <f t="shared" si="11"/>
        <v>#VALUE!</v>
      </c>
      <c r="AF14" s="43" t="e">
        <f t="shared" si="11"/>
        <v>#VALUE!</v>
      </c>
      <c r="AG14" s="43" t="e">
        <f t="shared" si="11"/>
        <v>#VALUE!</v>
      </c>
      <c r="AH14" s="43" t="e">
        <f t="shared" si="11"/>
        <v>#VALUE!</v>
      </c>
      <c r="AI14" s="43" t="e">
        <f t="shared" si="11"/>
        <v>#VALUE!</v>
      </c>
      <c r="AJ14" s="43" t="e">
        <f t="shared" si="11"/>
        <v>#VALUE!</v>
      </c>
      <c r="AK14" s="43" t="e">
        <f t="shared" si="11"/>
        <v>#VALUE!</v>
      </c>
      <c r="AL14" s="43" t="e">
        <f t="shared" si="11"/>
        <v>#VALUE!</v>
      </c>
      <c r="AM14" s="43" t="e">
        <f t="shared" si="11"/>
        <v>#VALUE!</v>
      </c>
      <c r="AN14" s="43" t="e">
        <f t="shared" si="11"/>
        <v>#VALUE!</v>
      </c>
      <c r="AO14" s="43" t="e">
        <f t="shared" si="11"/>
        <v>#VALUE!</v>
      </c>
      <c r="AP14" s="43" t="e">
        <f t="shared" si="11"/>
        <v>#VALUE!</v>
      </c>
      <c r="AQ14" s="43" t="e">
        <f t="shared" si="11"/>
        <v>#VALUE!</v>
      </c>
      <c r="AR14" s="43" t="e">
        <f t="shared" si="11"/>
        <v>#VALUE!</v>
      </c>
      <c r="AS14" s="43" t="e">
        <f t="shared" si="11"/>
        <v>#VALUE!</v>
      </c>
      <c r="AT14" s="43" t="e">
        <f t="shared" si="11"/>
        <v>#VALUE!</v>
      </c>
      <c r="AU14" s="43" t="e">
        <f t="shared" si="11"/>
        <v>#VALUE!</v>
      </c>
      <c r="AV14" s="43" t="e">
        <f t="shared" si="11"/>
        <v>#VALUE!</v>
      </c>
      <c r="AW14" s="43" t="e">
        <f t="shared" si="11"/>
        <v>#VALUE!</v>
      </c>
      <c r="AX14" s="43" t="e">
        <f t="shared" si="11"/>
        <v>#VALUE!</v>
      </c>
      <c r="AY14" s="43" t="e">
        <f t="shared" si="11"/>
        <v>#VALUE!</v>
      </c>
      <c r="AZ14" s="43" t="e">
        <f t="shared" si="11"/>
        <v>#VALUE!</v>
      </c>
      <c r="BA14" s="43" t="e">
        <f t="shared" si="11"/>
        <v>#VALUE!</v>
      </c>
    </row>
    <row r="15" spans="1:53" ht="15" x14ac:dyDescent="0.25">
      <c r="A15" s="16"/>
      <c r="B15" s="42"/>
      <c r="C15" s="16"/>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row>
    <row r="16" spans="1:53" ht="15" x14ac:dyDescent="0.25">
      <c r="A16" s="16"/>
      <c r="B16" s="119" t="s">
        <v>334</v>
      </c>
      <c r="C16" s="16"/>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row>
    <row r="17" spans="1:53" ht="15" x14ac:dyDescent="0.25">
      <c r="A17" s="16"/>
      <c r="B17" s="118" t="s">
        <v>258</v>
      </c>
      <c r="C17" s="16"/>
      <c r="D17" s="43" t="e">
        <f>'9 COP Summary'!D20</f>
        <v>#VALUE!</v>
      </c>
      <c r="E17" s="43" t="e">
        <f>'9 COP Summary'!E20</f>
        <v>#VALUE!</v>
      </c>
      <c r="F17" s="43" t="e">
        <f>'9 COP Summary'!F20</f>
        <v>#VALUE!</v>
      </c>
      <c r="G17" s="43" t="e">
        <f>'9 COP Summary'!G20</f>
        <v>#VALUE!</v>
      </c>
      <c r="H17" s="43" t="e">
        <f>'9 COP Summary'!H20</f>
        <v>#VALUE!</v>
      </c>
      <c r="I17" s="43" t="e">
        <f>'9 COP Summary'!I20</f>
        <v>#VALUE!</v>
      </c>
      <c r="J17" s="43" t="e">
        <f>'9 COP Summary'!J20</f>
        <v>#VALUE!</v>
      </c>
      <c r="K17" s="43" t="e">
        <f>'9 COP Summary'!K20</f>
        <v>#VALUE!</v>
      </c>
      <c r="L17" s="43" t="e">
        <f>'9 COP Summary'!L20</f>
        <v>#VALUE!</v>
      </c>
      <c r="M17" s="43" t="e">
        <f>'9 COP Summary'!M20</f>
        <v>#VALUE!</v>
      </c>
      <c r="N17" s="43" t="e">
        <f>'9 COP Summary'!N20</f>
        <v>#VALUE!</v>
      </c>
      <c r="O17" s="43" t="e">
        <f>'9 COP Summary'!O20</f>
        <v>#VALUE!</v>
      </c>
      <c r="P17" s="43" t="e">
        <f>'9 COP Summary'!P20</f>
        <v>#VALUE!</v>
      </c>
      <c r="Q17" s="43" t="e">
        <f>'9 COP Summary'!Q20</f>
        <v>#VALUE!</v>
      </c>
      <c r="R17" s="43" t="e">
        <f>'9 COP Summary'!R20</f>
        <v>#VALUE!</v>
      </c>
      <c r="S17" s="43" t="e">
        <f>'9 COP Summary'!S20</f>
        <v>#VALUE!</v>
      </c>
      <c r="T17" s="43" t="e">
        <f>'9 COP Summary'!T20</f>
        <v>#VALUE!</v>
      </c>
      <c r="U17" s="43" t="e">
        <f>'9 COP Summary'!U20</f>
        <v>#VALUE!</v>
      </c>
      <c r="V17" s="43" t="e">
        <f>'9 COP Summary'!V20</f>
        <v>#VALUE!</v>
      </c>
      <c r="W17" s="43" t="e">
        <f>'9 COP Summary'!W20</f>
        <v>#VALUE!</v>
      </c>
      <c r="X17" s="43" t="e">
        <f>'9 COP Summary'!X20</f>
        <v>#VALUE!</v>
      </c>
      <c r="Y17" s="43" t="e">
        <f>'9 COP Summary'!Y20</f>
        <v>#VALUE!</v>
      </c>
      <c r="Z17" s="43" t="e">
        <f>'9 COP Summary'!Z20</f>
        <v>#VALUE!</v>
      </c>
      <c r="AA17" s="43" t="e">
        <f>'9 COP Summary'!AA20</f>
        <v>#VALUE!</v>
      </c>
      <c r="AB17" s="43" t="e">
        <f>'9 COP Summary'!AB20</f>
        <v>#VALUE!</v>
      </c>
      <c r="AC17" s="43" t="e">
        <f>'9 COP Summary'!AC20</f>
        <v>#VALUE!</v>
      </c>
      <c r="AD17" s="43" t="e">
        <f>'9 COP Summary'!AD20</f>
        <v>#VALUE!</v>
      </c>
      <c r="AE17" s="43" t="e">
        <f>'9 COP Summary'!AE20</f>
        <v>#VALUE!</v>
      </c>
      <c r="AF17" s="43" t="e">
        <f>'9 COP Summary'!AF20</f>
        <v>#VALUE!</v>
      </c>
      <c r="AG17" s="43" t="e">
        <f>'9 COP Summary'!AG20</f>
        <v>#VALUE!</v>
      </c>
      <c r="AH17" s="43" t="e">
        <f>'9 COP Summary'!AH20</f>
        <v>#VALUE!</v>
      </c>
      <c r="AI17" s="43" t="e">
        <f>'9 COP Summary'!AI20</f>
        <v>#VALUE!</v>
      </c>
      <c r="AJ17" s="43" t="e">
        <f>'9 COP Summary'!AJ20</f>
        <v>#VALUE!</v>
      </c>
      <c r="AK17" s="43" t="e">
        <f>'9 COP Summary'!AK20</f>
        <v>#VALUE!</v>
      </c>
      <c r="AL17" s="43" t="e">
        <f>'9 COP Summary'!AL20</f>
        <v>#VALUE!</v>
      </c>
      <c r="AM17" s="43" t="e">
        <f>'9 COP Summary'!AM20</f>
        <v>#VALUE!</v>
      </c>
      <c r="AN17" s="43" t="e">
        <f>'9 COP Summary'!AN20</f>
        <v>#VALUE!</v>
      </c>
      <c r="AO17" s="43" t="e">
        <f>'9 COP Summary'!AO20</f>
        <v>#VALUE!</v>
      </c>
      <c r="AP17" s="43" t="e">
        <f>'9 COP Summary'!AP20</f>
        <v>#VALUE!</v>
      </c>
      <c r="AQ17" s="43" t="e">
        <f>'9 COP Summary'!AQ20</f>
        <v>#VALUE!</v>
      </c>
      <c r="AR17" s="43" t="e">
        <f>'9 COP Summary'!AR20</f>
        <v>#VALUE!</v>
      </c>
      <c r="AS17" s="43" t="e">
        <f>'9 COP Summary'!AS20</f>
        <v>#VALUE!</v>
      </c>
      <c r="AT17" s="43" t="e">
        <f>'9 COP Summary'!AT20</f>
        <v>#VALUE!</v>
      </c>
      <c r="AU17" s="43" t="e">
        <f>'9 COP Summary'!AU20</f>
        <v>#VALUE!</v>
      </c>
      <c r="AV17" s="43" t="e">
        <f>'9 COP Summary'!AV20</f>
        <v>#VALUE!</v>
      </c>
      <c r="AW17" s="43" t="e">
        <f>'9 COP Summary'!AW20</f>
        <v>#VALUE!</v>
      </c>
      <c r="AX17" s="43" t="e">
        <f>'9 COP Summary'!AX20</f>
        <v>#VALUE!</v>
      </c>
      <c r="AY17" s="43" t="e">
        <f>'9 COP Summary'!AY20</f>
        <v>#VALUE!</v>
      </c>
      <c r="AZ17" s="43" t="e">
        <f>'9 COP Summary'!AZ20</f>
        <v>#VALUE!</v>
      </c>
      <c r="BA17" s="43" t="e">
        <f>'9 COP Summary'!BA20</f>
        <v>#VALUE!</v>
      </c>
    </row>
    <row r="18" spans="1:53" ht="15" x14ac:dyDescent="0.25">
      <c r="A18" s="16"/>
      <c r="B18" s="118" t="s">
        <v>256</v>
      </c>
      <c r="C18" s="16"/>
      <c r="D18" s="43" t="e">
        <f>D17/0.9</f>
        <v>#VALUE!</v>
      </c>
      <c r="E18" s="43" t="e">
        <f t="shared" ref="E18:P18" si="12">E17/0.9</f>
        <v>#VALUE!</v>
      </c>
      <c r="F18" s="43" t="e">
        <f t="shared" si="12"/>
        <v>#VALUE!</v>
      </c>
      <c r="G18" s="43" t="e">
        <f t="shared" si="12"/>
        <v>#VALUE!</v>
      </c>
      <c r="H18" s="43" t="e">
        <f t="shared" si="12"/>
        <v>#VALUE!</v>
      </c>
      <c r="I18" s="43" t="e">
        <f t="shared" si="12"/>
        <v>#VALUE!</v>
      </c>
      <c r="J18" s="43" t="e">
        <f t="shared" si="12"/>
        <v>#VALUE!</v>
      </c>
      <c r="K18" s="43" t="e">
        <f t="shared" si="12"/>
        <v>#VALUE!</v>
      </c>
      <c r="L18" s="43" t="e">
        <f t="shared" si="12"/>
        <v>#VALUE!</v>
      </c>
      <c r="M18" s="43" t="e">
        <f t="shared" si="12"/>
        <v>#VALUE!</v>
      </c>
      <c r="N18" s="43" t="e">
        <f t="shared" si="12"/>
        <v>#VALUE!</v>
      </c>
      <c r="O18" s="43" t="e">
        <f t="shared" si="12"/>
        <v>#VALUE!</v>
      </c>
      <c r="P18" s="43" t="e">
        <f t="shared" si="12"/>
        <v>#VALUE!</v>
      </c>
      <c r="Q18" s="43" t="e">
        <f t="shared" ref="Q18:AB18" si="13">Q17/0.9</f>
        <v>#VALUE!</v>
      </c>
      <c r="R18" s="43" t="e">
        <f t="shared" si="13"/>
        <v>#VALUE!</v>
      </c>
      <c r="S18" s="43" t="e">
        <f t="shared" si="13"/>
        <v>#VALUE!</v>
      </c>
      <c r="T18" s="43" t="e">
        <f t="shared" si="13"/>
        <v>#VALUE!</v>
      </c>
      <c r="U18" s="43" t="e">
        <f t="shared" si="13"/>
        <v>#VALUE!</v>
      </c>
      <c r="V18" s="43" t="e">
        <f t="shared" si="13"/>
        <v>#VALUE!</v>
      </c>
      <c r="W18" s="43" t="e">
        <f t="shared" si="13"/>
        <v>#VALUE!</v>
      </c>
      <c r="X18" s="43" t="e">
        <f t="shared" si="13"/>
        <v>#VALUE!</v>
      </c>
      <c r="Y18" s="43" t="e">
        <f t="shared" si="13"/>
        <v>#VALUE!</v>
      </c>
      <c r="Z18" s="43" t="e">
        <f t="shared" si="13"/>
        <v>#VALUE!</v>
      </c>
      <c r="AA18" s="43" t="e">
        <f t="shared" si="13"/>
        <v>#VALUE!</v>
      </c>
      <c r="AB18" s="43" t="e">
        <f t="shared" si="13"/>
        <v>#VALUE!</v>
      </c>
      <c r="AC18" s="43" t="e">
        <f t="shared" ref="AC18:BA18" si="14">AC17/0.9</f>
        <v>#VALUE!</v>
      </c>
      <c r="AD18" s="43" t="e">
        <f t="shared" si="14"/>
        <v>#VALUE!</v>
      </c>
      <c r="AE18" s="43" t="e">
        <f t="shared" si="14"/>
        <v>#VALUE!</v>
      </c>
      <c r="AF18" s="43" t="e">
        <f t="shared" si="14"/>
        <v>#VALUE!</v>
      </c>
      <c r="AG18" s="43" t="e">
        <f t="shared" si="14"/>
        <v>#VALUE!</v>
      </c>
      <c r="AH18" s="43" t="e">
        <f t="shared" si="14"/>
        <v>#VALUE!</v>
      </c>
      <c r="AI18" s="43" t="e">
        <f t="shared" si="14"/>
        <v>#VALUE!</v>
      </c>
      <c r="AJ18" s="43" t="e">
        <f t="shared" si="14"/>
        <v>#VALUE!</v>
      </c>
      <c r="AK18" s="43" t="e">
        <f t="shared" si="14"/>
        <v>#VALUE!</v>
      </c>
      <c r="AL18" s="43" t="e">
        <f t="shared" si="14"/>
        <v>#VALUE!</v>
      </c>
      <c r="AM18" s="43" t="e">
        <f t="shared" si="14"/>
        <v>#VALUE!</v>
      </c>
      <c r="AN18" s="43" t="e">
        <f t="shared" si="14"/>
        <v>#VALUE!</v>
      </c>
      <c r="AO18" s="43" t="e">
        <f t="shared" si="14"/>
        <v>#VALUE!</v>
      </c>
      <c r="AP18" s="43" t="e">
        <f t="shared" si="14"/>
        <v>#VALUE!</v>
      </c>
      <c r="AQ18" s="43" t="e">
        <f t="shared" si="14"/>
        <v>#VALUE!</v>
      </c>
      <c r="AR18" s="43" t="e">
        <f t="shared" si="14"/>
        <v>#VALUE!</v>
      </c>
      <c r="AS18" s="43" t="e">
        <f t="shared" si="14"/>
        <v>#VALUE!</v>
      </c>
      <c r="AT18" s="43" t="e">
        <f t="shared" si="14"/>
        <v>#VALUE!</v>
      </c>
      <c r="AU18" s="43" t="e">
        <f t="shared" si="14"/>
        <v>#VALUE!</v>
      </c>
      <c r="AV18" s="43" t="e">
        <f t="shared" si="14"/>
        <v>#VALUE!</v>
      </c>
      <c r="AW18" s="43" t="e">
        <f t="shared" si="14"/>
        <v>#VALUE!</v>
      </c>
      <c r="AX18" s="43" t="e">
        <f t="shared" si="14"/>
        <v>#VALUE!</v>
      </c>
      <c r="AY18" s="43" t="e">
        <f t="shared" si="14"/>
        <v>#VALUE!</v>
      </c>
      <c r="AZ18" s="43" t="e">
        <f t="shared" si="14"/>
        <v>#VALUE!</v>
      </c>
      <c r="BA18" s="43" t="e">
        <f t="shared" si="14"/>
        <v>#VALUE!</v>
      </c>
    </row>
    <row r="19" spans="1:53" ht="15" x14ac:dyDescent="0.25">
      <c r="B19" s="118" t="s">
        <v>257</v>
      </c>
      <c r="D19" s="43" t="e">
        <f>D17/0.7</f>
        <v>#VALUE!</v>
      </c>
      <c r="E19" s="43" t="e">
        <f t="shared" ref="E19:O19" si="15">E17/0.7</f>
        <v>#VALUE!</v>
      </c>
      <c r="F19" s="43" t="e">
        <f t="shared" si="15"/>
        <v>#VALUE!</v>
      </c>
      <c r="G19" s="43" t="e">
        <f t="shared" si="15"/>
        <v>#VALUE!</v>
      </c>
      <c r="H19" s="43" t="e">
        <f t="shared" si="15"/>
        <v>#VALUE!</v>
      </c>
      <c r="I19" s="43" t="e">
        <f t="shared" si="15"/>
        <v>#VALUE!</v>
      </c>
      <c r="J19" s="43" t="e">
        <f t="shared" si="15"/>
        <v>#VALUE!</v>
      </c>
      <c r="K19" s="43" t="e">
        <f t="shared" si="15"/>
        <v>#VALUE!</v>
      </c>
      <c r="L19" s="43" t="e">
        <f t="shared" si="15"/>
        <v>#VALUE!</v>
      </c>
      <c r="M19" s="43" t="e">
        <f t="shared" si="15"/>
        <v>#VALUE!</v>
      </c>
      <c r="N19" s="43" t="e">
        <f t="shared" si="15"/>
        <v>#VALUE!</v>
      </c>
      <c r="O19" s="43" t="e">
        <f t="shared" si="15"/>
        <v>#VALUE!</v>
      </c>
      <c r="P19" s="43" t="e">
        <f t="shared" ref="P19:AB19" si="16">P17/0.7</f>
        <v>#VALUE!</v>
      </c>
      <c r="Q19" s="43" t="e">
        <f t="shared" si="16"/>
        <v>#VALUE!</v>
      </c>
      <c r="R19" s="43" t="e">
        <f t="shared" si="16"/>
        <v>#VALUE!</v>
      </c>
      <c r="S19" s="43" t="e">
        <f t="shared" si="16"/>
        <v>#VALUE!</v>
      </c>
      <c r="T19" s="43" t="e">
        <f t="shared" si="16"/>
        <v>#VALUE!</v>
      </c>
      <c r="U19" s="43" t="e">
        <f t="shared" si="16"/>
        <v>#VALUE!</v>
      </c>
      <c r="V19" s="43" t="e">
        <f t="shared" si="16"/>
        <v>#VALUE!</v>
      </c>
      <c r="W19" s="43" t="e">
        <f t="shared" si="16"/>
        <v>#VALUE!</v>
      </c>
      <c r="X19" s="43" t="e">
        <f t="shared" si="16"/>
        <v>#VALUE!</v>
      </c>
      <c r="Y19" s="43" t="e">
        <f t="shared" si="16"/>
        <v>#VALUE!</v>
      </c>
      <c r="Z19" s="43" t="e">
        <f t="shared" si="16"/>
        <v>#VALUE!</v>
      </c>
      <c r="AA19" s="43" t="e">
        <f t="shared" si="16"/>
        <v>#VALUE!</v>
      </c>
      <c r="AB19" s="43" t="e">
        <f t="shared" si="16"/>
        <v>#VALUE!</v>
      </c>
      <c r="AC19" s="43" t="e">
        <f t="shared" ref="AC19:BA19" si="17">AC17/0.7</f>
        <v>#VALUE!</v>
      </c>
      <c r="AD19" s="43" t="e">
        <f t="shared" si="17"/>
        <v>#VALUE!</v>
      </c>
      <c r="AE19" s="43" t="e">
        <f t="shared" si="17"/>
        <v>#VALUE!</v>
      </c>
      <c r="AF19" s="43" t="e">
        <f t="shared" si="17"/>
        <v>#VALUE!</v>
      </c>
      <c r="AG19" s="43" t="e">
        <f t="shared" si="17"/>
        <v>#VALUE!</v>
      </c>
      <c r="AH19" s="43" t="e">
        <f t="shared" si="17"/>
        <v>#VALUE!</v>
      </c>
      <c r="AI19" s="43" t="e">
        <f t="shared" si="17"/>
        <v>#VALUE!</v>
      </c>
      <c r="AJ19" s="43" t="e">
        <f t="shared" si="17"/>
        <v>#VALUE!</v>
      </c>
      <c r="AK19" s="43" t="e">
        <f t="shared" si="17"/>
        <v>#VALUE!</v>
      </c>
      <c r="AL19" s="43" t="e">
        <f t="shared" si="17"/>
        <v>#VALUE!</v>
      </c>
      <c r="AM19" s="43" t="e">
        <f t="shared" si="17"/>
        <v>#VALUE!</v>
      </c>
      <c r="AN19" s="43" t="e">
        <f t="shared" si="17"/>
        <v>#VALUE!</v>
      </c>
      <c r="AO19" s="43" t="e">
        <f t="shared" si="17"/>
        <v>#VALUE!</v>
      </c>
      <c r="AP19" s="43" t="e">
        <f t="shared" si="17"/>
        <v>#VALUE!</v>
      </c>
      <c r="AQ19" s="43" t="e">
        <f t="shared" si="17"/>
        <v>#VALUE!</v>
      </c>
      <c r="AR19" s="43" t="e">
        <f t="shared" si="17"/>
        <v>#VALUE!</v>
      </c>
      <c r="AS19" s="43" t="e">
        <f t="shared" si="17"/>
        <v>#VALUE!</v>
      </c>
      <c r="AT19" s="43" t="e">
        <f t="shared" si="17"/>
        <v>#VALUE!</v>
      </c>
      <c r="AU19" s="43" t="e">
        <f t="shared" si="17"/>
        <v>#VALUE!</v>
      </c>
      <c r="AV19" s="43" t="e">
        <f t="shared" si="17"/>
        <v>#VALUE!</v>
      </c>
      <c r="AW19" s="43" t="e">
        <f t="shared" si="17"/>
        <v>#VALUE!</v>
      </c>
      <c r="AX19" s="43" t="e">
        <f t="shared" si="17"/>
        <v>#VALUE!</v>
      </c>
      <c r="AY19" s="43" t="e">
        <f t="shared" si="17"/>
        <v>#VALUE!</v>
      </c>
      <c r="AZ19" s="43" t="e">
        <f t="shared" si="17"/>
        <v>#VALUE!</v>
      </c>
      <c r="BA19" s="43" t="e">
        <f t="shared" si="17"/>
        <v>#VALUE!</v>
      </c>
    </row>
    <row r="21" spans="1:53" ht="15" x14ac:dyDescent="0.25">
      <c r="B21" s="16" t="s">
        <v>267</v>
      </c>
    </row>
    <row r="22" spans="1:53" ht="15" x14ac:dyDescent="0.25">
      <c r="B22" s="16" t="s">
        <v>268</v>
      </c>
    </row>
    <row r="24" spans="1:53" ht="18" x14ac:dyDescent="0.25">
      <c r="D24" s="301" t="s">
        <v>280</v>
      </c>
      <c r="E24" s="302"/>
      <c r="F24" s="302"/>
      <c r="G24" s="302"/>
      <c r="H24" s="302"/>
      <c r="I24" s="302"/>
      <c r="J24" s="302"/>
      <c r="K24" s="302"/>
      <c r="L24" s="302"/>
      <c r="M24" s="302"/>
      <c r="N24" s="302"/>
      <c r="O24" s="302"/>
    </row>
    <row r="25" spans="1:53" ht="15" x14ac:dyDescent="0.25">
      <c r="B25" s="299" t="s">
        <v>264</v>
      </c>
      <c r="C25" s="299"/>
      <c r="D25" s="300"/>
      <c r="E25" s="143"/>
    </row>
    <row r="26" spans="1:53" ht="15" x14ac:dyDescent="0.25">
      <c r="B26" s="42" t="s">
        <v>159</v>
      </c>
      <c r="C26" s="119"/>
      <c r="D26" s="242">
        <f>IF('9 COP Summary'!D4=0,0,$E$25*'8 Cost of Production'!D9/'9 COP Summary'!D4)</f>
        <v>0</v>
      </c>
      <c r="E26" s="242">
        <f>IF('9 COP Summary'!E4=0,0,$E$25*'8 Cost of Production'!E9/'9 COP Summary'!E4)</f>
        <v>0</v>
      </c>
      <c r="F26" s="242">
        <f>IF('9 COP Summary'!F4=0,0,$E$25*'8 Cost of Production'!F9/'9 COP Summary'!F4)</f>
        <v>0</v>
      </c>
      <c r="G26" s="242">
        <f>IF('9 COP Summary'!G4=0,0,$E$25*'8 Cost of Production'!G9/'9 COP Summary'!G4)</f>
        <v>0</v>
      </c>
      <c r="H26" s="242">
        <f>IF('9 COP Summary'!H4=0,0,$E$25*'8 Cost of Production'!H9/'9 COP Summary'!H4)</f>
        <v>0</v>
      </c>
      <c r="I26" s="242">
        <f>IF('9 COP Summary'!I4=0,0,$E$25*'8 Cost of Production'!I9/'9 COP Summary'!I4)</f>
        <v>0</v>
      </c>
      <c r="J26" s="242">
        <f>IF('9 COP Summary'!J4=0,0,$E$25*'8 Cost of Production'!J9/'9 COP Summary'!J4)</f>
        <v>0</v>
      </c>
      <c r="K26" s="242">
        <f>IF('9 COP Summary'!K4=0,0,$E$25*'8 Cost of Production'!K9/'9 COP Summary'!K4)</f>
        <v>0</v>
      </c>
      <c r="L26" s="242">
        <f>IF('9 COP Summary'!L4=0,0,$E$25*'8 Cost of Production'!L9/'9 COP Summary'!L4)</f>
        <v>0</v>
      </c>
      <c r="M26" s="242">
        <f>IF('9 COP Summary'!M4=0,0,$E$25*'8 Cost of Production'!M9/'9 COP Summary'!M4)</f>
        <v>0</v>
      </c>
      <c r="N26" s="242">
        <f>IF('9 COP Summary'!N4=0,0,$E$25*'8 Cost of Production'!N9/'9 COP Summary'!N4)</f>
        <v>0</v>
      </c>
      <c r="O26" s="242">
        <f>IF('9 COP Summary'!O4=0,0,$E$25*'8 Cost of Production'!O9/'9 COP Summary'!O4)</f>
        <v>0</v>
      </c>
      <c r="P26" s="242">
        <f>IF('9 COP Summary'!P4=0,0,$E$25*'8 Cost of Production'!P9/'9 COP Summary'!P4)</f>
        <v>0</v>
      </c>
      <c r="Q26" s="242">
        <f>IF('9 COP Summary'!Q4=0,0,$E$25*'8 Cost of Production'!Q9/'9 COP Summary'!Q4)</f>
        <v>0</v>
      </c>
      <c r="R26" s="242">
        <f>IF('9 COP Summary'!R4=0,0,$E$25*'8 Cost of Production'!R9/'9 COP Summary'!R4)</f>
        <v>0</v>
      </c>
      <c r="S26" s="242">
        <f>IF('9 COP Summary'!S4=0,0,$E$25*'8 Cost of Production'!S9/'9 COP Summary'!S4)</f>
        <v>0</v>
      </c>
      <c r="T26" s="242">
        <f>IF('9 COP Summary'!T4=0,0,$E$25*'8 Cost of Production'!T9/'9 COP Summary'!T4)</f>
        <v>0</v>
      </c>
      <c r="U26" s="242">
        <f>IF('9 COP Summary'!U4=0,0,$E$25*'8 Cost of Production'!U9/'9 COP Summary'!U4)</f>
        <v>0</v>
      </c>
      <c r="V26" s="242">
        <f>IF('9 COP Summary'!V4=0,0,$E$25*'8 Cost of Production'!V9/'9 COP Summary'!V4)</f>
        <v>0</v>
      </c>
      <c r="W26" s="242">
        <f>IF('9 COP Summary'!W4=0,0,$E$25*'8 Cost of Production'!W9/'9 COP Summary'!W4)</f>
        <v>0</v>
      </c>
      <c r="X26" s="242">
        <f>IF('9 COP Summary'!X4=0,0,$E$25*'8 Cost of Production'!X9/'9 COP Summary'!X4)</f>
        <v>0</v>
      </c>
      <c r="Y26" s="242">
        <f>IF('9 COP Summary'!Y4=0,0,$E$25*'8 Cost of Production'!Y9/'9 COP Summary'!Y4)</f>
        <v>0</v>
      </c>
      <c r="Z26" s="242">
        <f>IF('9 COP Summary'!Z4=0,0,$E$25*'8 Cost of Production'!Z9/'9 COP Summary'!Z4)</f>
        <v>0</v>
      </c>
      <c r="AA26" s="242">
        <f>IF('9 COP Summary'!AA4=0,0,$E$25*'8 Cost of Production'!AA9/'9 COP Summary'!AA4)</f>
        <v>0</v>
      </c>
      <c r="AB26" s="242">
        <f>IF('9 COP Summary'!AB4=0,0,$E$25*'8 Cost of Production'!AB9/'9 COP Summary'!AB4)</f>
        <v>0</v>
      </c>
      <c r="AC26" s="242">
        <f>IF('9 COP Summary'!AC4=0,0,$E$25*'8 Cost of Production'!AC9/'9 COP Summary'!AC4)</f>
        <v>0</v>
      </c>
      <c r="AD26" s="242">
        <f>IF('9 COP Summary'!AD4=0,0,$E$25*'8 Cost of Production'!AD9/'9 COP Summary'!AD4)</f>
        <v>0</v>
      </c>
      <c r="AE26" s="242">
        <f>IF('9 COP Summary'!AE4=0,0,$E$25*'8 Cost of Production'!AE9/'9 COP Summary'!AE4)</f>
        <v>0</v>
      </c>
      <c r="AF26" s="242">
        <f>IF('9 COP Summary'!AF4=0,0,$E$25*'8 Cost of Production'!AF9/'9 COP Summary'!AF4)</f>
        <v>0</v>
      </c>
      <c r="AG26" s="242">
        <f>IF('9 COP Summary'!AG4=0,0,$E$25*'8 Cost of Production'!AG9/'9 COP Summary'!AG4)</f>
        <v>0</v>
      </c>
      <c r="AH26" s="242">
        <f>IF('9 COP Summary'!AH4=0,0,$E$25*'8 Cost of Production'!AH9/'9 COP Summary'!AH4)</f>
        <v>0</v>
      </c>
      <c r="AI26" s="242">
        <f>IF('9 COP Summary'!AI4=0,0,$E$25*'8 Cost of Production'!AI9/'9 COP Summary'!AI4)</f>
        <v>0</v>
      </c>
      <c r="AJ26" s="242">
        <f>IF('9 COP Summary'!AJ4=0,0,$E$25*'8 Cost of Production'!AJ9/'9 COP Summary'!AJ4)</f>
        <v>0</v>
      </c>
      <c r="AK26" s="242">
        <f>IF('9 COP Summary'!AK4=0,0,$E$25*'8 Cost of Production'!AK9/'9 COP Summary'!AK4)</f>
        <v>0</v>
      </c>
      <c r="AL26" s="242">
        <f>IF('9 COP Summary'!AL4=0,0,$E$25*'8 Cost of Production'!AL9/'9 COP Summary'!AL4)</f>
        <v>0</v>
      </c>
      <c r="AM26" s="242">
        <f>IF('9 COP Summary'!AM4=0,0,$E$25*'8 Cost of Production'!AM9/'9 COP Summary'!AM4)</f>
        <v>0</v>
      </c>
      <c r="AN26" s="242">
        <f>IF('9 COP Summary'!AN4=0,0,$E$25*'8 Cost of Production'!AN9/'9 COP Summary'!AN4)</f>
        <v>0</v>
      </c>
      <c r="AO26" s="242">
        <f>IF('9 COP Summary'!AO4=0,0,$E$25*'8 Cost of Production'!AO9/'9 COP Summary'!AO4)</f>
        <v>0</v>
      </c>
      <c r="AP26" s="242">
        <f>IF('9 COP Summary'!AP4=0,0,$E$25*'8 Cost of Production'!AP9/'9 COP Summary'!AP4)</f>
        <v>0</v>
      </c>
      <c r="AQ26" s="242">
        <f>IF('9 COP Summary'!AQ4=0,0,$E$25*'8 Cost of Production'!AQ9/'9 COP Summary'!AQ4)</f>
        <v>0</v>
      </c>
      <c r="AR26" s="242">
        <f>IF('9 COP Summary'!AR4=0,0,$E$25*'8 Cost of Production'!AR9/'9 COP Summary'!AR4)</f>
        <v>0</v>
      </c>
      <c r="AS26" s="242">
        <f>IF('9 COP Summary'!AS4=0,0,$E$25*'8 Cost of Production'!AS9/'9 COP Summary'!AS4)</f>
        <v>0</v>
      </c>
      <c r="AT26" s="242">
        <f>IF('9 COP Summary'!AT4=0,0,$E$25*'8 Cost of Production'!AT9/'9 COP Summary'!AT4)</f>
        <v>0</v>
      </c>
      <c r="AU26" s="242">
        <f>IF('9 COP Summary'!AU4=0,0,$E$25*'8 Cost of Production'!AU9/'9 COP Summary'!AU4)</f>
        <v>0</v>
      </c>
      <c r="AV26" s="242">
        <f>IF('9 COP Summary'!AV4=0,0,$E$25*'8 Cost of Production'!AV9/'9 COP Summary'!AV4)</f>
        <v>0</v>
      </c>
      <c r="AW26" s="242">
        <f>IF('9 COP Summary'!AW4=0,0,$E$25*'8 Cost of Production'!AW9/'9 COP Summary'!AW4)</f>
        <v>0</v>
      </c>
      <c r="AX26" s="242">
        <f>IF('9 COP Summary'!AX4=0,0,$E$25*'8 Cost of Production'!AX9/'9 COP Summary'!AX4)</f>
        <v>0</v>
      </c>
      <c r="AY26" s="242">
        <f>IF('9 COP Summary'!AY4=0,0,$E$25*'8 Cost of Production'!AY9/'9 COP Summary'!AY4)</f>
        <v>0</v>
      </c>
      <c r="AZ26" s="242">
        <f>IF('9 COP Summary'!AZ4=0,0,$E$25*'8 Cost of Production'!AZ9/'9 COP Summary'!AZ4)</f>
        <v>0</v>
      </c>
      <c r="BA26" s="242">
        <f>IF('9 COP Summary'!BA4=0,0,$E$25*'8 Cost of Production'!BA9/'9 COP Summary'!BA4)</f>
        <v>0</v>
      </c>
    </row>
    <row r="27" spans="1:53" ht="15" x14ac:dyDescent="0.25">
      <c r="B27" s="118" t="s">
        <v>258</v>
      </c>
      <c r="D27" s="43" t="e">
        <f>D7+D26</f>
        <v>#VALUE!</v>
      </c>
      <c r="E27" s="43" t="e">
        <f t="shared" ref="E27:P27" si="18">E7+E26</f>
        <v>#VALUE!</v>
      </c>
      <c r="F27" s="43" t="e">
        <f t="shared" si="18"/>
        <v>#VALUE!</v>
      </c>
      <c r="G27" s="43" t="e">
        <f t="shared" si="18"/>
        <v>#VALUE!</v>
      </c>
      <c r="H27" s="43" t="e">
        <f t="shared" si="18"/>
        <v>#VALUE!</v>
      </c>
      <c r="I27" s="43" t="e">
        <f t="shared" si="18"/>
        <v>#VALUE!</v>
      </c>
      <c r="J27" s="43" t="e">
        <f t="shared" si="18"/>
        <v>#VALUE!</v>
      </c>
      <c r="K27" s="43" t="e">
        <f t="shared" si="18"/>
        <v>#VALUE!</v>
      </c>
      <c r="L27" s="43" t="e">
        <f t="shared" si="18"/>
        <v>#VALUE!</v>
      </c>
      <c r="M27" s="43" t="e">
        <f t="shared" si="18"/>
        <v>#VALUE!</v>
      </c>
      <c r="N27" s="43" t="e">
        <f t="shared" si="18"/>
        <v>#VALUE!</v>
      </c>
      <c r="O27" s="43" t="e">
        <f t="shared" si="18"/>
        <v>#VALUE!</v>
      </c>
      <c r="P27" s="43" t="e">
        <f t="shared" si="18"/>
        <v>#VALUE!</v>
      </c>
      <c r="Q27" s="43" t="e">
        <f t="shared" ref="Q27:AB27" si="19">Q7+Q26</f>
        <v>#VALUE!</v>
      </c>
      <c r="R27" s="43" t="e">
        <f t="shared" si="19"/>
        <v>#VALUE!</v>
      </c>
      <c r="S27" s="43" t="e">
        <f t="shared" si="19"/>
        <v>#VALUE!</v>
      </c>
      <c r="T27" s="43" t="e">
        <f t="shared" si="19"/>
        <v>#VALUE!</v>
      </c>
      <c r="U27" s="43" t="e">
        <f t="shared" si="19"/>
        <v>#VALUE!</v>
      </c>
      <c r="V27" s="43" t="e">
        <f t="shared" si="19"/>
        <v>#VALUE!</v>
      </c>
      <c r="W27" s="43" t="e">
        <f t="shared" si="19"/>
        <v>#VALUE!</v>
      </c>
      <c r="X27" s="43" t="e">
        <f t="shared" si="19"/>
        <v>#VALUE!</v>
      </c>
      <c r="Y27" s="43" t="e">
        <f t="shared" si="19"/>
        <v>#VALUE!</v>
      </c>
      <c r="Z27" s="43" t="e">
        <f t="shared" si="19"/>
        <v>#VALUE!</v>
      </c>
      <c r="AA27" s="43" t="e">
        <f t="shared" si="19"/>
        <v>#VALUE!</v>
      </c>
      <c r="AB27" s="43" t="e">
        <f t="shared" si="19"/>
        <v>#VALUE!</v>
      </c>
      <c r="AC27" s="43" t="e">
        <f t="shared" ref="AC27:BA27" si="20">AC7+AC26</f>
        <v>#VALUE!</v>
      </c>
      <c r="AD27" s="43" t="e">
        <f t="shared" si="20"/>
        <v>#VALUE!</v>
      </c>
      <c r="AE27" s="43" t="e">
        <f t="shared" si="20"/>
        <v>#VALUE!</v>
      </c>
      <c r="AF27" s="43" t="e">
        <f t="shared" si="20"/>
        <v>#VALUE!</v>
      </c>
      <c r="AG27" s="43" t="e">
        <f t="shared" si="20"/>
        <v>#VALUE!</v>
      </c>
      <c r="AH27" s="43" t="e">
        <f t="shared" si="20"/>
        <v>#VALUE!</v>
      </c>
      <c r="AI27" s="43" t="e">
        <f t="shared" si="20"/>
        <v>#VALUE!</v>
      </c>
      <c r="AJ27" s="43" t="e">
        <f t="shared" si="20"/>
        <v>#VALUE!</v>
      </c>
      <c r="AK27" s="43" t="e">
        <f t="shared" si="20"/>
        <v>#VALUE!</v>
      </c>
      <c r="AL27" s="43" t="e">
        <f t="shared" si="20"/>
        <v>#VALUE!</v>
      </c>
      <c r="AM27" s="43" t="e">
        <f t="shared" si="20"/>
        <v>#VALUE!</v>
      </c>
      <c r="AN27" s="43" t="e">
        <f t="shared" si="20"/>
        <v>#VALUE!</v>
      </c>
      <c r="AO27" s="43" t="e">
        <f t="shared" si="20"/>
        <v>#VALUE!</v>
      </c>
      <c r="AP27" s="43" t="e">
        <f t="shared" si="20"/>
        <v>#VALUE!</v>
      </c>
      <c r="AQ27" s="43" t="e">
        <f t="shared" si="20"/>
        <v>#VALUE!</v>
      </c>
      <c r="AR27" s="43" t="e">
        <f t="shared" si="20"/>
        <v>#VALUE!</v>
      </c>
      <c r="AS27" s="43" t="e">
        <f t="shared" si="20"/>
        <v>#VALUE!</v>
      </c>
      <c r="AT27" s="43" t="e">
        <f t="shared" si="20"/>
        <v>#VALUE!</v>
      </c>
      <c r="AU27" s="43" t="e">
        <f t="shared" si="20"/>
        <v>#VALUE!</v>
      </c>
      <c r="AV27" s="43" t="e">
        <f t="shared" si="20"/>
        <v>#VALUE!</v>
      </c>
      <c r="AW27" s="43" t="e">
        <f t="shared" si="20"/>
        <v>#VALUE!</v>
      </c>
      <c r="AX27" s="43" t="e">
        <f t="shared" si="20"/>
        <v>#VALUE!</v>
      </c>
      <c r="AY27" s="43" t="e">
        <f t="shared" si="20"/>
        <v>#VALUE!</v>
      </c>
      <c r="AZ27" s="43" t="e">
        <f t="shared" si="20"/>
        <v>#VALUE!</v>
      </c>
      <c r="BA27" s="43" t="e">
        <f t="shared" si="20"/>
        <v>#VALUE!</v>
      </c>
    </row>
    <row r="28" spans="1:53" ht="15" x14ac:dyDescent="0.25">
      <c r="B28" s="118" t="s">
        <v>256</v>
      </c>
      <c r="D28" s="43" t="e">
        <f>D27/0.9</f>
        <v>#VALUE!</v>
      </c>
      <c r="E28" s="43" t="e">
        <f t="shared" ref="E28:P28" si="21">E27/0.9</f>
        <v>#VALUE!</v>
      </c>
      <c r="F28" s="43" t="e">
        <f t="shared" si="21"/>
        <v>#VALUE!</v>
      </c>
      <c r="G28" s="43" t="e">
        <f t="shared" si="21"/>
        <v>#VALUE!</v>
      </c>
      <c r="H28" s="43" t="e">
        <f t="shared" si="21"/>
        <v>#VALUE!</v>
      </c>
      <c r="I28" s="43" t="e">
        <f t="shared" si="21"/>
        <v>#VALUE!</v>
      </c>
      <c r="J28" s="43" t="e">
        <f t="shared" si="21"/>
        <v>#VALUE!</v>
      </c>
      <c r="K28" s="43" t="e">
        <f t="shared" si="21"/>
        <v>#VALUE!</v>
      </c>
      <c r="L28" s="43" t="e">
        <f t="shared" si="21"/>
        <v>#VALUE!</v>
      </c>
      <c r="M28" s="43" t="e">
        <f t="shared" si="21"/>
        <v>#VALUE!</v>
      </c>
      <c r="N28" s="43" t="e">
        <f t="shared" si="21"/>
        <v>#VALUE!</v>
      </c>
      <c r="O28" s="43" t="e">
        <f t="shared" si="21"/>
        <v>#VALUE!</v>
      </c>
      <c r="P28" s="43" t="e">
        <f t="shared" si="21"/>
        <v>#VALUE!</v>
      </c>
      <c r="Q28" s="43" t="e">
        <f t="shared" ref="Q28:AB28" si="22">Q27/0.9</f>
        <v>#VALUE!</v>
      </c>
      <c r="R28" s="43" t="e">
        <f t="shared" si="22"/>
        <v>#VALUE!</v>
      </c>
      <c r="S28" s="43" t="e">
        <f t="shared" si="22"/>
        <v>#VALUE!</v>
      </c>
      <c r="T28" s="43" t="e">
        <f t="shared" si="22"/>
        <v>#VALUE!</v>
      </c>
      <c r="U28" s="43" t="e">
        <f t="shared" si="22"/>
        <v>#VALUE!</v>
      </c>
      <c r="V28" s="43" t="e">
        <f t="shared" si="22"/>
        <v>#VALUE!</v>
      </c>
      <c r="W28" s="43" t="e">
        <f t="shared" si="22"/>
        <v>#VALUE!</v>
      </c>
      <c r="X28" s="43" t="e">
        <f t="shared" si="22"/>
        <v>#VALUE!</v>
      </c>
      <c r="Y28" s="43" t="e">
        <f t="shared" si="22"/>
        <v>#VALUE!</v>
      </c>
      <c r="Z28" s="43" t="e">
        <f t="shared" si="22"/>
        <v>#VALUE!</v>
      </c>
      <c r="AA28" s="43" t="e">
        <f t="shared" si="22"/>
        <v>#VALUE!</v>
      </c>
      <c r="AB28" s="43" t="e">
        <f t="shared" si="22"/>
        <v>#VALUE!</v>
      </c>
      <c r="AC28" s="43" t="e">
        <f t="shared" ref="AC28:BA28" si="23">AC27/0.9</f>
        <v>#VALUE!</v>
      </c>
      <c r="AD28" s="43" t="e">
        <f t="shared" si="23"/>
        <v>#VALUE!</v>
      </c>
      <c r="AE28" s="43" t="e">
        <f t="shared" si="23"/>
        <v>#VALUE!</v>
      </c>
      <c r="AF28" s="43" t="e">
        <f t="shared" si="23"/>
        <v>#VALUE!</v>
      </c>
      <c r="AG28" s="43" t="e">
        <f t="shared" si="23"/>
        <v>#VALUE!</v>
      </c>
      <c r="AH28" s="43" t="e">
        <f t="shared" si="23"/>
        <v>#VALUE!</v>
      </c>
      <c r="AI28" s="43" t="e">
        <f t="shared" si="23"/>
        <v>#VALUE!</v>
      </c>
      <c r="AJ28" s="43" t="e">
        <f t="shared" si="23"/>
        <v>#VALUE!</v>
      </c>
      <c r="AK28" s="43" t="e">
        <f t="shared" si="23"/>
        <v>#VALUE!</v>
      </c>
      <c r="AL28" s="43" t="e">
        <f t="shared" si="23"/>
        <v>#VALUE!</v>
      </c>
      <c r="AM28" s="43" t="e">
        <f t="shared" si="23"/>
        <v>#VALUE!</v>
      </c>
      <c r="AN28" s="43" t="e">
        <f t="shared" si="23"/>
        <v>#VALUE!</v>
      </c>
      <c r="AO28" s="43" t="e">
        <f t="shared" si="23"/>
        <v>#VALUE!</v>
      </c>
      <c r="AP28" s="43" t="e">
        <f t="shared" si="23"/>
        <v>#VALUE!</v>
      </c>
      <c r="AQ28" s="43" t="e">
        <f t="shared" si="23"/>
        <v>#VALUE!</v>
      </c>
      <c r="AR28" s="43" t="e">
        <f t="shared" si="23"/>
        <v>#VALUE!</v>
      </c>
      <c r="AS28" s="43" t="e">
        <f t="shared" si="23"/>
        <v>#VALUE!</v>
      </c>
      <c r="AT28" s="43" t="e">
        <f t="shared" si="23"/>
        <v>#VALUE!</v>
      </c>
      <c r="AU28" s="43" t="e">
        <f t="shared" si="23"/>
        <v>#VALUE!</v>
      </c>
      <c r="AV28" s="43" t="e">
        <f t="shared" si="23"/>
        <v>#VALUE!</v>
      </c>
      <c r="AW28" s="43" t="e">
        <f t="shared" si="23"/>
        <v>#VALUE!</v>
      </c>
      <c r="AX28" s="43" t="e">
        <f t="shared" si="23"/>
        <v>#VALUE!</v>
      </c>
      <c r="AY28" s="43" t="e">
        <f t="shared" si="23"/>
        <v>#VALUE!</v>
      </c>
      <c r="AZ28" s="43" t="e">
        <f t="shared" si="23"/>
        <v>#VALUE!</v>
      </c>
      <c r="BA28" s="43" t="e">
        <f t="shared" si="23"/>
        <v>#VALUE!</v>
      </c>
    </row>
    <row r="29" spans="1:53" ht="15" x14ac:dyDescent="0.25">
      <c r="B29" s="118" t="s">
        <v>257</v>
      </c>
      <c r="D29" s="43" t="e">
        <f>D27/0.7</f>
        <v>#VALUE!</v>
      </c>
      <c r="E29" s="43" t="e">
        <f t="shared" ref="E29:O29" si="24">E27/0.7</f>
        <v>#VALUE!</v>
      </c>
      <c r="F29" s="43" t="e">
        <f t="shared" si="24"/>
        <v>#VALUE!</v>
      </c>
      <c r="G29" s="43" t="e">
        <f t="shared" si="24"/>
        <v>#VALUE!</v>
      </c>
      <c r="H29" s="43" t="e">
        <f t="shared" si="24"/>
        <v>#VALUE!</v>
      </c>
      <c r="I29" s="43" t="e">
        <f t="shared" si="24"/>
        <v>#VALUE!</v>
      </c>
      <c r="J29" s="43" t="e">
        <f t="shared" si="24"/>
        <v>#VALUE!</v>
      </c>
      <c r="K29" s="43" t="e">
        <f t="shared" si="24"/>
        <v>#VALUE!</v>
      </c>
      <c r="L29" s="43" t="e">
        <f t="shared" si="24"/>
        <v>#VALUE!</v>
      </c>
      <c r="M29" s="43" t="e">
        <f t="shared" si="24"/>
        <v>#VALUE!</v>
      </c>
      <c r="N29" s="43" t="e">
        <f t="shared" si="24"/>
        <v>#VALUE!</v>
      </c>
      <c r="O29" s="43" t="e">
        <f t="shared" si="24"/>
        <v>#VALUE!</v>
      </c>
      <c r="P29" s="43" t="e">
        <f t="shared" ref="P29:AB29" si="25">P27/0.7</f>
        <v>#VALUE!</v>
      </c>
      <c r="Q29" s="43" t="e">
        <f t="shared" si="25"/>
        <v>#VALUE!</v>
      </c>
      <c r="R29" s="43" t="e">
        <f t="shared" si="25"/>
        <v>#VALUE!</v>
      </c>
      <c r="S29" s="43" t="e">
        <f t="shared" si="25"/>
        <v>#VALUE!</v>
      </c>
      <c r="T29" s="43" t="e">
        <f t="shared" si="25"/>
        <v>#VALUE!</v>
      </c>
      <c r="U29" s="43" t="e">
        <f t="shared" si="25"/>
        <v>#VALUE!</v>
      </c>
      <c r="V29" s="43" t="e">
        <f t="shared" si="25"/>
        <v>#VALUE!</v>
      </c>
      <c r="W29" s="43" t="e">
        <f t="shared" si="25"/>
        <v>#VALUE!</v>
      </c>
      <c r="X29" s="43" t="e">
        <f t="shared" si="25"/>
        <v>#VALUE!</v>
      </c>
      <c r="Y29" s="43" t="e">
        <f t="shared" si="25"/>
        <v>#VALUE!</v>
      </c>
      <c r="Z29" s="43" t="e">
        <f t="shared" si="25"/>
        <v>#VALUE!</v>
      </c>
      <c r="AA29" s="43" t="e">
        <f t="shared" si="25"/>
        <v>#VALUE!</v>
      </c>
      <c r="AB29" s="43" t="e">
        <f t="shared" si="25"/>
        <v>#VALUE!</v>
      </c>
      <c r="AC29" s="43" t="e">
        <f t="shared" ref="AC29:BA29" si="26">AC27/0.7</f>
        <v>#VALUE!</v>
      </c>
      <c r="AD29" s="43" t="e">
        <f t="shared" si="26"/>
        <v>#VALUE!</v>
      </c>
      <c r="AE29" s="43" t="e">
        <f t="shared" si="26"/>
        <v>#VALUE!</v>
      </c>
      <c r="AF29" s="43" t="e">
        <f t="shared" si="26"/>
        <v>#VALUE!</v>
      </c>
      <c r="AG29" s="43" t="e">
        <f t="shared" si="26"/>
        <v>#VALUE!</v>
      </c>
      <c r="AH29" s="43" t="e">
        <f t="shared" si="26"/>
        <v>#VALUE!</v>
      </c>
      <c r="AI29" s="43" t="e">
        <f t="shared" si="26"/>
        <v>#VALUE!</v>
      </c>
      <c r="AJ29" s="43" t="e">
        <f t="shared" si="26"/>
        <v>#VALUE!</v>
      </c>
      <c r="AK29" s="43" t="e">
        <f t="shared" si="26"/>
        <v>#VALUE!</v>
      </c>
      <c r="AL29" s="43" t="e">
        <f t="shared" si="26"/>
        <v>#VALUE!</v>
      </c>
      <c r="AM29" s="43" t="e">
        <f t="shared" si="26"/>
        <v>#VALUE!</v>
      </c>
      <c r="AN29" s="43" t="e">
        <f t="shared" si="26"/>
        <v>#VALUE!</v>
      </c>
      <c r="AO29" s="43" t="e">
        <f t="shared" si="26"/>
        <v>#VALUE!</v>
      </c>
      <c r="AP29" s="43" t="e">
        <f t="shared" si="26"/>
        <v>#VALUE!</v>
      </c>
      <c r="AQ29" s="43" t="e">
        <f t="shared" si="26"/>
        <v>#VALUE!</v>
      </c>
      <c r="AR29" s="43" t="e">
        <f t="shared" si="26"/>
        <v>#VALUE!</v>
      </c>
      <c r="AS29" s="43" t="e">
        <f t="shared" si="26"/>
        <v>#VALUE!</v>
      </c>
      <c r="AT29" s="43" t="e">
        <f t="shared" si="26"/>
        <v>#VALUE!</v>
      </c>
      <c r="AU29" s="43" t="e">
        <f t="shared" si="26"/>
        <v>#VALUE!</v>
      </c>
      <c r="AV29" s="43" t="e">
        <f t="shared" si="26"/>
        <v>#VALUE!</v>
      </c>
      <c r="AW29" s="43" t="e">
        <f t="shared" si="26"/>
        <v>#VALUE!</v>
      </c>
      <c r="AX29" s="43" t="e">
        <f t="shared" si="26"/>
        <v>#VALUE!</v>
      </c>
      <c r="AY29" s="43" t="e">
        <f t="shared" si="26"/>
        <v>#VALUE!</v>
      </c>
      <c r="AZ29" s="43" t="e">
        <f t="shared" si="26"/>
        <v>#VALUE!</v>
      </c>
      <c r="BA29" s="43" t="e">
        <f t="shared" si="26"/>
        <v>#VALUE!</v>
      </c>
    </row>
  </sheetData>
  <sheetProtection sheet="1" objects="1" scenarios="1"/>
  <mergeCells count="3">
    <mergeCell ref="D3:O3"/>
    <mergeCell ref="B25:D25"/>
    <mergeCell ref="D24:O24"/>
  </mergeCells>
  <phoneticPr fontId="16" type="noConversion"/>
  <pageMargins left="0.75" right="0.75" top="1" bottom="1" header="0.5" footer="0.5"/>
  <pageSetup orientation="portrait" horizontalDpi="4294967293" verticalDpi="4294967293"/>
  <legacy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8"/>
  <sheetViews>
    <sheetView zoomScale="150" zoomScaleNormal="150" zoomScalePageLayoutView="150" workbookViewId="0"/>
  </sheetViews>
  <sheetFormatPr defaultColWidth="11.42578125" defaultRowHeight="12.75" x14ac:dyDescent="0.2"/>
  <cols>
    <col min="2" max="2" width="16.85546875" customWidth="1"/>
    <col min="3" max="3" width="12.140625" customWidth="1"/>
    <col min="4" max="4" width="16.140625" customWidth="1"/>
    <col min="6" max="6" width="13.140625" customWidth="1"/>
    <col min="7" max="7" width="13.28515625" customWidth="1"/>
    <col min="8" max="8" width="14.28515625" customWidth="1"/>
  </cols>
  <sheetData>
    <row r="1" spans="2:8" ht="27" customHeight="1" x14ac:dyDescent="0.25">
      <c r="B1" s="303" t="s">
        <v>478</v>
      </c>
      <c r="C1" s="303"/>
      <c r="D1" s="303"/>
      <c r="E1" s="303"/>
      <c r="F1" s="303"/>
    </row>
    <row r="3" spans="2:8" ht="26.1" customHeight="1" x14ac:dyDescent="0.2">
      <c r="B3" s="263">
        <f>'2 Income Statement'!H57</f>
        <v>0</v>
      </c>
      <c r="D3" s="263" t="e">
        <f>B3-B5</f>
        <v>#VALUE!</v>
      </c>
      <c r="F3" s="263" t="e">
        <f>D3-B7</f>
        <v>#VALUE!</v>
      </c>
      <c r="H3" s="264" t="e">
        <f>F3/F7</f>
        <v>#VALUE!</v>
      </c>
    </row>
    <row r="4" spans="2:8" ht="22.5" x14ac:dyDescent="0.2">
      <c r="B4" s="265" t="s">
        <v>479</v>
      </c>
      <c r="C4" s="266" t="s">
        <v>480</v>
      </c>
      <c r="D4" s="265" t="s">
        <v>481</v>
      </c>
      <c r="E4" s="267" t="s">
        <v>482</v>
      </c>
      <c r="F4" s="265" t="s">
        <v>483</v>
      </c>
      <c r="G4" s="268" t="s">
        <v>484</v>
      </c>
      <c r="H4" s="265" t="s">
        <v>485</v>
      </c>
    </row>
    <row r="5" spans="2:8" ht="26.1" customHeight="1" x14ac:dyDescent="0.2">
      <c r="B5" s="263" t="e">
        <f>'8 Cost of Production'!E59</f>
        <v>#VALUE!</v>
      </c>
    </row>
    <row r="6" spans="2:8" ht="42" customHeight="1" x14ac:dyDescent="0.2">
      <c r="B6" s="269" t="s">
        <v>486</v>
      </c>
    </row>
    <row r="7" spans="2:8" ht="26.1" customHeight="1" x14ac:dyDescent="0.2">
      <c r="B7" s="270" t="e">
        <f>'8 Cost of Production'!D75</f>
        <v>#VALUE!</v>
      </c>
      <c r="F7" s="263">
        <f>B3</f>
        <v>0</v>
      </c>
    </row>
    <row r="8" spans="2:8" ht="39.950000000000003" customHeight="1" x14ac:dyDescent="0.2">
      <c r="B8" s="269" t="s">
        <v>487</v>
      </c>
      <c r="F8" s="265" t="s">
        <v>479</v>
      </c>
    </row>
  </sheetData>
  <sheetProtection sheet="1" objects="1" scenarios="1"/>
  <mergeCells count="1">
    <mergeCell ref="B1:F1"/>
  </mergeCells>
  <pageMargins left="0.75" right="0.75" top="1" bottom="1" header="0.5" footer="0.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CY24"/>
  <sheetViews>
    <sheetView zoomScale="150" workbookViewId="0">
      <pane xSplit="3" ySplit="4" topLeftCell="D5" activePane="bottomRight" state="frozen"/>
      <selection pane="topRight" activeCell="D1" sqref="D1"/>
      <selection pane="bottomLeft" activeCell="A5" sqref="A5"/>
      <selection pane="bottomRight"/>
    </sheetView>
  </sheetViews>
  <sheetFormatPr defaultColWidth="13.7109375" defaultRowHeight="12.75" x14ac:dyDescent="0.2"/>
  <cols>
    <col min="1" max="1" width="2.28515625" style="175" customWidth="1"/>
    <col min="2" max="2" width="46.42578125" style="175" customWidth="1"/>
    <col min="3" max="3" width="2.7109375" style="175" customWidth="1"/>
    <col min="4" max="53" width="13.7109375" style="175"/>
    <col min="54" max="103" width="10.85546875" customWidth="1"/>
    <col min="104" max="16384" width="13.7109375" style="175"/>
  </cols>
  <sheetData>
    <row r="1" spans="2:103" ht="18" x14ac:dyDescent="0.25">
      <c r="B1" s="189" t="s">
        <v>138</v>
      </c>
    </row>
    <row r="2" spans="2:103" x14ac:dyDescent="0.2">
      <c r="B2" s="217" t="s">
        <v>68</v>
      </c>
      <c r="C2" s="166"/>
      <c r="D2" s="166" t="s">
        <v>69</v>
      </c>
      <c r="E2" s="166" t="s">
        <v>70</v>
      </c>
    </row>
    <row r="3" spans="2:103" ht="18" x14ac:dyDescent="0.25">
      <c r="B3" s="220"/>
      <c r="C3" s="219"/>
      <c r="D3" s="221"/>
      <c r="E3" s="222"/>
      <c r="F3"/>
      <c r="G3"/>
    </row>
    <row r="4" spans="2:103" s="176" customFormat="1" ht="15" x14ac:dyDescent="0.25">
      <c r="D4" s="176" t="s">
        <v>203</v>
      </c>
      <c r="E4" s="176" t="s">
        <v>204</v>
      </c>
      <c r="F4" s="176" t="s">
        <v>78</v>
      </c>
      <c r="G4" s="176" t="s">
        <v>79</v>
      </c>
      <c r="H4" s="176" t="s">
        <v>80</v>
      </c>
      <c r="I4" s="176" t="s">
        <v>81</v>
      </c>
      <c r="J4" s="176" t="s">
        <v>205</v>
      </c>
      <c r="K4" s="176" t="s">
        <v>206</v>
      </c>
      <c r="L4" s="176" t="s">
        <v>207</v>
      </c>
      <c r="M4" s="176" t="s">
        <v>208</v>
      </c>
      <c r="N4" s="176" t="s">
        <v>83</v>
      </c>
      <c r="O4" s="176" t="s">
        <v>84</v>
      </c>
      <c r="P4" s="176" t="s">
        <v>85</v>
      </c>
      <c r="Q4" s="176" t="s">
        <v>86</v>
      </c>
      <c r="R4" s="176" t="s">
        <v>214</v>
      </c>
      <c r="S4" s="176" t="s">
        <v>215</v>
      </c>
      <c r="T4" s="176" t="s">
        <v>216</v>
      </c>
      <c r="U4" s="176" t="s">
        <v>217</v>
      </c>
      <c r="V4" s="176" t="s">
        <v>331</v>
      </c>
      <c r="W4" s="176" t="s">
        <v>219</v>
      </c>
      <c r="X4" s="176" t="s">
        <v>220</v>
      </c>
      <c r="Y4" s="176" t="s">
        <v>221</v>
      </c>
      <c r="Z4" s="176" t="s">
        <v>222</v>
      </c>
      <c r="AA4" s="176" t="s">
        <v>223</v>
      </c>
      <c r="AB4" s="176" t="s">
        <v>224</v>
      </c>
      <c r="AC4" s="176" t="s">
        <v>459</v>
      </c>
      <c r="AD4" s="176" t="s">
        <v>460</v>
      </c>
      <c r="AE4" s="176" t="s">
        <v>461</v>
      </c>
      <c r="AF4" s="176" t="s">
        <v>462</v>
      </c>
      <c r="AG4" s="176" t="s">
        <v>463</v>
      </c>
      <c r="AH4" s="176" t="s">
        <v>464</v>
      </c>
      <c r="AI4" s="176" t="s">
        <v>465</v>
      </c>
      <c r="AJ4" s="176" t="s">
        <v>466</v>
      </c>
      <c r="AK4" s="176" t="s">
        <v>467</v>
      </c>
      <c r="AL4" s="176" t="s">
        <v>468</v>
      </c>
      <c r="AM4" s="176" t="s">
        <v>469</v>
      </c>
      <c r="AN4" s="176" t="s">
        <v>470</v>
      </c>
      <c r="AO4" s="176" t="s">
        <v>471</v>
      </c>
      <c r="AP4" s="176" t="s">
        <v>472</v>
      </c>
      <c r="AQ4" s="176" t="s">
        <v>473</v>
      </c>
      <c r="AR4" s="176" t="s">
        <v>474</v>
      </c>
      <c r="AS4" s="176" t="s">
        <v>475</v>
      </c>
      <c r="AT4" s="176" t="s">
        <v>476</v>
      </c>
      <c r="AU4" s="176" t="s">
        <v>293</v>
      </c>
      <c r="AV4" s="176" t="s">
        <v>294</v>
      </c>
      <c r="AW4" s="176" t="s">
        <v>295</v>
      </c>
      <c r="AX4" s="176" t="s">
        <v>296</v>
      </c>
      <c r="AY4" s="176" t="s">
        <v>297</v>
      </c>
      <c r="AZ4" s="176" t="s">
        <v>416</v>
      </c>
      <c r="BA4" s="176" t="s">
        <v>417</v>
      </c>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row>
    <row r="5" spans="2:103" ht="15" x14ac:dyDescent="0.25">
      <c r="B5" s="179" t="s">
        <v>5</v>
      </c>
      <c r="C5" s="178"/>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c r="AE5" s="149"/>
      <c r="AF5" s="149"/>
      <c r="AG5" s="149"/>
      <c r="AH5" s="149"/>
      <c r="AI5" s="149"/>
      <c r="AJ5" s="149"/>
      <c r="AK5" s="149"/>
      <c r="AL5" s="149"/>
      <c r="AM5" s="149"/>
      <c r="AN5" s="149"/>
      <c r="AO5" s="149"/>
      <c r="AP5" s="149"/>
      <c r="AQ5" s="149"/>
      <c r="AR5" s="149"/>
      <c r="AS5" s="149"/>
      <c r="AT5" s="149"/>
      <c r="AU5" s="149"/>
      <c r="AV5" s="149"/>
      <c r="AW5" s="149"/>
      <c r="AX5" s="149"/>
      <c r="AY5" s="149"/>
      <c r="AZ5" s="149"/>
      <c r="BA5" s="149"/>
    </row>
    <row r="6" spans="2:103" ht="15" x14ac:dyDescent="0.25">
      <c r="B6" s="179" t="s">
        <v>477</v>
      </c>
      <c r="C6" s="180"/>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row>
    <row r="7" spans="2:103" ht="15" x14ac:dyDescent="0.25">
      <c r="B7" s="179" t="s">
        <v>150</v>
      </c>
      <c r="C7" s="179"/>
      <c r="D7" s="156"/>
      <c r="E7" s="156"/>
      <c r="F7" s="156"/>
      <c r="G7" s="156"/>
      <c r="H7" s="156"/>
      <c r="I7" s="156"/>
      <c r="J7" s="156"/>
      <c r="K7" s="156"/>
      <c r="L7" s="156"/>
      <c r="M7" s="156"/>
      <c r="N7" s="156"/>
      <c r="O7" s="156"/>
      <c r="P7" s="156"/>
      <c r="Q7" s="156"/>
      <c r="R7" s="156"/>
      <c r="S7" s="156"/>
      <c r="T7" s="156"/>
      <c r="U7" s="156"/>
      <c r="V7" s="156"/>
      <c r="W7" s="156"/>
      <c r="X7" s="156"/>
      <c r="Y7" s="156"/>
      <c r="Z7" s="156"/>
      <c r="AA7" s="156"/>
      <c r="AB7" s="156"/>
      <c r="AC7" s="156"/>
      <c r="AD7" s="156"/>
      <c r="AE7" s="156"/>
      <c r="AF7" s="156"/>
      <c r="AG7" s="156"/>
      <c r="AH7" s="156"/>
      <c r="AI7" s="156"/>
      <c r="AJ7" s="156"/>
      <c r="AK7" s="156"/>
      <c r="AL7" s="156"/>
      <c r="AM7" s="156"/>
      <c r="AN7" s="156"/>
      <c r="AO7" s="156"/>
      <c r="AP7" s="156"/>
      <c r="AQ7" s="156"/>
      <c r="AR7" s="156"/>
      <c r="AS7" s="156"/>
      <c r="AT7" s="156"/>
      <c r="AU7" s="156"/>
      <c r="AV7" s="156"/>
      <c r="AW7" s="156"/>
      <c r="AX7" s="156"/>
      <c r="AY7" s="156"/>
      <c r="AZ7" s="156"/>
      <c r="BA7" s="156"/>
    </row>
    <row r="8" spans="2:103" ht="15" x14ac:dyDescent="0.25">
      <c r="B8" s="179" t="s">
        <v>281</v>
      </c>
      <c r="C8" s="179"/>
      <c r="D8" s="156"/>
      <c r="E8" s="156"/>
      <c r="F8" s="156"/>
      <c r="G8" s="156"/>
      <c r="H8" s="156"/>
      <c r="I8" s="156"/>
      <c r="J8" s="156"/>
      <c r="K8" s="156"/>
      <c r="L8" s="156"/>
      <c r="M8" s="156"/>
      <c r="N8" s="156"/>
      <c r="O8" s="156"/>
      <c r="P8" s="156"/>
      <c r="Q8" s="156"/>
      <c r="R8" s="156"/>
      <c r="S8" s="156"/>
      <c r="T8" s="156"/>
      <c r="U8" s="156"/>
      <c r="V8" s="156"/>
      <c r="W8" s="156"/>
      <c r="X8" s="156"/>
      <c r="Y8" s="156"/>
      <c r="Z8" s="156"/>
      <c r="AA8" s="156"/>
      <c r="AB8" s="156"/>
      <c r="AC8" s="156"/>
      <c r="AD8" s="156"/>
      <c r="AE8" s="156"/>
      <c r="AF8" s="156"/>
      <c r="AG8" s="156"/>
      <c r="AH8" s="156"/>
      <c r="AI8" s="156"/>
      <c r="AJ8" s="156"/>
      <c r="AK8" s="156"/>
      <c r="AL8" s="156"/>
      <c r="AM8" s="156"/>
      <c r="AN8" s="156"/>
      <c r="AO8" s="156"/>
      <c r="AP8" s="156"/>
      <c r="AQ8" s="156"/>
      <c r="AR8" s="156"/>
      <c r="AS8" s="156"/>
      <c r="AT8" s="156"/>
      <c r="AU8" s="156"/>
      <c r="AV8" s="156"/>
      <c r="AW8" s="156"/>
      <c r="AX8" s="156"/>
      <c r="AY8" s="156"/>
      <c r="AZ8" s="156"/>
      <c r="BA8" s="156"/>
    </row>
    <row r="9" spans="2:103" ht="15" x14ac:dyDescent="0.25">
      <c r="B9" s="179" t="s">
        <v>192</v>
      </c>
      <c r="C9" s="180"/>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49"/>
      <c r="AU9" s="149"/>
      <c r="AV9" s="149"/>
      <c r="AW9" s="149"/>
      <c r="AX9" s="149"/>
      <c r="AY9" s="149"/>
      <c r="AZ9" s="149"/>
      <c r="BA9" s="149"/>
    </row>
    <row r="10" spans="2:103" ht="15" x14ac:dyDescent="0.25">
      <c r="B10" s="179" t="s">
        <v>340</v>
      </c>
      <c r="C10" s="180"/>
      <c r="D10" s="156"/>
      <c r="E10" s="156"/>
      <c r="F10" s="156"/>
      <c r="G10" s="156"/>
      <c r="H10" s="156"/>
      <c r="I10" s="156"/>
      <c r="J10" s="156"/>
      <c r="K10" s="156"/>
      <c r="L10" s="156"/>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6"/>
      <c r="AN10" s="156"/>
      <c r="AO10" s="156"/>
      <c r="AP10" s="156"/>
      <c r="AQ10" s="156"/>
      <c r="AR10" s="156"/>
      <c r="AS10" s="156"/>
      <c r="AT10" s="156"/>
      <c r="AU10" s="156"/>
      <c r="AV10" s="156"/>
      <c r="AW10" s="156"/>
      <c r="AX10" s="156"/>
      <c r="AY10" s="156"/>
      <c r="AZ10" s="156"/>
      <c r="BA10" s="156"/>
    </row>
    <row r="11" spans="2:103" ht="15" x14ac:dyDescent="0.25">
      <c r="B11" s="179" t="s">
        <v>348</v>
      </c>
      <c r="C11" s="180"/>
      <c r="D11" s="156"/>
      <c r="E11" s="156"/>
      <c r="F11" s="156"/>
      <c r="G11" s="156"/>
      <c r="H11" s="156"/>
      <c r="I11" s="156"/>
      <c r="J11" s="156"/>
      <c r="K11" s="156"/>
      <c r="L11" s="156"/>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c r="AS11" s="156"/>
      <c r="AT11" s="156"/>
      <c r="AU11" s="156"/>
      <c r="AV11" s="156"/>
      <c r="AW11" s="156"/>
      <c r="AX11" s="156"/>
      <c r="AY11" s="156"/>
      <c r="AZ11" s="156"/>
      <c r="BA11" s="156"/>
    </row>
    <row r="12" spans="2:103" ht="15" x14ac:dyDescent="0.25">
      <c r="B12" s="179" t="s">
        <v>455</v>
      </c>
      <c r="C12" s="180"/>
      <c r="D12" s="152"/>
      <c r="E12" s="152"/>
      <c r="F12" s="152"/>
      <c r="G12" s="152"/>
      <c r="H12" s="152"/>
      <c r="I12" s="152"/>
      <c r="J12" s="152"/>
      <c r="K12" s="152"/>
      <c r="L12" s="152"/>
      <c r="M12" s="152"/>
      <c r="N12" s="152"/>
      <c r="O12" s="152"/>
      <c r="P12" s="152"/>
      <c r="Q12" s="152"/>
      <c r="R12" s="152"/>
      <c r="S12" s="152"/>
      <c r="T12" s="152"/>
      <c r="U12" s="152"/>
      <c r="V12" s="152"/>
      <c r="W12" s="152"/>
      <c r="X12" s="152"/>
      <c r="Y12" s="152"/>
      <c r="Z12" s="152"/>
      <c r="AA12" s="152"/>
      <c r="AB12" s="152"/>
      <c r="AC12" s="152"/>
      <c r="AD12" s="152"/>
      <c r="AE12" s="152"/>
      <c r="AF12" s="152"/>
      <c r="AG12" s="152"/>
      <c r="AH12" s="152"/>
      <c r="AI12" s="152"/>
      <c r="AJ12" s="152"/>
      <c r="AK12" s="152"/>
      <c r="AL12" s="152"/>
      <c r="AM12" s="152"/>
      <c r="AN12" s="152"/>
      <c r="AO12" s="152"/>
      <c r="AP12" s="152"/>
      <c r="AQ12" s="152"/>
      <c r="AR12" s="152"/>
      <c r="AS12" s="152"/>
      <c r="AT12" s="152"/>
      <c r="AU12" s="152"/>
      <c r="AV12" s="152"/>
      <c r="AW12" s="152"/>
      <c r="AX12" s="152"/>
      <c r="AY12" s="152"/>
      <c r="AZ12" s="152"/>
      <c r="BA12" s="152"/>
    </row>
    <row r="13" spans="2:103" x14ac:dyDescent="0.2">
      <c r="B13" s="181" t="s">
        <v>189</v>
      </c>
      <c r="C13" s="182"/>
      <c r="D13" s="183">
        <f>IF(D5&gt;0,(D10*D11/D12),0)</f>
        <v>0</v>
      </c>
      <c r="E13" s="183">
        <f t="shared" ref="E13:AB13" si="0">IF(E5&gt;0,(E10*E11/E12),0)</f>
        <v>0</v>
      </c>
      <c r="F13" s="183">
        <f t="shared" si="0"/>
        <v>0</v>
      </c>
      <c r="G13" s="183">
        <f t="shared" si="0"/>
        <v>0</v>
      </c>
      <c r="H13" s="183">
        <f t="shared" si="0"/>
        <v>0</v>
      </c>
      <c r="I13" s="183">
        <f t="shared" si="0"/>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ref="AC13:BA13" si="1">IF(AC5&gt;0,(AC10*AC11/AC12),0)</f>
        <v>0</v>
      </c>
      <c r="AD13" s="183">
        <f t="shared" si="1"/>
        <v>0</v>
      </c>
      <c r="AE13" s="183">
        <f t="shared" si="1"/>
        <v>0</v>
      </c>
      <c r="AF13" s="183">
        <f t="shared" si="1"/>
        <v>0</v>
      </c>
      <c r="AG13" s="183">
        <f t="shared" si="1"/>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183">
        <f t="shared" si="1"/>
        <v>0</v>
      </c>
      <c r="AV13" s="183">
        <f t="shared" si="1"/>
        <v>0</v>
      </c>
      <c r="AW13" s="183">
        <f t="shared" si="1"/>
        <v>0</v>
      </c>
      <c r="AX13" s="183">
        <f t="shared" si="1"/>
        <v>0</v>
      </c>
      <c r="AY13" s="183">
        <f t="shared" si="1"/>
        <v>0</v>
      </c>
      <c r="AZ13" s="183">
        <f t="shared" si="1"/>
        <v>0</v>
      </c>
      <c r="BA13" s="183">
        <f t="shared" si="1"/>
        <v>0</v>
      </c>
    </row>
    <row r="14" spans="2:103" x14ac:dyDescent="0.2">
      <c r="B14" s="179" t="s">
        <v>372</v>
      </c>
      <c r="C14" s="180"/>
      <c r="D14" s="184">
        <f t="shared" ref="D14:AB14" si="2">IF(D13&gt;0,(43560/D13),0)</f>
        <v>0</v>
      </c>
      <c r="E14" s="184">
        <f t="shared" si="2"/>
        <v>0</v>
      </c>
      <c r="F14" s="184">
        <f t="shared" si="2"/>
        <v>0</v>
      </c>
      <c r="G14" s="184">
        <f t="shared" si="2"/>
        <v>0</v>
      </c>
      <c r="H14" s="184">
        <f t="shared" si="2"/>
        <v>0</v>
      </c>
      <c r="I14" s="184">
        <f t="shared" si="2"/>
        <v>0</v>
      </c>
      <c r="J14" s="184">
        <f t="shared" si="2"/>
        <v>0</v>
      </c>
      <c r="K14" s="184">
        <f t="shared" si="2"/>
        <v>0</v>
      </c>
      <c r="L14" s="184">
        <f t="shared" si="2"/>
        <v>0</v>
      </c>
      <c r="M14" s="184">
        <f t="shared" si="2"/>
        <v>0</v>
      </c>
      <c r="N14" s="184">
        <f t="shared" si="2"/>
        <v>0</v>
      </c>
      <c r="O14" s="184">
        <f t="shared" si="2"/>
        <v>0</v>
      </c>
      <c r="P14" s="184">
        <f t="shared" si="2"/>
        <v>0</v>
      </c>
      <c r="Q14" s="184">
        <f t="shared" si="2"/>
        <v>0</v>
      </c>
      <c r="R14" s="184">
        <f t="shared" si="2"/>
        <v>0</v>
      </c>
      <c r="S14" s="184">
        <f t="shared" si="2"/>
        <v>0</v>
      </c>
      <c r="T14" s="184">
        <f t="shared" si="2"/>
        <v>0</v>
      </c>
      <c r="U14" s="184">
        <f t="shared" si="2"/>
        <v>0</v>
      </c>
      <c r="V14" s="184">
        <f t="shared" si="2"/>
        <v>0</v>
      </c>
      <c r="W14" s="184">
        <f t="shared" si="2"/>
        <v>0</v>
      </c>
      <c r="X14" s="184">
        <f t="shared" si="2"/>
        <v>0</v>
      </c>
      <c r="Y14" s="184">
        <f t="shared" si="2"/>
        <v>0</v>
      </c>
      <c r="Z14" s="184">
        <f t="shared" si="2"/>
        <v>0</v>
      </c>
      <c r="AA14" s="184">
        <f t="shared" si="2"/>
        <v>0</v>
      </c>
      <c r="AB14" s="184">
        <f t="shared" si="2"/>
        <v>0</v>
      </c>
      <c r="AC14" s="184">
        <f t="shared" ref="AC14:BA14" si="3">IF(AC13&gt;0,(43560/AC13),0)</f>
        <v>0</v>
      </c>
      <c r="AD14" s="184">
        <f t="shared" si="3"/>
        <v>0</v>
      </c>
      <c r="AE14" s="184">
        <f t="shared" si="3"/>
        <v>0</v>
      </c>
      <c r="AF14" s="184">
        <f t="shared" si="3"/>
        <v>0</v>
      </c>
      <c r="AG14" s="184">
        <f t="shared" si="3"/>
        <v>0</v>
      </c>
      <c r="AH14" s="184">
        <f t="shared" si="3"/>
        <v>0</v>
      </c>
      <c r="AI14" s="184">
        <f t="shared" si="3"/>
        <v>0</v>
      </c>
      <c r="AJ14" s="184">
        <f t="shared" si="3"/>
        <v>0</v>
      </c>
      <c r="AK14" s="184">
        <f t="shared" si="3"/>
        <v>0</v>
      </c>
      <c r="AL14" s="184">
        <f t="shared" si="3"/>
        <v>0</v>
      </c>
      <c r="AM14" s="184">
        <f t="shared" si="3"/>
        <v>0</v>
      </c>
      <c r="AN14" s="184">
        <f t="shared" si="3"/>
        <v>0</v>
      </c>
      <c r="AO14" s="184">
        <f t="shared" si="3"/>
        <v>0</v>
      </c>
      <c r="AP14" s="184">
        <f t="shared" si="3"/>
        <v>0</v>
      </c>
      <c r="AQ14" s="184">
        <f t="shared" si="3"/>
        <v>0</v>
      </c>
      <c r="AR14" s="184">
        <f t="shared" si="3"/>
        <v>0</v>
      </c>
      <c r="AS14" s="184">
        <f t="shared" si="3"/>
        <v>0</v>
      </c>
      <c r="AT14" s="184">
        <f t="shared" si="3"/>
        <v>0</v>
      </c>
      <c r="AU14" s="184">
        <f t="shared" si="3"/>
        <v>0</v>
      </c>
      <c r="AV14" s="184">
        <f t="shared" si="3"/>
        <v>0</v>
      </c>
      <c r="AW14" s="184">
        <f t="shared" si="3"/>
        <v>0</v>
      </c>
      <c r="AX14" s="184">
        <f t="shared" si="3"/>
        <v>0</v>
      </c>
      <c r="AY14" s="184">
        <f t="shared" si="3"/>
        <v>0</v>
      </c>
      <c r="AZ14" s="184">
        <f t="shared" si="3"/>
        <v>0</v>
      </c>
      <c r="BA14" s="184">
        <f t="shared" si="3"/>
        <v>0</v>
      </c>
    </row>
    <row r="15" spans="2:103" ht="15" x14ac:dyDescent="0.25">
      <c r="B15" s="179" t="s">
        <v>275</v>
      </c>
      <c r="C15" s="180"/>
      <c r="D15" s="152"/>
      <c r="E15" s="152"/>
      <c r="F15" s="152"/>
      <c r="G15" s="152"/>
      <c r="H15" s="152"/>
      <c r="I15" s="152"/>
      <c r="J15" s="152"/>
      <c r="K15" s="152"/>
      <c r="L15" s="152"/>
      <c r="M15" s="152"/>
      <c r="N15" s="152"/>
      <c r="O15" s="152"/>
      <c r="P15" s="152"/>
      <c r="Q15" s="152"/>
      <c r="R15" s="152"/>
      <c r="S15" s="152"/>
      <c r="T15" s="152"/>
      <c r="U15" s="152"/>
      <c r="V15" s="152"/>
      <c r="W15" s="152"/>
      <c r="X15" s="152"/>
      <c r="Y15" s="152"/>
      <c r="Z15" s="152"/>
      <c r="AA15" s="152"/>
      <c r="AB15" s="152"/>
      <c r="AC15" s="152"/>
      <c r="AD15" s="152"/>
      <c r="AE15" s="152"/>
      <c r="AF15" s="152"/>
      <c r="AG15" s="152"/>
      <c r="AH15" s="152"/>
      <c r="AI15" s="152"/>
      <c r="AJ15" s="152"/>
      <c r="AK15" s="152"/>
      <c r="AL15" s="152"/>
      <c r="AM15" s="152"/>
      <c r="AN15" s="152"/>
      <c r="AO15" s="152"/>
      <c r="AP15" s="152"/>
      <c r="AQ15" s="152"/>
      <c r="AR15" s="152"/>
      <c r="AS15" s="152"/>
      <c r="AT15" s="152"/>
      <c r="AU15" s="152"/>
      <c r="AV15" s="152"/>
      <c r="AW15" s="152"/>
      <c r="AX15" s="152"/>
      <c r="AY15" s="152"/>
      <c r="AZ15" s="152"/>
      <c r="BA15" s="152"/>
    </row>
    <row r="16" spans="2:103" x14ac:dyDescent="0.2">
      <c r="B16" s="179" t="s">
        <v>458</v>
      </c>
      <c r="C16" s="180"/>
      <c r="D16" s="184">
        <f t="shared" ref="D16:AB16" si="4">D6*D15</f>
        <v>0</v>
      </c>
      <c r="E16" s="184">
        <f t="shared" si="4"/>
        <v>0</v>
      </c>
      <c r="F16" s="184">
        <f t="shared" si="4"/>
        <v>0</v>
      </c>
      <c r="G16" s="184">
        <f t="shared" si="4"/>
        <v>0</v>
      </c>
      <c r="H16" s="184">
        <f t="shared" si="4"/>
        <v>0</v>
      </c>
      <c r="I16" s="184">
        <f t="shared" si="4"/>
        <v>0</v>
      </c>
      <c r="J16" s="184">
        <f t="shared" si="4"/>
        <v>0</v>
      </c>
      <c r="K16" s="184">
        <f t="shared" si="4"/>
        <v>0</v>
      </c>
      <c r="L16" s="184">
        <f t="shared" si="4"/>
        <v>0</v>
      </c>
      <c r="M16" s="184">
        <f t="shared" si="4"/>
        <v>0</v>
      </c>
      <c r="N16" s="184">
        <f t="shared" si="4"/>
        <v>0</v>
      </c>
      <c r="O16" s="184">
        <f t="shared" si="4"/>
        <v>0</v>
      </c>
      <c r="P16" s="184">
        <f t="shared" si="4"/>
        <v>0</v>
      </c>
      <c r="Q16" s="184">
        <f t="shared" si="4"/>
        <v>0</v>
      </c>
      <c r="R16" s="184">
        <f t="shared" si="4"/>
        <v>0</v>
      </c>
      <c r="S16" s="184">
        <f t="shared" si="4"/>
        <v>0</v>
      </c>
      <c r="T16" s="184">
        <f t="shared" si="4"/>
        <v>0</v>
      </c>
      <c r="U16" s="184">
        <f t="shared" si="4"/>
        <v>0</v>
      </c>
      <c r="V16" s="184">
        <f t="shared" si="4"/>
        <v>0</v>
      </c>
      <c r="W16" s="184">
        <f t="shared" si="4"/>
        <v>0</v>
      </c>
      <c r="X16" s="184">
        <f t="shared" si="4"/>
        <v>0</v>
      </c>
      <c r="Y16" s="184">
        <f t="shared" si="4"/>
        <v>0</v>
      </c>
      <c r="Z16" s="184">
        <f t="shared" si="4"/>
        <v>0</v>
      </c>
      <c r="AA16" s="184">
        <f t="shared" si="4"/>
        <v>0</v>
      </c>
      <c r="AB16" s="184">
        <f t="shared" si="4"/>
        <v>0</v>
      </c>
      <c r="AC16" s="184">
        <f t="shared" ref="AC16:BA16" si="5">AC6*AC15</f>
        <v>0</v>
      </c>
      <c r="AD16" s="184">
        <f t="shared" si="5"/>
        <v>0</v>
      </c>
      <c r="AE16" s="184">
        <f t="shared" si="5"/>
        <v>0</v>
      </c>
      <c r="AF16" s="184">
        <f t="shared" si="5"/>
        <v>0</v>
      </c>
      <c r="AG16" s="184">
        <f t="shared" si="5"/>
        <v>0</v>
      </c>
      <c r="AH16" s="184">
        <f t="shared" si="5"/>
        <v>0</v>
      </c>
      <c r="AI16" s="184">
        <f t="shared" si="5"/>
        <v>0</v>
      </c>
      <c r="AJ16" s="184">
        <f t="shared" si="5"/>
        <v>0</v>
      </c>
      <c r="AK16" s="184">
        <f t="shared" si="5"/>
        <v>0</v>
      </c>
      <c r="AL16" s="184">
        <f t="shared" si="5"/>
        <v>0</v>
      </c>
      <c r="AM16" s="184">
        <f t="shared" si="5"/>
        <v>0</v>
      </c>
      <c r="AN16" s="184">
        <f t="shared" si="5"/>
        <v>0</v>
      </c>
      <c r="AO16" s="184">
        <f t="shared" si="5"/>
        <v>0</v>
      </c>
      <c r="AP16" s="184">
        <f t="shared" si="5"/>
        <v>0</v>
      </c>
      <c r="AQ16" s="184">
        <f t="shared" si="5"/>
        <v>0</v>
      </c>
      <c r="AR16" s="184">
        <f t="shared" si="5"/>
        <v>0</v>
      </c>
      <c r="AS16" s="184">
        <f t="shared" si="5"/>
        <v>0</v>
      </c>
      <c r="AT16" s="184">
        <f t="shared" si="5"/>
        <v>0</v>
      </c>
      <c r="AU16" s="184">
        <f t="shared" si="5"/>
        <v>0</v>
      </c>
      <c r="AV16" s="184">
        <f t="shared" si="5"/>
        <v>0</v>
      </c>
      <c r="AW16" s="184">
        <f t="shared" si="5"/>
        <v>0</v>
      </c>
      <c r="AX16" s="184">
        <f t="shared" si="5"/>
        <v>0</v>
      </c>
      <c r="AY16" s="184">
        <f t="shared" si="5"/>
        <v>0</v>
      </c>
      <c r="AZ16" s="184">
        <f t="shared" si="5"/>
        <v>0</v>
      </c>
      <c r="BA16" s="184">
        <f t="shared" si="5"/>
        <v>0</v>
      </c>
    </row>
    <row r="17" spans="2:53" ht="15" x14ac:dyDescent="0.25">
      <c r="B17" s="179" t="s">
        <v>155</v>
      </c>
      <c r="C17" s="179"/>
      <c r="D17" s="150"/>
      <c r="E17" s="150"/>
      <c r="F17" s="150"/>
      <c r="G17" s="150"/>
      <c r="H17" s="150"/>
      <c r="I17" s="150"/>
      <c r="J17" s="150"/>
      <c r="K17" s="150"/>
      <c r="L17" s="150"/>
      <c r="M17" s="150"/>
      <c r="N17" s="150"/>
      <c r="O17" s="150"/>
      <c r="P17" s="150"/>
      <c r="Q17" s="150"/>
      <c r="R17" s="150"/>
      <c r="S17" s="150"/>
      <c r="T17" s="150"/>
      <c r="U17" s="150"/>
      <c r="V17" s="150"/>
      <c r="W17" s="150"/>
      <c r="X17" s="150"/>
      <c r="Y17" s="150"/>
      <c r="Z17" s="150"/>
      <c r="AA17" s="150"/>
      <c r="AB17" s="150"/>
      <c r="AC17" s="150"/>
      <c r="AD17" s="150"/>
      <c r="AE17" s="150"/>
      <c r="AF17" s="150"/>
      <c r="AG17" s="150"/>
      <c r="AH17" s="150"/>
      <c r="AI17" s="150"/>
      <c r="AJ17" s="150"/>
      <c r="AK17" s="150"/>
      <c r="AL17" s="150"/>
      <c r="AM17" s="150"/>
      <c r="AN17" s="150"/>
      <c r="AO17" s="150"/>
      <c r="AP17" s="150"/>
      <c r="AQ17" s="150"/>
      <c r="AR17" s="150"/>
      <c r="AS17" s="150"/>
      <c r="AT17" s="150"/>
      <c r="AU17" s="150"/>
      <c r="AV17" s="150"/>
      <c r="AW17" s="150"/>
      <c r="AX17" s="150"/>
      <c r="AY17" s="150"/>
      <c r="AZ17" s="150"/>
      <c r="BA17" s="150"/>
    </row>
    <row r="18" spans="2:53" x14ac:dyDescent="0.2">
      <c r="B18" s="179" t="s">
        <v>282</v>
      </c>
      <c r="C18" s="179"/>
      <c r="D18" s="185">
        <f t="shared" ref="D18:AB18" si="6">D8*D17*D15</f>
        <v>0</v>
      </c>
      <c r="E18" s="185">
        <f t="shared" si="6"/>
        <v>0</v>
      </c>
      <c r="F18" s="185">
        <f t="shared" si="6"/>
        <v>0</v>
      </c>
      <c r="G18" s="185">
        <f t="shared" si="6"/>
        <v>0</v>
      </c>
      <c r="H18" s="185">
        <f t="shared" si="6"/>
        <v>0</v>
      </c>
      <c r="I18" s="185">
        <f t="shared" si="6"/>
        <v>0</v>
      </c>
      <c r="J18" s="185">
        <f t="shared" si="6"/>
        <v>0</v>
      </c>
      <c r="K18" s="185">
        <f t="shared" si="6"/>
        <v>0</v>
      </c>
      <c r="L18" s="185">
        <f t="shared" si="6"/>
        <v>0</v>
      </c>
      <c r="M18" s="185">
        <f t="shared" si="6"/>
        <v>0</v>
      </c>
      <c r="N18" s="185">
        <f t="shared" si="6"/>
        <v>0</v>
      </c>
      <c r="O18" s="185">
        <f t="shared" si="6"/>
        <v>0</v>
      </c>
      <c r="P18" s="185">
        <f t="shared" si="6"/>
        <v>0</v>
      </c>
      <c r="Q18" s="185">
        <f t="shared" si="6"/>
        <v>0</v>
      </c>
      <c r="R18" s="185">
        <f t="shared" si="6"/>
        <v>0</v>
      </c>
      <c r="S18" s="185">
        <f t="shared" si="6"/>
        <v>0</v>
      </c>
      <c r="T18" s="185">
        <f t="shared" si="6"/>
        <v>0</v>
      </c>
      <c r="U18" s="185">
        <f t="shared" si="6"/>
        <v>0</v>
      </c>
      <c r="V18" s="185">
        <f t="shared" si="6"/>
        <v>0</v>
      </c>
      <c r="W18" s="185">
        <f t="shared" si="6"/>
        <v>0</v>
      </c>
      <c r="X18" s="185">
        <f t="shared" si="6"/>
        <v>0</v>
      </c>
      <c r="Y18" s="185">
        <f t="shared" si="6"/>
        <v>0</v>
      </c>
      <c r="Z18" s="185">
        <f t="shared" si="6"/>
        <v>0</v>
      </c>
      <c r="AA18" s="185">
        <f t="shared" si="6"/>
        <v>0</v>
      </c>
      <c r="AB18" s="185">
        <f t="shared" si="6"/>
        <v>0</v>
      </c>
      <c r="AC18" s="185">
        <f t="shared" ref="AC18:BA18" si="7">AC8*AC17*AC15</f>
        <v>0</v>
      </c>
      <c r="AD18" s="185">
        <f t="shared" si="7"/>
        <v>0</v>
      </c>
      <c r="AE18" s="185">
        <f t="shared" si="7"/>
        <v>0</v>
      </c>
      <c r="AF18" s="185">
        <f t="shared" si="7"/>
        <v>0</v>
      </c>
      <c r="AG18" s="185">
        <f t="shared" si="7"/>
        <v>0</v>
      </c>
      <c r="AH18" s="185">
        <f t="shared" si="7"/>
        <v>0</v>
      </c>
      <c r="AI18" s="185">
        <f t="shared" si="7"/>
        <v>0</v>
      </c>
      <c r="AJ18" s="185">
        <f t="shared" si="7"/>
        <v>0</v>
      </c>
      <c r="AK18" s="185">
        <f t="shared" si="7"/>
        <v>0</v>
      </c>
      <c r="AL18" s="185">
        <f t="shared" si="7"/>
        <v>0</v>
      </c>
      <c r="AM18" s="185">
        <f t="shared" si="7"/>
        <v>0</v>
      </c>
      <c r="AN18" s="185">
        <f t="shared" si="7"/>
        <v>0</v>
      </c>
      <c r="AO18" s="185">
        <f t="shared" si="7"/>
        <v>0</v>
      </c>
      <c r="AP18" s="185">
        <f t="shared" si="7"/>
        <v>0</v>
      </c>
      <c r="AQ18" s="185">
        <f t="shared" si="7"/>
        <v>0</v>
      </c>
      <c r="AR18" s="185">
        <f t="shared" si="7"/>
        <v>0</v>
      </c>
      <c r="AS18" s="185">
        <f t="shared" si="7"/>
        <v>0</v>
      </c>
      <c r="AT18" s="185">
        <f t="shared" si="7"/>
        <v>0</v>
      </c>
      <c r="AU18" s="185">
        <f t="shared" si="7"/>
        <v>0</v>
      </c>
      <c r="AV18" s="185">
        <f t="shared" si="7"/>
        <v>0</v>
      </c>
      <c r="AW18" s="185">
        <f t="shared" si="7"/>
        <v>0</v>
      </c>
      <c r="AX18" s="185">
        <f t="shared" si="7"/>
        <v>0</v>
      </c>
      <c r="AY18" s="185">
        <f t="shared" si="7"/>
        <v>0</v>
      </c>
      <c r="AZ18" s="185">
        <f t="shared" si="7"/>
        <v>0</v>
      </c>
      <c r="BA18" s="185">
        <f t="shared" si="7"/>
        <v>0</v>
      </c>
    </row>
    <row r="19" spans="2:53" x14ac:dyDescent="0.2">
      <c r="B19" s="179"/>
      <c r="C19" s="179"/>
      <c r="D19" s="186"/>
      <c r="E19" s="186"/>
      <c r="F19" s="186"/>
      <c r="G19" s="186"/>
      <c r="H19" s="186"/>
      <c r="I19" s="186"/>
      <c r="J19" s="186"/>
      <c r="K19" s="186"/>
      <c r="L19" s="186"/>
      <c r="M19" s="186"/>
      <c r="N19" s="186"/>
      <c r="O19" s="186"/>
      <c r="P19" s="186"/>
      <c r="Q19" s="186"/>
      <c r="R19" s="186"/>
      <c r="S19" s="186"/>
      <c r="T19" s="186"/>
      <c r="U19" s="186"/>
      <c r="V19" s="186"/>
      <c r="W19" s="186"/>
      <c r="X19" s="186"/>
      <c r="Y19" s="186"/>
      <c r="Z19" s="186"/>
      <c r="AA19" s="186"/>
      <c r="AB19" s="186"/>
      <c r="AC19" s="186"/>
      <c r="AD19" s="186"/>
      <c r="AE19" s="186"/>
      <c r="AF19" s="186"/>
      <c r="AG19" s="186"/>
      <c r="AH19" s="186"/>
      <c r="AI19" s="186"/>
      <c r="AJ19" s="186"/>
      <c r="AK19" s="186"/>
      <c r="AL19" s="186"/>
      <c r="AM19" s="186"/>
      <c r="AN19" s="186"/>
      <c r="AO19" s="186"/>
      <c r="AP19" s="186"/>
      <c r="AQ19" s="186"/>
      <c r="AR19" s="186"/>
      <c r="AS19" s="186"/>
      <c r="AT19" s="186"/>
      <c r="AU19" s="186"/>
      <c r="AV19" s="186"/>
      <c r="AW19" s="186"/>
      <c r="AX19" s="186"/>
      <c r="AY19" s="186"/>
      <c r="AZ19" s="186"/>
      <c r="BA19" s="186"/>
    </row>
    <row r="20" spans="2:53" ht="15" x14ac:dyDescent="0.25">
      <c r="B20" s="179" t="s">
        <v>412</v>
      </c>
      <c r="C20" s="179"/>
      <c r="D20" s="187"/>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7"/>
      <c r="AL20" s="187"/>
      <c r="AM20" s="187"/>
      <c r="AN20" s="187"/>
      <c r="AO20" s="187"/>
      <c r="AP20" s="187"/>
      <c r="AQ20" s="187"/>
      <c r="AR20" s="187"/>
      <c r="AS20" s="187"/>
      <c r="AT20" s="187"/>
      <c r="AU20" s="187"/>
      <c r="AV20" s="187"/>
      <c r="AW20" s="187"/>
      <c r="AX20" s="187"/>
      <c r="AY20" s="187"/>
      <c r="AZ20" s="187"/>
      <c r="BA20" s="187"/>
    </row>
    <row r="21" spans="2:53" ht="15" x14ac:dyDescent="0.25">
      <c r="B21" s="179" t="s">
        <v>283</v>
      </c>
      <c r="C21" s="179"/>
      <c r="D21" s="187"/>
      <c r="E21" s="187"/>
      <c r="F21" s="187"/>
      <c r="G21" s="187"/>
      <c r="H21" s="187"/>
      <c r="I21" s="187"/>
      <c r="J21" s="187"/>
      <c r="K21" s="187"/>
      <c r="L21" s="187"/>
      <c r="M21" s="187"/>
      <c r="N21" s="187"/>
      <c r="O21" s="187"/>
      <c r="P21" s="187"/>
      <c r="Q21" s="187"/>
      <c r="R21" s="187"/>
      <c r="S21" s="187"/>
      <c r="T21" s="187"/>
      <c r="U21" s="187"/>
      <c r="V21" s="187"/>
      <c r="W21" s="187"/>
      <c r="X21" s="187"/>
      <c r="Y21" s="187"/>
      <c r="Z21" s="187"/>
      <c r="AA21" s="187"/>
      <c r="AB21" s="187"/>
      <c r="AC21" s="187"/>
      <c r="AD21" s="187"/>
      <c r="AE21" s="187"/>
      <c r="AF21" s="187"/>
      <c r="AG21" s="187"/>
      <c r="AH21" s="187"/>
      <c r="AI21" s="187"/>
      <c r="AJ21" s="187"/>
      <c r="AK21" s="187"/>
      <c r="AL21" s="187"/>
      <c r="AM21" s="187"/>
      <c r="AN21" s="187"/>
      <c r="AO21" s="187"/>
      <c r="AP21" s="187"/>
      <c r="AQ21" s="187"/>
      <c r="AR21" s="187"/>
      <c r="AS21" s="187"/>
      <c r="AT21" s="187"/>
      <c r="AU21" s="187"/>
      <c r="AV21" s="187"/>
      <c r="AW21" s="187"/>
      <c r="AX21" s="187"/>
      <c r="AY21" s="187"/>
      <c r="AZ21" s="187"/>
      <c r="BA21" s="187"/>
    </row>
    <row r="22" spans="2:53" x14ac:dyDescent="0.2">
      <c r="B22" s="179" t="s">
        <v>411</v>
      </c>
      <c r="C22" s="188"/>
      <c r="D22" s="188">
        <f t="shared" ref="D22:AB22" si="8">(D21-D20)/7</f>
        <v>0</v>
      </c>
      <c r="E22" s="188">
        <f t="shared" si="8"/>
        <v>0</v>
      </c>
      <c r="F22" s="188">
        <f t="shared" si="8"/>
        <v>0</v>
      </c>
      <c r="G22" s="188">
        <f t="shared" si="8"/>
        <v>0</v>
      </c>
      <c r="H22" s="188">
        <f t="shared" si="8"/>
        <v>0</v>
      </c>
      <c r="I22" s="188">
        <f t="shared" si="8"/>
        <v>0</v>
      </c>
      <c r="J22" s="188">
        <f t="shared" si="8"/>
        <v>0</v>
      </c>
      <c r="K22" s="188">
        <f t="shared" si="8"/>
        <v>0</v>
      </c>
      <c r="L22" s="188">
        <f t="shared" si="8"/>
        <v>0</v>
      </c>
      <c r="M22" s="188">
        <f t="shared" si="8"/>
        <v>0</v>
      </c>
      <c r="N22" s="188">
        <f t="shared" si="8"/>
        <v>0</v>
      </c>
      <c r="O22" s="188">
        <f t="shared" si="8"/>
        <v>0</v>
      </c>
      <c r="P22" s="188">
        <f t="shared" si="8"/>
        <v>0</v>
      </c>
      <c r="Q22" s="188">
        <f t="shared" si="8"/>
        <v>0</v>
      </c>
      <c r="R22" s="188">
        <f t="shared" si="8"/>
        <v>0</v>
      </c>
      <c r="S22" s="188">
        <f t="shared" si="8"/>
        <v>0</v>
      </c>
      <c r="T22" s="188">
        <f t="shared" si="8"/>
        <v>0</v>
      </c>
      <c r="U22" s="188">
        <f t="shared" si="8"/>
        <v>0</v>
      </c>
      <c r="V22" s="188">
        <f t="shared" si="8"/>
        <v>0</v>
      </c>
      <c r="W22" s="188">
        <f t="shared" si="8"/>
        <v>0</v>
      </c>
      <c r="X22" s="188">
        <f t="shared" si="8"/>
        <v>0</v>
      </c>
      <c r="Y22" s="188">
        <f t="shared" si="8"/>
        <v>0</v>
      </c>
      <c r="Z22" s="188">
        <f t="shared" si="8"/>
        <v>0</v>
      </c>
      <c r="AA22" s="188">
        <f t="shared" si="8"/>
        <v>0</v>
      </c>
      <c r="AB22" s="188">
        <f t="shared" si="8"/>
        <v>0</v>
      </c>
      <c r="AC22" s="188">
        <f t="shared" ref="AC22:BA22" si="9">(AC21-AC20)/7</f>
        <v>0</v>
      </c>
      <c r="AD22" s="188">
        <f t="shared" si="9"/>
        <v>0</v>
      </c>
      <c r="AE22" s="188">
        <f t="shared" si="9"/>
        <v>0</v>
      </c>
      <c r="AF22" s="188">
        <f t="shared" si="9"/>
        <v>0</v>
      </c>
      <c r="AG22" s="188">
        <f t="shared" si="9"/>
        <v>0</v>
      </c>
      <c r="AH22" s="188">
        <f t="shared" si="9"/>
        <v>0</v>
      </c>
      <c r="AI22" s="188">
        <f t="shared" si="9"/>
        <v>0</v>
      </c>
      <c r="AJ22" s="188">
        <f t="shared" si="9"/>
        <v>0</v>
      </c>
      <c r="AK22" s="188">
        <f t="shared" si="9"/>
        <v>0</v>
      </c>
      <c r="AL22" s="188">
        <f t="shared" si="9"/>
        <v>0</v>
      </c>
      <c r="AM22" s="188">
        <f t="shared" si="9"/>
        <v>0</v>
      </c>
      <c r="AN22" s="188">
        <f t="shared" si="9"/>
        <v>0</v>
      </c>
      <c r="AO22" s="188">
        <f t="shared" si="9"/>
        <v>0</v>
      </c>
      <c r="AP22" s="188">
        <f t="shared" si="9"/>
        <v>0</v>
      </c>
      <c r="AQ22" s="188">
        <f t="shared" si="9"/>
        <v>0</v>
      </c>
      <c r="AR22" s="188">
        <f t="shared" si="9"/>
        <v>0</v>
      </c>
      <c r="AS22" s="188">
        <f t="shared" si="9"/>
        <v>0</v>
      </c>
      <c r="AT22" s="188">
        <f t="shared" si="9"/>
        <v>0</v>
      </c>
      <c r="AU22" s="188">
        <f t="shared" si="9"/>
        <v>0</v>
      </c>
      <c r="AV22" s="188">
        <f t="shared" si="9"/>
        <v>0</v>
      </c>
      <c r="AW22" s="188">
        <f t="shared" si="9"/>
        <v>0</v>
      </c>
      <c r="AX22" s="188">
        <f t="shared" si="9"/>
        <v>0</v>
      </c>
      <c r="AY22" s="188">
        <f t="shared" si="9"/>
        <v>0</v>
      </c>
      <c r="AZ22" s="188">
        <f t="shared" si="9"/>
        <v>0</v>
      </c>
      <c r="BA22" s="188">
        <f t="shared" si="9"/>
        <v>0</v>
      </c>
    </row>
    <row r="24" spans="2:53" x14ac:dyDescent="0.2">
      <c r="B24" s="175" t="s">
        <v>154</v>
      </c>
    </row>
  </sheetData>
  <sheetProtection sheet="1" objects="1" scenarios="1"/>
  <phoneticPr fontId="16" type="noConversion"/>
  <pageMargins left="0.75" right="0.75" top="1" bottom="1" header="0.5" footer="0.5"/>
  <pageSetup orientation="portrait" horizontalDpi="4294967293" verticalDpi="4294967293"/>
  <legacy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K101"/>
  <sheetViews>
    <sheetView zoomScale="125" zoomScaleNormal="125" zoomScalePageLayoutView="125" workbookViewId="0">
      <pane xSplit="2" ySplit="4" topLeftCell="C64" activePane="bottomRight" state="frozen"/>
      <selection pane="topRight" activeCell="C1" sqref="C1"/>
      <selection pane="bottomLeft" activeCell="A5" sqref="A5"/>
      <selection pane="bottomRight" activeCell="D92" sqref="D92"/>
    </sheetView>
  </sheetViews>
  <sheetFormatPr defaultColWidth="12.7109375" defaultRowHeight="12.75" x14ac:dyDescent="0.2"/>
  <cols>
    <col min="1" max="1" width="2.42578125" customWidth="1"/>
    <col min="2" max="2" width="26.42578125" customWidth="1"/>
    <col min="3" max="3" width="9.85546875" customWidth="1"/>
    <col min="4" max="4" width="18.28515625" customWidth="1"/>
    <col min="5" max="5" width="13.85546875" customWidth="1"/>
    <col min="6" max="6" width="13.28515625" customWidth="1"/>
    <col min="8" max="8" width="14" customWidth="1"/>
    <col min="11" max="11" width="26.7109375" customWidth="1"/>
    <col min="12" max="12" width="21.42578125" customWidth="1"/>
    <col min="13" max="13" width="7.7109375" customWidth="1"/>
    <col min="14" max="14" width="9.7109375" customWidth="1"/>
    <col min="15" max="15" width="7.7109375" customWidth="1"/>
    <col min="16" max="16" width="9.42578125" customWidth="1"/>
    <col min="17" max="17" width="7.7109375" customWidth="1"/>
    <col min="18" max="18" width="8.85546875" customWidth="1"/>
    <col min="19" max="19" width="7.7109375" customWidth="1"/>
    <col min="20" max="20" width="7" customWidth="1"/>
    <col min="21" max="21" width="7.7109375" customWidth="1"/>
    <col min="22" max="22" width="8.140625" customWidth="1"/>
    <col min="23" max="23" width="7.7109375" customWidth="1"/>
    <col min="24" max="24" width="11.85546875" customWidth="1"/>
    <col min="25" max="25" width="7.7109375" customWidth="1"/>
    <col min="26" max="26" width="9.7109375" customWidth="1"/>
    <col min="27" max="27" width="7.7109375" customWidth="1"/>
    <col min="28" max="28" width="8.85546875" customWidth="1"/>
    <col min="30" max="30" width="10.42578125" customWidth="1"/>
  </cols>
  <sheetData>
    <row r="1" spans="2:37" ht="18" x14ac:dyDescent="0.25">
      <c r="B1" s="189" t="s">
        <v>71</v>
      </c>
      <c r="C1" s="23"/>
      <c r="D1" s="23"/>
      <c r="E1" s="218">
        <f>'1 Enterprises'!D3-1</f>
        <v>-1</v>
      </c>
      <c r="F1" s="159" t="s">
        <v>72</v>
      </c>
    </row>
    <row r="2" spans="2:37" ht="15.75" x14ac:dyDescent="0.25">
      <c r="B2" s="235">
        <f>'1 Enterprises'!B3</f>
        <v>0</v>
      </c>
      <c r="E2" s="204"/>
    </row>
    <row r="3" spans="2:37" x14ac:dyDescent="0.2">
      <c r="B3" s="274" t="s">
        <v>180</v>
      </c>
      <c r="C3" s="18"/>
      <c r="D3" s="18"/>
      <c r="E3" s="26" t="s">
        <v>324</v>
      </c>
      <c r="F3" s="26" t="s">
        <v>404</v>
      </c>
      <c r="G3" s="126" t="s">
        <v>405</v>
      </c>
      <c r="H3" s="26" t="s">
        <v>406</v>
      </c>
    </row>
    <row r="4" spans="2:37" ht="51" x14ac:dyDescent="0.2">
      <c r="B4" s="275"/>
      <c r="C4" s="48" t="s">
        <v>456</v>
      </c>
      <c r="D4" s="48" t="s">
        <v>271</v>
      </c>
      <c r="E4" s="26" t="s">
        <v>262</v>
      </c>
      <c r="F4" s="26" t="s">
        <v>201</v>
      </c>
      <c r="G4" s="126" t="s">
        <v>202</v>
      </c>
      <c r="H4" s="26" t="s">
        <v>317</v>
      </c>
      <c r="I4" s="128"/>
      <c r="J4" s="128"/>
      <c r="K4" s="128"/>
      <c r="L4" s="128"/>
      <c r="M4" s="128"/>
      <c r="N4" s="128"/>
      <c r="O4" s="128"/>
      <c r="P4" s="128"/>
      <c r="Q4" s="128"/>
      <c r="R4" s="128"/>
      <c r="S4" s="128"/>
      <c r="T4" s="128"/>
      <c r="U4" s="128"/>
      <c r="V4" s="128"/>
      <c r="W4" s="128"/>
      <c r="X4" s="128"/>
      <c r="Y4" s="128"/>
      <c r="Z4" s="128"/>
      <c r="AA4" s="128"/>
      <c r="AB4" s="128"/>
      <c r="AC4" s="128"/>
      <c r="AD4" s="128"/>
      <c r="AE4" s="57"/>
      <c r="AF4" s="57"/>
      <c r="AG4" s="57"/>
      <c r="AH4" s="57"/>
      <c r="AI4" s="57"/>
      <c r="AJ4" s="57"/>
      <c r="AK4" s="57"/>
    </row>
    <row r="5" spans="2:37" ht="15" x14ac:dyDescent="0.25">
      <c r="B5" s="16">
        <f>'1 Enterprises'!D5</f>
        <v>0</v>
      </c>
      <c r="C5" s="142"/>
      <c r="D5" s="55">
        <f>IF(AND(E5&gt;0,C5&gt;0),(E5/C5),0)</f>
        <v>0</v>
      </c>
      <c r="E5" s="143"/>
      <c r="F5" s="143"/>
      <c r="G5" s="143"/>
      <c r="H5" s="27">
        <f>E5-F5+G5</f>
        <v>0</v>
      </c>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row>
    <row r="6" spans="2:37" ht="15" x14ac:dyDescent="0.25">
      <c r="B6" s="16">
        <f>'1 Enterprises'!E5</f>
        <v>0</v>
      </c>
      <c r="C6" s="142"/>
      <c r="D6" s="55">
        <f t="shared" ref="D6:D16" si="0">IF(AND(E6&gt;0,C6&gt;0),(E6/C6),0)</f>
        <v>0</v>
      </c>
      <c r="E6" s="143"/>
      <c r="F6" s="143"/>
      <c r="G6" s="143"/>
      <c r="H6" s="27">
        <f t="shared" ref="H6:H16" si="1">E6-F6+G6</f>
        <v>0</v>
      </c>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row>
    <row r="7" spans="2:37" ht="15" x14ac:dyDescent="0.25">
      <c r="B7" s="16">
        <f>'1 Enterprises'!F5</f>
        <v>0</v>
      </c>
      <c r="C7" s="142"/>
      <c r="D7" s="55">
        <f t="shared" si="0"/>
        <v>0</v>
      </c>
      <c r="E7" s="143"/>
      <c r="F7" s="143"/>
      <c r="G7" s="143"/>
      <c r="H7" s="27">
        <f t="shared" si="1"/>
        <v>0</v>
      </c>
      <c r="I7" s="57"/>
      <c r="J7" s="57"/>
      <c r="K7" s="57"/>
      <c r="L7" s="57"/>
      <c r="M7" s="57"/>
      <c r="N7" s="57"/>
      <c r="O7" s="57"/>
      <c r="P7" s="57"/>
      <c r="Q7" s="57"/>
      <c r="R7" s="57"/>
      <c r="S7" s="57"/>
      <c r="T7" s="57"/>
      <c r="U7" s="57"/>
      <c r="V7" s="57"/>
      <c r="W7" s="57"/>
      <c r="X7" s="57"/>
      <c r="Y7" s="57"/>
      <c r="Z7" s="57"/>
      <c r="AA7" s="57"/>
      <c r="AB7" s="57"/>
      <c r="AC7" s="57"/>
      <c r="AD7" s="57"/>
      <c r="AE7" s="57"/>
      <c r="AF7" s="57"/>
      <c r="AG7" s="57"/>
      <c r="AH7" s="57"/>
      <c r="AI7" s="57"/>
      <c r="AJ7" s="57"/>
      <c r="AK7" s="57"/>
    </row>
    <row r="8" spans="2:37" ht="15" x14ac:dyDescent="0.25">
      <c r="B8" s="16">
        <f>'1 Enterprises'!G5</f>
        <v>0</v>
      </c>
      <c r="C8" s="142"/>
      <c r="D8" s="55">
        <f t="shared" si="0"/>
        <v>0</v>
      </c>
      <c r="E8" s="143"/>
      <c r="F8" s="143"/>
      <c r="G8" s="143"/>
      <c r="H8" s="27">
        <f t="shared" si="1"/>
        <v>0</v>
      </c>
      <c r="I8" s="57"/>
      <c r="J8" s="57"/>
      <c r="K8" s="130"/>
      <c r="L8" s="57"/>
      <c r="M8" s="57"/>
      <c r="N8" s="57"/>
      <c r="O8" s="57"/>
      <c r="P8" s="57"/>
      <c r="Q8" s="57"/>
      <c r="R8" s="57"/>
      <c r="S8" s="57"/>
      <c r="T8" s="57"/>
      <c r="U8" s="57"/>
      <c r="V8" s="57"/>
      <c r="W8" s="57"/>
      <c r="X8" s="57"/>
      <c r="Y8" s="57"/>
      <c r="Z8" s="57"/>
      <c r="AA8" s="57"/>
      <c r="AB8" s="57"/>
      <c r="AC8" s="57"/>
      <c r="AD8" s="57"/>
      <c r="AE8" s="57"/>
      <c r="AF8" s="57"/>
      <c r="AG8" s="57"/>
      <c r="AH8" s="57"/>
      <c r="AI8" s="57"/>
      <c r="AJ8" s="57"/>
      <c r="AK8" s="57"/>
    </row>
    <row r="9" spans="2:37" ht="15" x14ac:dyDescent="0.25">
      <c r="B9" s="16">
        <f>'1 Enterprises'!H5</f>
        <v>0</v>
      </c>
      <c r="C9" s="142"/>
      <c r="D9" s="55">
        <f t="shared" si="0"/>
        <v>0</v>
      </c>
      <c r="E9" s="143"/>
      <c r="F9" s="143"/>
      <c r="G9" s="143"/>
      <c r="H9" s="27">
        <f t="shared" si="1"/>
        <v>0</v>
      </c>
      <c r="I9" s="57"/>
      <c r="J9" s="57"/>
      <c r="K9" s="130"/>
      <c r="L9" s="57"/>
      <c r="M9" s="57"/>
      <c r="N9" s="57"/>
      <c r="O9" s="57"/>
      <c r="P9" s="57"/>
      <c r="Q9" s="57"/>
      <c r="R9" s="57"/>
      <c r="S9" s="57"/>
      <c r="T9" s="57"/>
      <c r="U9" s="57"/>
      <c r="V9" s="57"/>
      <c r="W9" s="57"/>
      <c r="X9" s="57"/>
      <c r="Y9" s="57"/>
      <c r="Z9" s="57"/>
      <c r="AA9" s="57"/>
      <c r="AB9" s="57"/>
      <c r="AC9" s="57"/>
      <c r="AD9" s="57"/>
      <c r="AE9" s="57"/>
      <c r="AF9" s="57"/>
      <c r="AG9" s="57"/>
      <c r="AH9" s="57"/>
      <c r="AI9" s="57"/>
      <c r="AJ9" s="57"/>
      <c r="AK9" s="57"/>
    </row>
    <row r="10" spans="2:37" ht="15" x14ac:dyDescent="0.25">
      <c r="B10" s="16">
        <f>'1 Enterprises'!I5</f>
        <v>0</v>
      </c>
      <c r="C10" s="142"/>
      <c r="D10" s="55">
        <f t="shared" si="0"/>
        <v>0</v>
      </c>
      <c r="E10" s="143"/>
      <c r="F10" s="143"/>
      <c r="G10" s="143"/>
      <c r="H10" s="27">
        <f t="shared" si="1"/>
        <v>0</v>
      </c>
      <c r="I10" s="57"/>
      <c r="J10" s="57"/>
      <c r="K10" s="130"/>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row>
    <row r="11" spans="2:37" ht="15" x14ac:dyDescent="0.25">
      <c r="B11" s="16">
        <f>'1 Enterprises'!J5</f>
        <v>0</v>
      </c>
      <c r="C11" s="142"/>
      <c r="D11" s="55">
        <f t="shared" si="0"/>
        <v>0</v>
      </c>
      <c r="E11" s="143"/>
      <c r="F11" s="143"/>
      <c r="G11" s="143"/>
      <c r="H11" s="27">
        <f t="shared" si="1"/>
        <v>0</v>
      </c>
      <c r="I11" s="57"/>
      <c r="J11" s="57"/>
      <c r="K11" s="130"/>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row>
    <row r="12" spans="2:37" ht="15" x14ac:dyDescent="0.25">
      <c r="B12" s="16">
        <f>'1 Enterprises'!K5</f>
        <v>0</v>
      </c>
      <c r="C12" s="142"/>
      <c r="D12" s="55">
        <f t="shared" si="0"/>
        <v>0</v>
      </c>
      <c r="E12" s="143"/>
      <c r="F12" s="143"/>
      <c r="G12" s="143"/>
      <c r="H12" s="27">
        <f t="shared" si="1"/>
        <v>0</v>
      </c>
      <c r="I12" s="57"/>
      <c r="J12" s="57"/>
      <c r="K12" s="130"/>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row>
    <row r="13" spans="2:37" ht="15" x14ac:dyDescent="0.25">
      <c r="B13" s="16">
        <f>'1 Enterprises'!L5</f>
        <v>0</v>
      </c>
      <c r="C13" s="142"/>
      <c r="D13" s="55">
        <f t="shared" si="0"/>
        <v>0</v>
      </c>
      <c r="E13" s="143"/>
      <c r="F13" s="143"/>
      <c r="G13" s="143"/>
      <c r="H13" s="27">
        <f t="shared" si="1"/>
        <v>0</v>
      </c>
      <c r="I13" s="57"/>
      <c r="J13" s="57"/>
      <c r="K13" s="130"/>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row>
    <row r="14" spans="2:37" ht="15" x14ac:dyDescent="0.25">
      <c r="B14" s="16">
        <f>'1 Enterprises'!M5</f>
        <v>0</v>
      </c>
      <c r="C14" s="142"/>
      <c r="D14" s="55">
        <f t="shared" si="0"/>
        <v>0</v>
      </c>
      <c r="E14" s="143"/>
      <c r="F14" s="143"/>
      <c r="G14" s="143"/>
      <c r="H14" s="27">
        <f t="shared" si="1"/>
        <v>0</v>
      </c>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row>
    <row r="15" spans="2:37" ht="15" x14ac:dyDescent="0.25">
      <c r="B15" s="16">
        <f>'1 Enterprises'!N5</f>
        <v>0</v>
      </c>
      <c r="C15" s="142"/>
      <c r="D15" s="55">
        <f t="shared" si="0"/>
        <v>0</v>
      </c>
      <c r="E15" s="143"/>
      <c r="F15" s="143"/>
      <c r="G15" s="143"/>
      <c r="H15" s="27">
        <f t="shared" si="1"/>
        <v>0</v>
      </c>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row>
    <row r="16" spans="2:37" ht="15" x14ac:dyDescent="0.25">
      <c r="B16" s="16">
        <f>'1 Enterprises'!O5</f>
        <v>0</v>
      </c>
      <c r="C16" s="142"/>
      <c r="D16" s="55">
        <f t="shared" si="0"/>
        <v>0</v>
      </c>
      <c r="E16" s="143"/>
      <c r="F16" s="143"/>
      <c r="G16" s="143"/>
      <c r="H16" s="27">
        <f t="shared" si="1"/>
        <v>0</v>
      </c>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row>
    <row r="17" spans="2:37" ht="15" x14ac:dyDescent="0.25">
      <c r="B17" s="174">
        <f>'1 Enterprises'!P5</f>
        <v>0</v>
      </c>
      <c r="C17" s="142"/>
      <c r="D17" s="55">
        <f>IF(AND(E17&gt;0,C17&gt;0),(E17/C17),0)</f>
        <v>0</v>
      </c>
      <c r="E17" s="143"/>
      <c r="F17" s="143"/>
      <c r="G17" s="143"/>
      <c r="H17" s="27">
        <f>E17-F17+G17</f>
        <v>0</v>
      </c>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row>
    <row r="18" spans="2:37" ht="15" x14ac:dyDescent="0.25">
      <c r="B18" s="174">
        <f>'1 Enterprises'!Q5</f>
        <v>0</v>
      </c>
      <c r="C18" s="142"/>
      <c r="D18" s="55">
        <f t="shared" ref="D18:D54" si="2">IF(AND(E18&gt;0,C18&gt;0),(E18/C18),0)</f>
        <v>0</v>
      </c>
      <c r="E18" s="143"/>
      <c r="F18" s="143"/>
      <c r="G18" s="143"/>
      <c r="H18" s="27">
        <f t="shared" ref="H18:H54" si="3">E18-F18+G18</f>
        <v>0</v>
      </c>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row>
    <row r="19" spans="2:37" ht="15" x14ac:dyDescent="0.25">
      <c r="B19" s="174">
        <f>'1 Enterprises'!R5</f>
        <v>0</v>
      </c>
      <c r="C19" s="142"/>
      <c r="D19" s="55">
        <f t="shared" si="2"/>
        <v>0</v>
      </c>
      <c r="E19" s="143"/>
      <c r="F19" s="143"/>
      <c r="G19" s="143"/>
      <c r="H19" s="27">
        <f t="shared" si="3"/>
        <v>0</v>
      </c>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row>
    <row r="20" spans="2:37" ht="15" x14ac:dyDescent="0.25">
      <c r="B20" s="174">
        <f>'1 Enterprises'!S5</f>
        <v>0</v>
      </c>
      <c r="C20" s="142"/>
      <c r="D20" s="55">
        <f t="shared" si="2"/>
        <v>0</v>
      </c>
      <c r="E20" s="143"/>
      <c r="F20" s="143"/>
      <c r="G20" s="143"/>
      <c r="H20" s="27">
        <f t="shared" si="3"/>
        <v>0</v>
      </c>
      <c r="I20" s="57"/>
      <c r="J20" s="57"/>
      <c r="K20" s="130"/>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row>
    <row r="21" spans="2:37" ht="15" x14ac:dyDescent="0.25">
      <c r="B21" s="174">
        <f>'1 Enterprises'!T5</f>
        <v>0</v>
      </c>
      <c r="C21" s="142"/>
      <c r="D21" s="55">
        <f t="shared" si="2"/>
        <v>0</v>
      </c>
      <c r="E21" s="143"/>
      <c r="F21" s="143"/>
      <c r="G21" s="143"/>
      <c r="H21" s="27">
        <f t="shared" si="3"/>
        <v>0</v>
      </c>
      <c r="I21" s="57"/>
      <c r="J21" s="57"/>
      <c r="K21" s="130"/>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row>
    <row r="22" spans="2:37" ht="15" x14ac:dyDescent="0.25">
      <c r="B22" s="174">
        <f>'1 Enterprises'!U5</f>
        <v>0</v>
      </c>
      <c r="C22" s="142"/>
      <c r="D22" s="55">
        <f t="shared" si="2"/>
        <v>0</v>
      </c>
      <c r="E22" s="143"/>
      <c r="F22" s="143"/>
      <c r="G22" s="143"/>
      <c r="H22" s="27">
        <f t="shared" si="3"/>
        <v>0</v>
      </c>
      <c r="I22" s="57"/>
      <c r="J22" s="57"/>
      <c r="K22" s="130"/>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row>
    <row r="23" spans="2:37" ht="15" x14ac:dyDescent="0.25">
      <c r="B23" s="174">
        <f>'1 Enterprises'!V5</f>
        <v>0</v>
      </c>
      <c r="C23" s="142"/>
      <c r="D23" s="55">
        <f t="shared" si="2"/>
        <v>0</v>
      </c>
      <c r="E23" s="143"/>
      <c r="F23" s="143"/>
      <c r="G23" s="143"/>
      <c r="H23" s="27">
        <f t="shared" si="3"/>
        <v>0</v>
      </c>
      <c r="I23" s="57"/>
      <c r="J23" s="57"/>
      <c r="K23" s="130"/>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row>
    <row r="24" spans="2:37" ht="15" x14ac:dyDescent="0.25">
      <c r="B24" s="174">
        <f>'1 Enterprises'!W5</f>
        <v>0</v>
      </c>
      <c r="C24" s="142"/>
      <c r="D24" s="55">
        <f t="shared" si="2"/>
        <v>0</v>
      </c>
      <c r="E24" s="143"/>
      <c r="F24" s="143"/>
      <c r="G24" s="143"/>
      <c r="H24" s="27">
        <f t="shared" si="3"/>
        <v>0</v>
      </c>
      <c r="I24" s="57"/>
      <c r="J24" s="57"/>
      <c r="K24" s="130"/>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row>
    <row r="25" spans="2:37" ht="15" x14ac:dyDescent="0.25">
      <c r="B25" s="174">
        <f>'1 Enterprises'!X5</f>
        <v>0</v>
      </c>
      <c r="C25" s="142"/>
      <c r="D25" s="55">
        <f t="shared" si="2"/>
        <v>0</v>
      </c>
      <c r="E25" s="143"/>
      <c r="F25" s="143"/>
      <c r="G25" s="143"/>
      <c r="H25" s="27">
        <f t="shared" si="3"/>
        <v>0</v>
      </c>
      <c r="I25" s="57"/>
      <c r="J25" s="57"/>
      <c r="K25" s="130"/>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row>
    <row r="26" spans="2:37" ht="15" x14ac:dyDescent="0.25">
      <c r="B26" s="174">
        <f>'1 Enterprises'!Y5</f>
        <v>0</v>
      </c>
      <c r="C26" s="142"/>
      <c r="D26" s="55">
        <f t="shared" si="2"/>
        <v>0</v>
      </c>
      <c r="E26" s="143"/>
      <c r="F26" s="143"/>
      <c r="G26" s="143"/>
      <c r="H26" s="27">
        <f t="shared" si="3"/>
        <v>0</v>
      </c>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row>
    <row r="27" spans="2:37" ht="15" x14ac:dyDescent="0.25">
      <c r="B27" s="174">
        <f>'1 Enterprises'!Z5</f>
        <v>0</v>
      </c>
      <c r="C27" s="142"/>
      <c r="D27" s="55">
        <f t="shared" si="2"/>
        <v>0</v>
      </c>
      <c r="E27" s="143"/>
      <c r="F27" s="143"/>
      <c r="G27" s="143"/>
      <c r="H27" s="27">
        <f t="shared" si="3"/>
        <v>0</v>
      </c>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row>
    <row r="28" spans="2:37" ht="15" x14ac:dyDescent="0.25">
      <c r="B28" s="174">
        <f>'1 Enterprises'!AA5</f>
        <v>0</v>
      </c>
      <c r="C28" s="142"/>
      <c r="D28" s="55">
        <f t="shared" si="2"/>
        <v>0</v>
      </c>
      <c r="E28" s="143"/>
      <c r="F28" s="143"/>
      <c r="G28" s="143"/>
      <c r="H28" s="27">
        <f t="shared" si="3"/>
        <v>0</v>
      </c>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row>
    <row r="29" spans="2:37" ht="15" x14ac:dyDescent="0.25">
      <c r="B29" s="174">
        <f>'1 Enterprises'!AB5</f>
        <v>0</v>
      </c>
      <c r="C29" s="142"/>
      <c r="D29" s="55">
        <f t="shared" si="2"/>
        <v>0</v>
      </c>
      <c r="E29" s="143"/>
      <c r="F29" s="143"/>
      <c r="G29" s="143"/>
      <c r="H29" s="27">
        <f t="shared" si="3"/>
        <v>0</v>
      </c>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row>
    <row r="30" spans="2:37" ht="15" x14ac:dyDescent="0.25">
      <c r="B30" s="174">
        <f>'1 Enterprises'!AC5</f>
        <v>0</v>
      </c>
      <c r="C30" s="142"/>
      <c r="D30" s="55">
        <f t="shared" si="2"/>
        <v>0</v>
      </c>
      <c r="E30" s="143"/>
      <c r="F30" s="143"/>
      <c r="G30" s="143"/>
      <c r="H30" s="27">
        <f t="shared" si="3"/>
        <v>0</v>
      </c>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row>
    <row r="31" spans="2:37" ht="15" x14ac:dyDescent="0.25">
      <c r="B31" s="174">
        <f>'1 Enterprises'!AD5</f>
        <v>0</v>
      </c>
      <c r="C31" s="142"/>
      <c r="D31" s="55">
        <f t="shared" si="2"/>
        <v>0</v>
      </c>
      <c r="E31" s="143"/>
      <c r="F31" s="143"/>
      <c r="G31" s="143"/>
      <c r="H31" s="27">
        <f t="shared" si="3"/>
        <v>0</v>
      </c>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row>
    <row r="32" spans="2:37" ht="15" x14ac:dyDescent="0.25">
      <c r="B32" s="174">
        <f>'1 Enterprises'!AE5</f>
        <v>0</v>
      </c>
      <c r="C32" s="142"/>
      <c r="D32" s="55">
        <f t="shared" si="2"/>
        <v>0</v>
      </c>
      <c r="E32" s="143"/>
      <c r="F32" s="143"/>
      <c r="G32" s="143"/>
      <c r="H32" s="27">
        <f t="shared" si="3"/>
        <v>0</v>
      </c>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row>
    <row r="33" spans="2:37" ht="15" x14ac:dyDescent="0.25">
      <c r="B33" s="174">
        <f>'1 Enterprises'!AF5</f>
        <v>0</v>
      </c>
      <c r="C33" s="142"/>
      <c r="D33" s="55">
        <f t="shared" si="2"/>
        <v>0</v>
      </c>
      <c r="E33" s="143"/>
      <c r="F33" s="143"/>
      <c r="G33" s="143"/>
      <c r="H33" s="27">
        <f t="shared" si="3"/>
        <v>0</v>
      </c>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row>
    <row r="34" spans="2:37" ht="15" x14ac:dyDescent="0.25">
      <c r="B34" s="174">
        <f>'1 Enterprises'!AG5</f>
        <v>0</v>
      </c>
      <c r="C34" s="142"/>
      <c r="D34" s="55">
        <f t="shared" si="2"/>
        <v>0</v>
      </c>
      <c r="E34" s="143"/>
      <c r="F34" s="143"/>
      <c r="G34" s="143"/>
      <c r="H34" s="27">
        <f t="shared" si="3"/>
        <v>0</v>
      </c>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row>
    <row r="35" spans="2:37" ht="15" x14ac:dyDescent="0.25">
      <c r="B35" s="174">
        <f>'1 Enterprises'!AH5</f>
        <v>0</v>
      </c>
      <c r="C35" s="142"/>
      <c r="D35" s="55">
        <f t="shared" si="2"/>
        <v>0</v>
      </c>
      <c r="E35" s="143"/>
      <c r="F35" s="143"/>
      <c r="G35" s="143"/>
      <c r="H35" s="27">
        <f t="shared" si="3"/>
        <v>0</v>
      </c>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row>
    <row r="36" spans="2:37" ht="15" x14ac:dyDescent="0.25">
      <c r="B36" s="174">
        <f>'1 Enterprises'!AI5</f>
        <v>0</v>
      </c>
      <c r="C36" s="142"/>
      <c r="D36" s="55">
        <f t="shared" si="2"/>
        <v>0</v>
      </c>
      <c r="E36" s="143"/>
      <c r="F36" s="143"/>
      <c r="G36" s="143"/>
      <c r="H36" s="27">
        <f t="shared" si="3"/>
        <v>0</v>
      </c>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row>
    <row r="37" spans="2:37" ht="15" x14ac:dyDescent="0.25">
      <c r="B37" s="174">
        <f>'1 Enterprises'!AJ5</f>
        <v>0</v>
      </c>
      <c r="C37" s="142"/>
      <c r="D37" s="55">
        <f t="shared" si="2"/>
        <v>0</v>
      </c>
      <c r="E37" s="143"/>
      <c r="F37" s="143"/>
      <c r="G37" s="143"/>
      <c r="H37" s="27">
        <f t="shared" si="3"/>
        <v>0</v>
      </c>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row>
    <row r="38" spans="2:37" ht="15" x14ac:dyDescent="0.25">
      <c r="B38" s="174">
        <f>'1 Enterprises'!AK5</f>
        <v>0</v>
      </c>
      <c r="C38" s="142"/>
      <c r="D38" s="55">
        <f t="shared" si="2"/>
        <v>0</v>
      </c>
      <c r="E38" s="143"/>
      <c r="F38" s="143"/>
      <c r="G38" s="143"/>
      <c r="H38" s="27">
        <f t="shared" si="3"/>
        <v>0</v>
      </c>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row>
    <row r="39" spans="2:37" ht="15" x14ac:dyDescent="0.25">
      <c r="B39" s="174">
        <f>'1 Enterprises'!AL5</f>
        <v>0</v>
      </c>
      <c r="C39" s="142"/>
      <c r="D39" s="55">
        <f t="shared" si="2"/>
        <v>0</v>
      </c>
      <c r="E39" s="143"/>
      <c r="F39" s="143"/>
      <c r="G39" s="143"/>
      <c r="H39" s="27">
        <f t="shared" si="3"/>
        <v>0</v>
      </c>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row>
    <row r="40" spans="2:37" ht="15" x14ac:dyDescent="0.25">
      <c r="B40" s="174">
        <f>'1 Enterprises'!AM5</f>
        <v>0</v>
      </c>
      <c r="C40" s="142"/>
      <c r="D40" s="55">
        <f t="shared" si="2"/>
        <v>0</v>
      </c>
      <c r="E40" s="143"/>
      <c r="F40" s="143"/>
      <c r="G40" s="143"/>
      <c r="H40" s="27">
        <f t="shared" si="3"/>
        <v>0</v>
      </c>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row>
    <row r="41" spans="2:37" ht="15" x14ac:dyDescent="0.25">
      <c r="B41" s="174">
        <f>'1 Enterprises'!AN5</f>
        <v>0</v>
      </c>
      <c r="C41" s="142"/>
      <c r="D41" s="55">
        <f t="shared" si="2"/>
        <v>0</v>
      </c>
      <c r="E41" s="143"/>
      <c r="F41" s="143"/>
      <c r="G41" s="143"/>
      <c r="H41" s="27">
        <f t="shared" si="3"/>
        <v>0</v>
      </c>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row>
    <row r="42" spans="2:37" ht="15" x14ac:dyDescent="0.25">
      <c r="B42" s="174">
        <f>'1 Enterprises'!AO5</f>
        <v>0</v>
      </c>
      <c r="C42" s="142"/>
      <c r="D42" s="55">
        <f t="shared" si="2"/>
        <v>0</v>
      </c>
      <c r="E42" s="143"/>
      <c r="F42" s="143"/>
      <c r="G42" s="143"/>
      <c r="H42" s="27">
        <f t="shared" si="3"/>
        <v>0</v>
      </c>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7"/>
      <c r="AI42" s="57"/>
      <c r="AJ42" s="57"/>
      <c r="AK42" s="57"/>
    </row>
    <row r="43" spans="2:37" ht="15" x14ac:dyDescent="0.25">
      <c r="B43" s="174">
        <f>'1 Enterprises'!AP5</f>
        <v>0</v>
      </c>
      <c r="C43" s="142"/>
      <c r="D43" s="55">
        <f t="shared" si="2"/>
        <v>0</v>
      </c>
      <c r="E43" s="143"/>
      <c r="F43" s="143"/>
      <c r="G43" s="143"/>
      <c r="H43" s="27">
        <f t="shared" si="3"/>
        <v>0</v>
      </c>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7"/>
      <c r="AK43" s="57"/>
    </row>
    <row r="44" spans="2:37" ht="15" x14ac:dyDescent="0.25">
      <c r="B44" s="174">
        <f>'1 Enterprises'!AQ5</f>
        <v>0</v>
      </c>
      <c r="C44" s="142"/>
      <c r="D44" s="55">
        <f t="shared" si="2"/>
        <v>0</v>
      </c>
      <c r="E44" s="143"/>
      <c r="F44" s="143"/>
      <c r="G44" s="143"/>
      <c r="H44" s="27">
        <f t="shared" si="3"/>
        <v>0</v>
      </c>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7"/>
      <c r="AI44" s="57"/>
      <c r="AJ44" s="57"/>
      <c r="AK44" s="57"/>
    </row>
    <row r="45" spans="2:37" ht="15" x14ac:dyDescent="0.25">
      <c r="B45" s="174">
        <f>'1 Enterprises'!AR5</f>
        <v>0</v>
      </c>
      <c r="C45" s="142"/>
      <c r="D45" s="55">
        <f t="shared" si="2"/>
        <v>0</v>
      </c>
      <c r="E45" s="143"/>
      <c r="F45" s="143"/>
      <c r="G45" s="143"/>
      <c r="H45" s="27">
        <f t="shared" si="3"/>
        <v>0</v>
      </c>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row>
    <row r="46" spans="2:37" ht="15" x14ac:dyDescent="0.25">
      <c r="B46" s="174">
        <f>'1 Enterprises'!AS5</f>
        <v>0</v>
      </c>
      <c r="C46" s="142"/>
      <c r="D46" s="55">
        <f t="shared" si="2"/>
        <v>0</v>
      </c>
      <c r="E46" s="143"/>
      <c r="F46" s="143"/>
      <c r="G46" s="143"/>
      <c r="H46" s="27">
        <f t="shared" si="3"/>
        <v>0</v>
      </c>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7"/>
      <c r="AI46" s="57"/>
      <c r="AJ46" s="57"/>
      <c r="AK46" s="57"/>
    </row>
    <row r="47" spans="2:37" ht="15" x14ac:dyDescent="0.25">
      <c r="B47" s="174">
        <f>'1 Enterprises'!AT5</f>
        <v>0</v>
      </c>
      <c r="C47" s="142"/>
      <c r="D47" s="55">
        <f t="shared" si="2"/>
        <v>0</v>
      </c>
      <c r="E47" s="143"/>
      <c r="F47" s="143"/>
      <c r="G47" s="143"/>
      <c r="H47" s="27">
        <f t="shared" si="3"/>
        <v>0</v>
      </c>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row>
    <row r="48" spans="2:37" ht="15" x14ac:dyDescent="0.25">
      <c r="B48" s="174">
        <f>'1 Enterprises'!AU5</f>
        <v>0</v>
      </c>
      <c r="C48" s="142"/>
      <c r="D48" s="55">
        <f t="shared" si="2"/>
        <v>0</v>
      </c>
      <c r="E48" s="143"/>
      <c r="F48" s="143"/>
      <c r="G48" s="143"/>
      <c r="H48" s="27">
        <f t="shared" si="3"/>
        <v>0</v>
      </c>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row>
    <row r="49" spans="2:37" ht="15" x14ac:dyDescent="0.25">
      <c r="B49" s="174">
        <f>'1 Enterprises'!AV5</f>
        <v>0</v>
      </c>
      <c r="C49" s="142"/>
      <c r="D49" s="55">
        <f t="shared" si="2"/>
        <v>0</v>
      </c>
      <c r="E49" s="143"/>
      <c r="F49" s="143"/>
      <c r="G49" s="143"/>
      <c r="H49" s="27">
        <f t="shared" si="3"/>
        <v>0</v>
      </c>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57"/>
    </row>
    <row r="50" spans="2:37" ht="15" x14ac:dyDescent="0.25">
      <c r="B50" s="174">
        <f>'1 Enterprises'!AW5</f>
        <v>0</v>
      </c>
      <c r="C50" s="142"/>
      <c r="D50" s="55">
        <f t="shared" si="2"/>
        <v>0</v>
      </c>
      <c r="E50" s="143"/>
      <c r="F50" s="143"/>
      <c r="G50" s="143"/>
      <c r="H50" s="27">
        <f t="shared" si="3"/>
        <v>0</v>
      </c>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57"/>
    </row>
    <row r="51" spans="2:37" ht="15" x14ac:dyDescent="0.25">
      <c r="B51" s="174">
        <f>'1 Enterprises'!AX5</f>
        <v>0</v>
      </c>
      <c r="C51" s="142"/>
      <c r="D51" s="55">
        <f t="shared" si="2"/>
        <v>0</v>
      </c>
      <c r="E51" s="143"/>
      <c r="F51" s="143"/>
      <c r="G51" s="143"/>
      <c r="H51" s="27">
        <f t="shared" si="3"/>
        <v>0</v>
      </c>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57"/>
      <c r="AJ51" s="57"/>
      <c r="AK51" s="57"/>
    </row>
    <row r="52" spans="2:37" ht="15" x14ac:dyDescent="0.25">
      <c r="B52" s="174">
        <f>'1 Enterprises'!AY5</f>
        <v>0</v>
      </c>
      <c r="C52" s="142"/>
      <c r="D52" s="55">
        <f t="shared" si="2"/>
        <v>0</v>
      </c>
      <c r="E52" s="143"/>
      <c r="F52" s="143"/>
      <c r="G52" s="143"/>
      <c r="H52" s="27">
        <f t="shared" si="3"/>
        <v>0</v>
      </c>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7"/>
      <c r="AI52" s="57"/>
      <c r="AJ52" s="57"/>
      <c r="AK52" s="57"/>
    </row>
    <row r="53" spans="2:37" ht="15" x14ac:dyDescent="0.25">
      <c r="B53" s="174">
        <f>'1 Enterprises'!AZ5</f>
        <v>0</v>
      </c>
      <c r="C53" s="142"/>
      <c r="D53" s="55">
        <f t="shared" si="2"/>
        <v>0</v>
      </c>
      <c r="E53" s="143"/>
      <c r="F53" s="143"/>
      <c r="G53" s="143"/>
      <c r="H53" s="27">
        <f t="shared" si="3"/>
        <v>0</v>
      </c>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row>
    <row r="54" spans="2:37" ht="15" x14ac:dyDescent="0.25">
      <c r="B54" s="174">
        <f>'1 Enterprises'!BA5</f>
        <v>0</v>
      </c>
      <c r="C54" s="142"/>
      <c r="D54" s="55">
        <f t="shared" si="2"/>
        <v>0</v>
      </c>
      <c r="E54" s="143"/>
      <c r="F54" s="143"/>
      <c r="G54" s="143"/>
      <c r="H54" s="27">
        <f t="shared" si="3"/>
        <v>0</v>
      </c>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57"/>
    </row>
    <row r="55" spans="2:37" s="174" customFormat="1" ht="15" x14ac:dyDescent="0.25">
      <c r="B55" s="142" t="s">
        <v>153</v>
      </c>
      <c r="C55" s="16"/>
      <c r="D55" s="55"/>
      <c r="E55" s="143"/>
      <c r="F55" s="143"/>
      <c r="G55" s="143"/>
      <c r="H55" s="27">
        <f>E55-F55+G55</f>
        <v>0</v>
      </c>
    </row>
    <row r="56" spans="2:37" ht="15" x14ac:dyDescent="0.25">
      <c r="B56" s="142" t="s">
        <v>157</v>
      </c>
      <c r="C56" s="16"/>
      <c r="D56" s="55"/>
      <c r="E56" s="143"/>
      <c r="F56" s="143"/>
      <c r="G56" s="143"/>
      <c r="H56" s="27">
        <f>E56-F56+G56</f>
        <v>0</v>
      </c>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7"/>
      <c r="AI56" s="57"/>
      <c r="AJ56" s="57"/>
      <c r="AK56" s="57"/>
    </row>
    <row r="57" spans="2:37" ht="15.75" x14ac:dyDescent="0.25">
      <c r="B57" s="28" t="s">
        <v>407</v>
      </c>
      <c r="C57" s="16"/>
      <c r="D57" s="18"/>
      <c r="E57" s="192">
        <f>SUM(E5:E56)</f>
        <v>0</v>
      </c>
      <c r="F57" s="192">
        <f>SUM(F5:F56)</f>
        <v>0</v>
      </c>
      <c r="G57" s="192">
        <f>SUM(G5:G56)</f>
        <v>0</v>
      </c>
      <c r="H57" s="192">
        <f>SUM(H5:H56)</f>
        <v>0</v>
      </c>
      <c r="I57" s="19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7"/>
      <c r="AI57" s="57"/>
      <c r="AJ57" s="57"/>
      <c r="AK57" s="57"/>
    </row>
    <row r="58" spans="2:37" x14ac:dyDescent="0.2">
      <c r="B58" s="126"/>
      <c r="C58" s="58"/>
      <c r="D58" s="59"/>
      <c r="E58" s="59" t="s">
        <v>288</v>
      </c>
      <c r="F58" s="59" t="s">
        <v>452</v>
      </c>
      <c r="G58" s="56" t="s">
        <v>453</v>
      </c>
      <c r="H58" s="129" t="s">
        <v>454</v>
      </c>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7"/>
      <c r="AI58" s="57"/>
      <c r="AJ58" s="57"/>
      <c r="AK58" s="57"/>
    </row>
    <row r="59" spans="2:37" ht="13.5" x14ac:dyDescent="0.25">
      <c r="B59" s="13"/>
      <c r="G59" t="s">
        <v>408</v>
      </c>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7"/>
      <c r="AI59" s="57"/>
      <c r="AJ59" s="57"/>
      <c r="AK59" s="57"/>
    </row>
    <row r="60" spans="2:37" ht="15.75" x14ac:dyDescent="0.25">
      <c r="B60" s="14" t="s">
        <v>163</v>
      </c>
      <c r="D60" s="232">
        <f>E1</f>
        <v>-1</v>
      </c>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row>
    <row r="61" spans="2:37" ht="15.75" x14ac:dyDescent="0.25">
      <c r="B61" s="17" t="s">
        <v>270</v>
      </c>
      <c r="C61" s="18"/>
      <c r="D61" s="18"/>
      <c r="E61" s="166"/>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row>
    <row r="62" spans="2:37" ht="15" x14ac:dyDescent="0.25">
      <c r="B62" s="22" t="s">
        <v>193</v>
      </c>
      <c r="C62" s="19"/>
      <c r="D62" s="143"/>
      <c r="E62" s="123"/>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7"/>
      <c r="AI62" s="57"/>
      <c r="AJ62" s="57"/>
      <c r="AK62" s="57"/>
    </row>
    <row r="63" spans="2:37" ht="15" x14ac:dyDescent="0.25">
      <c r="B63" s="22" t="s">
        <v>310</v>
      </c>
      <c r="C63" s="18"/>
      <c r="D63" s="143"/>
      <c r="E63" s="123"/>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row>
    <row r="64" spans="2:37" ht="15" x14ac:dyDescent="0.25">
      <c r="B64" s="22" t="s">
        <v>311</v>
      </c>
      <c r="C64" s="18"/>
      <c r="D64" s="143"/>
      <c r="E64" s="123"/>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7"/>
      <c r="AI64" s="57"/>
      <c r="AJ64" s="57"/>
      <c r="AK64" s="57"/>
    </row>
    <row r="65" spans="2:37" ht="26.25" x14ac:dyDescent="0.25">
      <c r="B65" s="165" t="s">
        <v>6</v>
      </c>
      <c r="C65" s="18"/>
      <c r="D65" s="143"/>
      <c r="E65" s="123"/>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57"/>
      <c r="AK65" s="57"/>
    </row>
    <row r="66" spans="2:37" ht="15" x14ac:dyDescent="0.25">
      <c r="B66" s="22" t="s">
        <v>312</v>
      </c>
      <c r="C66" s="18"/>
      <c r="D66" s="143"/>
      <c r="E66" s="123"/>
    </row>
    <row r="67" spans="2:37" ht="15" x14ac:dyDescent="0.25">
      <c r="B67" s="22" t="s">
        <v>313</v>
      </c>
      <c r="C67" s="18"/>
      <c r="D67" s="143"/>
      <c r="E67" s="123"/>
    </row>
    <row r="68" spans="2:37" ht="15" x14ac:dyDescent="0.25">
      <c r="B68" s="22" t="s">
        <v>141</v>
      </c>
      <c r="C68" s="18"/>
      <c r="D68" s="143"/>
      <c r="E68" s="123"/>
    </row>
    <row r="69" spans="2:37" ht="15" x14ac:dyDescent="0.25">
      <c r="B69" s="47" t="s">
        <v>143</v>
      </c>
      <c r="C69" s="18"/>
      <c r="D69" s="143"/>
      <c r="E69" s="123"/>
    </row>
    <row r="70" spans="2:37" ht="15" x14ac:dyDescent="0.25">
      <c r="B70" s="22" t="s">
        <v>142</v>
      </c>
      <c r="C70" s="18"/>
      <c r="D70" s="143"/>
      <c r="E70" s="123"/>
    </row>
    <row r="71" spans="2:37" ht="15" x14ac:dyDescent="0.25">
      <c r="B71" s="22" t="s">
        <v>140</v>
      </c>
      <c r="C71" s="18"/>
      <c r="D71" s="143"/>
      <c r="E71" s="123"/>
    </row>
    <row r="72" spans="2:37" ht="15" x14ac:dyDescent="0.25">
      <c r="B72" s="47" t="s">
        <v>314</v>
      </c>
      <c r="C72" s="18"/>
      <c r="D72" s="143"/>
      <c r="E72" s="123"/>
    </row>
    <row r="73" spans="2:37" ht="15" x14ac:dyDescent="0.25">
      <c r="B73" s="142" t="s">
        <v>315</v>
      </c>
      <c r="C73" s="18"/>
      <c r="D73" s="143"/>
      <c r="E73" s="123"/>
    </row>
    <row r="74" spans="2:37" ht="15" x14ac:dyDescent="0.25">
      <c r="B74" s="142" t="s">
        <v>316</v>
      </c>
      <c r="C74" s="18"/>
      <c r="D74" s="143"/>
      <c r="E74" s="123" t="s">
        <v>66</v>
      </c>
      <c r="F74" s="196"/>
    </row>
    <row r="75" spans="2:37" ht="15" x14ac:dyDescent="0.25">
      <c r="B75" s="142" t="s">
        <v>447</v>
      </c>
      <c r="C75" s="18"/>
      <c r="D75" s="143"/>
      <c r="E75" s="123">
        <f>SUM(D62:D75)</f>
        <v>0</v>
      </c>
      <c r="F75" s="193"/>
      <c r="G75" s="25"/>
    </row>
    <row r="76" spans="2:37" x14ac:dyDescent="0.2">
      <c r="B76" s="123"/>
      <c r="C76" s="123"/>
      <c r="D76" s="123"/>
      <c r="E76" s="123"/>
      <c r="F76" s="193"/>
      <c r="G76" s="25"/>
    </row>
    <row r="77" spans="2:37" ht="30" customHeight="1" x14ac:dyDescent="0.25">
      <c r="B77" s="17" t="s">
        <v>263</v>
      </c>
      <c r="C77" s="18"/>
      <c r="D77" s="29"/>
      <c r="F77" s="24"/>
      <c r="G77" s="24"/>
      <c r="K77" s="276" t="s">
        <v>549</v>
      </c>
      <c r="L77" s="277"/>
    </row>
    <row r="78" spans="2:37" ht="15" x14ac:dyDescent="0.25">
      <c r="B78" s="22" t="s">
        <v>186</v>
      </c>
      <c r="C78" s="18"/>
      <c r="D78" s="143"/>
      <c r="F78" s="196" t="s">
        <v>145</v>
      </c>
      <c r="K78" s="142" t="s">
        <v>550</v>
      </c>
      <c r="L78" s="143"/>
    </row>
    <row r="79" spans="2:37" ht="15" x14ac:dyDescent="0.25">
      <c r="B79" s="22" t="s">
        <v>144</v>
      </c>
      <c r="C79" s="18"/>
      <c r="D79" s="143"/>
      <c r="F79" s="193">
        <f>D68+D69+D70+D79</f>
        <v>0</v>
      </c>
      <c r="K79" s="142" t="s">
        <v>551</v>
      </c>
      <c r="L79" s="143"/>
    </row>
    <row r="80" spans="2:37" ht="15" x14ac:dyDescent="0.25">
      <c r="B80" s="22" t="s">
        <v>166</v>
      </c>
      <c r="C80" s="18"/>
      <c r="D80" s="143"/>
      <c r="K80" s="142" t="s">
        <v>552</v>
      </c>
      <c r="L80" s="143"/>
    </row>
    <row r="81" spans="2:12" ht="15" x14ac:dyDescent="0.25">
      <c r="B81" s="22" t="s">
        <v>167</v>
      </c>
      <c r="C81" s="18"/>
      <c r="D81" s="143"/>
      <c r="K81" s="142" t="s">
        <v>553</v>
      </c>
      <c r="L81" s="143"/>
    </row>
    <row r="82" spans="2:12" ht="15" x14ac:dyDescent="0.25">
      <c r="B82" s="22" t="s">
        <v>168</v>
      </c>
      <c r="C82" s="18"/>
      <c r="D82" s="143"/>
      <c r="K82" s="142" t="s">
        <v>554</v>
      </c>
      <c r="L82" s="143"/>
    </row>
    <row r="83" spans="2:12" ht="15" x14ac:dyDescent="0.25">
      <c r="B83" s="22" t="s">
        <v>50</v>
      </c>
      <c r="C83" s="18"/>
      <c r="D83" s="143"/>
      <c r="K83" s="142" t="s">
        <v>555</v>
      </c>
      <c r="L83" s="143"/>
    </row>
    <row r="84" spans="2:12" ht="15" x14ac:dyDescent="0.25">
      <c r="B84" s="22" t="s">
        <v>169</v>
      </c>
      <c r="C84" s="18"/>
      <c r="D84" s="143"/>
      <c r="K84" s="142" t="s">
        <v>556</v>
      </c>
      <c r="L84" s="143"/>
    </row>
    <row r="85" spans="2:12" ht="15" x14ac:dyDescent="0.25">
      <c r="B85" s="163" t="s">
        <v>188</v>
      </c>
      <c r="C85" s="18" t="s">
        <v>67</v>
      </c>
      <c r="D85" s="143"/>
      <c r="K85" s="142" t="s">
        <v>557</v>
      </c>
      <c r="L85" s="143"/>
    </row>
    <row r="86" spans="2:12" ht="15" x14ac:dyDescent="0.25">
      <c r="B86" s="142" t="s">
        <v>164</v>
      </c>
      <c r="C86" s="18"/>
      <c r="D86" s="143"/>
      <c r="K86" s="142" t="s">
        <v>558</v>
      </c>
      <c r="L86" s="143"/>
    </row>
    <row r="87" spans="2:12" ht="15" x14ac:dyDescent="0.25">
      <c r="B87" s="142" t="s">
        <v>170</v>
      </c>
      <c r="C87" s="18"/>
      <c r="D87" s="143"/>
      <c r="K87" s="142" t="s">
        <v>559</v>
      </c>
      <c r="L87" s="143"/>
    </row>
    <row r="88" spans="2:12" ht="15" x14ac:dyDescent="0.25">
      <c r="B88" s="142" t="s">
        <v>171</v>
      </c>
      <c r="C88" s="18"/>
      <c r="D88" s="143"/>
      <c r="K88" s="142" t="s">
        <v>560</v>
      </c>
      <c r="L88" s="143"/>
    </row>
    <row r="89" spans="2:12" ht="15" x14ac:dyDescent="0.25">
      <c r="B89" s="142" t="s">
        <v>165</v>
      </c>
      <c r="C89" s="18"/>
      <c r="D89" s="143"/>
      <c r="K89" s="142" t="s">
        <v>561</v>
      </c>
      <c r="L89" s="143"/>
    </row>
    <row r="90" spans="2:12" ht="15.75" x14ac:dyDescent="0.25">
      <c r="B90" s="20" t="s">
        <v>562</v>
      </c>
      <c r="C90" s="18"/>
      <c r="D90" s="273">
        <f>L90</f>
        <v>0</v>
      </c>
      <c r="E90" t="s">
        <v>367</v>
      </c>
      <c r="K90" s="20" t="s">
        <v>562</v>
      </c>
      <c r="L90" s="273">
        <f>SUM(L78:L89)</f>
        <v>0</v>
      </c>
    </row>
    <row r="91" spans="2:12" x14ac:dyDescent="0.2">
      <c r="E91" s="24">
        <f>SUM(D78:D90)</f>
        <v>0</v>
      </c>
    </row>
    <row r="92" spans="2:12" ht="16.5" x14ac:dyDescent="0.3">
      <c r="B92" s="20" t="s">
        <v>409</v>
      </c>
      <c r="C92" s="18" t="s">
        <v>410</v>
      </c>
      <c r="D92" s="236">
        <f>SUM(D62:D90)</f>
        <v>0</v>
      </c>
    </row>
    <row r="93" spans="2:12" ht="15.75" x14ac:dyDescent="0.25">
      <c r="B93" s="21" t="s">
        <v>195</v>
      </c>
      <c r="C93" s="18"/>
      <c r="D93" s="194">
        <f>H57-D92</f>
        <v>0</v>
      </c>
    </row>
    <row r="94" spans="2:12" ht="13.5" x14ac:dyDescent="0.25">
      <c r="B94" s="15"/>
    </row>
    <row r="95" spans="2:12" ht="14.25" x14ac:dyDescent="0.2">
      <c r="B95" s="195" t="s">
        <v>187</v>
      </c>
      <c r="F95" s="167"/>
    </row>
    <row r="96" spans="2:12" ht="15" x14ac:dyDescent="0.25">
      <c r="B96" s="16"/>
    </row>
    <row r="101" spans="3:3" ht="13.5" x14ac:dyDescent="0.25">
      <c r="C101" s="15"/>
    </row>
  </sheetData>
  <sheetProtection sheet="1" objects="1" scenarios="1"/>
  <mergeCells count="2">
    <mergeCell ref="B3:B4"/>
    <mergeCell ref="K77:L77"/>
  </mergeCells>
  <phoneticPr fontId="0" type="noConversion"/>
  <pageMargins left="0.75" right="0.75" top="1" bottom="1" header="0.5" footer="0.5"/>
  <pageSetup scale="73" orientation="portrait"/>
  <legacy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N53"/>
  <sheetViews>
    <sheetView zoomScale="150" workbookViewId="0">
      <pane xSplit="3" ySplit="3" topLeftCell="D4" activePane="bottomRight" state="frozen"/>
      <selection pane="topRight" activeCell="D1" sqref="D1"/>
      <selection pane="bottomLeft" activeCell="A4" sqref="A4"/>
      <selection pane="bottomRight"/>
    </sheetView>
  </sheetViews>
  <sheetFormatPr defaultColWidth="9.140625" defaultRowHeight="12.75" x14ac:dyDescent="0.2"/>
  <cols>
    <col min="1" max="1" width="1.85546875" style="23" customWidth="1"/>
    <col min="2" max="2" width="9.140625" style="23"/>
    <col min="3" max="3" width="14.28515625" style="78" bestFit="1" customWidth="1"/>
    <col min="4" max="4" width="17.42578125" style="23" customWidth="1"/>
    <col min="5" max="5" width="8" style="23" customWidth="1"/>
    <col min="6" max="6" width="10.140625" style="23" customWidth="1"/>
    <col min="7" max="7" width="10.7109375" style="23" customWidth="1"/>
    <col min="8" max="8" width="8" style="23" customWidth="1"/>
    <col min="9" max="9" width="11.7109375" style="23" customWidth="1"/>
    <col min="10" max="10" width="11.28515625" style="23" customWidth="1"/>
    <col min="11" max="11" width="12.42578125" style="23" customWidth="1"/>
    <col min="12" max="12" width="13" style="23" customWidth="1"/>
    <col min="13" max="13" width="18.42578125" style="23" customWidth="1"/>
    <col min="14" max="14" width="9.85546875" style="23" customWidth="1"/>
    <col min="15" max="15" width="11.42578125" style="23" customWidth="1"/>
    <col min="16" max="16384" width="9.140625" style="23"/>
  </cols>
  <sheetData>
    <row r="1" spans="2:14" ht="18" customHeight="1" x14ac:dyDescent="0.25">
      <c r="B1" s="169" t="s">
        <v>339</v>
      </c>
      <c r="C1" s="169"/>
      <c r="D1" s="169"/>
      <c r="E1" s="169"/>
      <c r="F1" s="169"/>
    </row>
    <row r="2" spans="2:14" ht="63.75" x14ac:dyDescent="0.2">
      <c r="C2" s="88" t="s">
        <v>375</v>
      </c>
      <c r="D2" s="88" t="s">
        <v>259</v>
      </c>
      <c r="E2" s="88" t="s">
        <v>260</v>
      </c>
      <c r="F2" s="88" t="s">
        <v>261</v>
      </c>
      <c r="G2" s="88" t="s">
        <v>360</v>
      </c>
      <c r="H2" s="88" t="s">
        <v>361</v>
      </c>
      <c r="I2" s="88" t="s">
        <v>364</v>
      </c>
      <c r="J2" s="48" t="s">
        <v>363</v>
      </c>
      <c r="K2" s="88" t="s">
        <v>112</v>
      </c>
      <c r="L2" s="88" t="s">
        <v>362</v>
      </c>
      <c r="M2" s="88" t="s">
        <v>111</v>
      </c>
      <c r="N2" s="88" t="s">
        <v>139</v>
      </c>
    </row>
    <row r="3" spans="2:14" x14ac:dyDescent="0.2">
      <c r="C3" s="88"/>
      <c r="D3" s="88"/>
      <c r="E3" s="88"/>
      <c r="F3" s="88"/>
      <c r="G3" s="88"/>
      <c r="H3" s="88"/>
      <c r="I3" s="88"/>
      <c r="J3" s="124"/>
      <c r="K3" s="88"/>
      <c r="L3" s="88"/>
      <c r="M3" s="88"/>
      <c r="N3" s="88"/>
    </row>
    <row r="4" spans="2:14" ht="15" x14ac:dyDescent="0.25">
      <c r="B4" s="23" t="s">
        <v>225</v>
      </c>
      <c r="C4" s="91">
        <f>'2 Income Statement'!B5</f>
        <v>0</v>
      </c>
      <c r="D4" s="142"/>
      <c r="E4" s="142"/>
      <c r="F4" s="144"/>
      <c r="G4" s="142"/>
      <c r="H4" s="142"/>
      <c r="I4" s="132"/>
      <c r="J4" s="177">
        <f>G4*I4</f>
        <v>0</v>
      </c>
      <c r="K4" s="125">
        <f>E4</f>
        <v>0</v>
      </c>
      <c r="L4" s="153"/>
      <c r="M4" s="153"/>
      <c r="N4" s="94">
        <f>IF(J4&gt;0,((D4*(F4/J4)*L4)/M4),0)</f>
        <v>0</v>
      </c>
    </row>
    <row r="5" spans="2:14" ht="15" x14ac:dyDescent="0.25">
      <c r="B5" s="23" t="s">
        <v>226</v>
      </c>
      <c r="C5" s="96">
        <f>'2 Income Statement'!B6</f>
        <v>0</v>
      </c>
      <c r="D5" s="142"/>
      <c r="E5" s="142"/>
      <c r="F5" s="144"/>
      <c r="G5" s="142"/>
      <c r="H5" s="142"/>
      <c r="I5" s="132"/>
      <c r="J5" s="177">
        <f t="shared" ref="J5:J17" si="0">G5*I5</f>
        <v>0</v>
      </c>
      <c r="K5" s="125">
        <f t="shared" ref="K5:K17" si="1">E5</f>
        <v>0</v>
      </c>
      <c r="L5" s="153"/>
      <c r="M5" s="153"/>
      <c r="N5" s="94">
        <f t="shared" ref="N5:N17" si="2">IF(J5&gt;0,((D5*(F5/J5)*L5)/M5),0)</f>
        <v>0</v>
      </c>
    </row>
    <row r="6" spans="2:14" ht="15" x14ac:dyDescent="0.25">
      <c r="B6" s="23" t="s">
        <v>227</v>
      </c>
      <c r="C6" s="96">
        <f>'2 Income Statement'!B7</f>
        <v>0</v>
      </c>
      <c r="D6" s="142"/>
      <c r="E6" s="142"/>
      <c r="F6" s="144"/>
      <c r="G6" s="142"/>
      <c r="H6" s="142"/>
      <c r="I6" s="132"/>
      <c r="J6" s="177">
        <f t="shared" si="0"/>
        <v>0</v>
      </c>
      <c r="K6" s="125">
        <f t="shared" si="1"/>
        <v>0</v>
      </c>
      <c r="L6" s="153"/>
      <c r="M6" s="153"/>
      <c r="N6" s="94">
        <f t="shared" si="2"/>
        <v>0</v>
      </c>
    </row>
    <row r="7" spans="2:14" ht="15" x14ac:dyDescent="0.25">
      <c r="B7" s="23" t="s">
        <v>228</v>
      </c>
      <c r="C7" s="91">
        <f>'2 Income Statement'!B8</f>
        <v>0</v>
      </c>
      <c r="D7" s="142"/>
      <c r="E7" s="142"/>
      <c r="F7" s="144"/>
      <c r="G7" s="142"/>
      <c r="H7" s="142"/>
      <c r="I7" s="132"/>
      <c r="J7" s="177">
        <f t="shared" si="0"/>
        <v>0</v>
      </c>
      <c r="K7" s="125">
        <f t="shared" si="1"/>
        <v>0</v>
      </c>
      <c r="L7" s="153"/>
      <c r="M7" s="153"/>
      <c r="N7" s="94">
        <f t="shared" si="2"/>
        <v>0</v>
      </c>
    </row>
    <row r="8" spans="2:14" ht="15" x14ac:dyDescent="0.25">
      <c r="B8" s="23" t="s">
        <v>229</v>
      </c>
      <c r="C8" s="96">
        <f>'2 Income Statement'!B9</f>
        <v>0</v>
      </c>
      <c r="D8" s="142"/>
      <c r="E8" s="142"/>
      <c r="F8" s="144"/>
      <c r="G8" s="142"/>
      <c r="H8" s="142"/>
      <c r="I8" s="132"/>
      <c r="J8" s="177">
        <f t="shared" si="0"/>
        <v>0</v>
      </c>
      <c r="K8" s="125">
        <f t="shared" si="1"/>
        <v>0</v>
      </c>
      <c r="L8" s="153"/>
      <c r="M8" s="153"/>
      <c r="N8" s="94">
        <f t="shared" si="2"/>
        <v>0</v>
      </c>
    </row>
    <row r="9" spans="2:14" ht="15" x14ac:dyDescent="0.25">
      <c r="B9" s="23" t="s">
        <v>230</v>
      </c>
      <c r="C9" s="96">
        <f>'2 Income Statement'!B10</f>
        <v>0</v>
      </c>
      <c r="D9" s="142"/>
      <c r="E9" s="142"/>
      <c r="F9" s="144"/>
      <c r="G9" s="142"/>
      <c r="H9" s="142"/>
      <c r="I9" s="132"/>
      <c r="J9" s="177">
        <f t="shared" si="0"/>
        <v>0</v>
      </c>
      <c r="K9" s="125">
        <f t="shared" si="1"/>
        <v>0</v>
      </c>
      <c r="L9" s="153"/>
      <c r="M9" s="153"/>
      <c r="N9" s="94">
        <f t="shared" si="2"/>
        <v>0</v>
      </c>
    </row>
    <row r="10" spans="2:14" ht="15" x14ac:dyDescent="0.25">
      <c r="B10" s="23" t="s">
        <v>231</v>
      </c>
      <c r="C10" s="91">
        <f>'2 Income Statement'!B11</f>
        <v>0</v>
      </c>
      <c r="D10" s="142"/>
      <c r="E10" s="142"/>
      <c r="F10" s="144"/>
      <c r="G10" s="142"/>
      <c r="H10" s="142"/>
      <c r="I10" s="132"/>
      <c r="J10" s="177">
        <f t="shared" si="0"/>
        <v>0</v>
      </c>
      <c r="K10" s="125">
        <f t="shared" si="1"/>
        <v>0</v>
      </c>
      <c r="L10" s="153"/>
      <c r="M10" s="153"/>
      <c r="N10" s="94">
        <f t="shared" si="2"/>
        <v>0</v>
      </c>
    </row>
    <row r="11" spans="2:14" ht="15" x14ac:dyDescent="0.25">
      <c r="B11" s="23" t="s">
        <v>232</v>
      </c>
      <c r="C11" s="96">
        <f>'2 Income Statement'!B12</f>
        <v>0</v>
      </c>
      <c r="D11" s="142"/>
      <c r="E11" s="142"/>
      <c r="F11" s="144"/>
      <c r="G11" s="142"/>
      <c r="H11" s="142"/>
      <c r="I11" s="132"/>
      <c r="J11" s="177">
        <f t="shared" si="0"/>
        <v>0</v>
      </c>
      <c r="K11" s="125">
        <f t="shared" si="1"/>
        <v>0</v>
      </c>
      <c r="L11" s="153"/>
      <c r="M11" s="153"/>
      <c r="N11" s="94">
        <f t="shared" si="2"/>
        <v>0</v>
      </c>
    </row>
    <row r="12" spans="2:14" ht="15" x14ac:dyDescent="0.25">
      <c r="B12" s="23" t="s">
        <v>233</v>
      </c>
      <c r="C12" s="96">
        <f>'2 Income Statement'!B13</f>
        <v>0</v>
      </c>
      <c r="D12" s="142"/>
      <c r="E12" s="142"/>
      <c r="F12" s="144"/>
      <c r="G12" s="142"/>
      <c r="H12" s="142"/>
      <c r="I12" s="132"/>
      <c r="J12" s="177">
        <f t="shared" si="0"/>
        <v>0</v>
      </c>
      <c r="K12" s="125">
        <f t="shared" si="1"/>
        <v>0</v>
      </c>
      <c r="L12" s="153"/>
      <c r="M12" s="153"/>
      <c r="N12" s="94">
        <f t="shared" si="2"/>
        <v>0</v>
      </c>
    </row>
    <row r="13" spans="2:14" ht="15" x14ac:dyDescent="0.25">
      <c r="B13" s="23" t="s">
        <v>234</v>
      </c>
      <c r="C13" s="91">
        <f>'2 Income Statement'!B14</f>
        <v>0</v>
      </c>
      <c r="D13" s="142"/>
      <c r="E13" s="142"/>
      <c r="F13" s="144"/>
      <c r="G13" s="142"/>
      <c r="H13" s="142"/>
      <c r="I13" s="132"/>
      <c r="J13" s="177">
        <f t="shared" si="0"/>
        <v>0</v>
      </c>
      <c r="K13" s="125">
        <f t="shared" si="1"/>
        <v>0</v>
      </c>
      <c r="L13" s="153"/>
      <c r="M13" s="153"/>
      <c r="N13" s="94">
        <f t="shared" si="2"/>
        <v>0</v>
      </c>
    </row>
    <row r="14" spans="2:14" ht="15" x14ac:dyDescent="0.25">
      <c r="B14" s="23" t="s">
        <v>235</v>
      </c>
      <c r="C14" s="96">
        <f>'2 Income Statement'!B15</f>
        <v>0</v>
      </c>
      <c r="D14" s="142"/>
      <c r="E14" s="142"/>
      <c r="F14" s="144"/>
      <c r="G14" s="142"/>
      <c r="H14" s="142"/>
      <c r="I14" s="132"/>
      <c r="J14" s="177">
        <f t="shared" si="0"/>
        <v>0</v>
      </c>
      <c r="K14" s="125">
        <f t="shared" si="1"/>
        <v>0</v>
      </c>
      <c r="L14" s="153"/>
      <c r="M14" s="153"/>
      <c r="N14" s="94">
        <f t="shared" si="2"/>
        <v>0</v>
      </c>
    </row>
    <row r="15" spans="2:14" ht="15" x14ac:dyDescent="0.25">
      <c r="B15" s="23" t="s">
        <v>236</v>
      </c>
      <c r="C15" s="91">
        <f>'2 Income Statement'!B16</f>
        <v>0</v>
      </c>
      <c r="D15" s="142"/>
      <c r="E15" s="142"/>
      <c r="F15" s="144"/>
      <c r="G15" s="142"/>
      <c r="H15" s="142"/>
      <c r="I15" s="132"/>
      <c r="J15" s="177">
        <f t="shared" si="0"/>
        <v>0</v>
      </c>
      <c r="K15" s="125">
        <f t="shared" si="1"/>
        <v>0</v>
      </c>
      <c r="L15" s="153"/>
      <c r="M15" s="153"/>
      <c r="N15" s="94">
        <f t="shared" si="2"/>
        <v>0</v>
      </c>
    </row>
    <row r="16" spans="2:14" ht="15" x14ac:dyDescent="0.25">
      <c r="B16" s="23" t="s">
        <v>95</v>
      </c>
      <c r="C16" s="96">
        <f>'2 Income Statement'!B17</f>
        <v>0</v>
      </c>
      <c r="D16" s="142"/>
      <c r="E16" s="142"/>
      <c r="F16" s="144"/>
      <c r="G16" s="142"/>
      <c r="H16" s="142"/>
      <c r="I16" s="132"/>
      <c r="J16" s="125">
        <f t="shared" si="0"/>
        <v>0</v>
      </c>
      <c r="K16" s="125">
        <f t="shared" si="1"/>
        <v>0</v>
      </c>
      <c r="L16" s="153"/>
      <c r="M16" s="153"/>
      <c r="N16" s="94">
        <f t="shared" si="2"/>
        <v>0</v>
      </c>
    </row>
    <row r="17" spans="2:14" ht="15" x14ac:dyDescent="0.25">
      <c r="B17" s="23" t="s">
        <v>96</v>
      </c>
      <c r="C17" s="164">
        <f>'2 Income Statement'!B18</f>
        <v>0</v>
      </c>
      <c r="D17" s="142"/>
      <c r="E17" s="142"/>
      <c r="F17" s="144"/>
      <c r="G17" s="142"/>
      <c r="H17" s="142"/>
      <c r="I17" s="132"/>
      <c r="J17" s="125">
        <f t="shared" si="0"/>
        <v>0</v>
      </c>
      <c r="K17" s="125">
        <f t="shared" si="1"/>
        <v>0</v>
      </c>
      <c r="L17" s="153"/>
      <c r="M17" s="153"/>
      <c r="N17" s="94">
        <f t="shared" si="2"/>
        <v>0</v>
      </c>
    </row>
    <row r="18" spans="2:14" ht="15" x14ac:dyDescent="0.25">
      <c r="B18" s="23" t="s">
        <v>97</v>
      </c>
      <c r="C18" s="164">
        <f>'2 Income Statement'!B19</f>
        <v>0</v>
      </c>
      <c r="D18" s="142"/>
      <c r="E18" s="142"/>
      <c r="F18" s="144"/>
      <c r="G18" s="142"/>
      <c r="H18" s="142"/>
      <c r="I18" s="132"/>
      <c r="J18" s="125">
        <f t="shared" ref="J18:J28" si="3">G18*I18</f>
        <v>0</v>
      </c>
      <c r="K18" s="125">
        <f t="shared" ref="K18:K28" si="4">E18</f>
        <v>0</v>
      </c>
      <c r="L18" s="153"/>
      <c r="M18" s="153"/>
      <c r="N18" s="94">
        <f t="shared" ref="N18:N28" si="5">IF(J18&gt;0,((D18*(F18/J18)*L18)/M18),0)</f>
        <v>0</v>
      </c>
    </row>
    <row r="19" spans="2:14" ht="15" x14ac:dyDescent="0.25">
      <c r="B19" s="23" t="s">
        <v>98</v>
      </c>
      <c r="C19" s="164">
        <f>'2 Income Statement'!B20</f>
        <v>0</v>
      </c>
      <c r="D19" s="142"/>
      <c r="E19" s="142"/>
      <c r="F19" s="144"/>
      <c r="G19" s="142"/>
      <c r="H19" s="142"/>
      <c r="I19" s="132"/>
      <c r="J19" s="125">
        <f t="shared" si="3"/>
        <v>0</v>
      </c>
      <c r="K19" s="125">
        <f t="shared" si="4"/>
        <v>0</v>
      </c>
      <c r="L19" s="153"/>
      <c r="M19" s="153"/>
      <c r="N19" s="94">
        <f t="shared" si="5"/>
        <v>0</v>
      </c>
    </row>
    <row r="20" spans="2:14" ht="15" x14ac:dyDescent="0.25">
      <c r="B20" s="23" t="s">
        <v>99</v>
      </c>
      <c r="C20" s="164">
        <f>'2 Income Statement'!B21</f>
        <v>0</v>
      </c>
      <c r="D20" s="142"/>
      <c r="E20" s="142"/>
      <c r="F20" s="144"/>
      <c r="G20" s="142"/>
      <c r="H20" s="142"/>
      <c r="I20" s="132"/>
      <c r="J20" s="125">
        <f t="shared" si="3"/>
        <v>0</v>
      </c>
      <c r="K20" s="125">
        <f t="shared" si="4"/>
        <v>0</v>
      </c>
      <c r="L20" s="153"/>
      <c r="M20" s="153"/>
      <c r="N20" s="94">
        <f t="shared" si="5"/>
        <v>0</v>
      </c>
    </row>
    <row r="21" spans="2:14" ht="15" x14ac:dyDescent="0.25">
      <c r="B21" s="23" t="s">
        <v>100</v>
      </c>
      <c r="C21" s="164">
        <f>'2 Income Statement'!B22</f>
        <v>0</v>
      </c>
      <c r="D21" s="142"/>
      <c r="E21" s="142"/>
      <c r="F21" s="144"/>
      <c r="G21" s="142"/>
      <c r="H21" s="142"/>
      <c r="I21" s="132"/>
      <c r="J21" s="125">
        <f t="shared" si="3"/>
        <v>0</v>
      </c>
      <c r="K21" s="125">
        <f t="shared" si="4"/>
        <v>0</v>
      </c>
      <c r="L21" s="153"/>
      <c r="M21" s="153"/>
      <c r="N21" s="94">
        <f t="shared" si="5"/>
        <v>0</v>
      </c>
    </row>
    <row r="22" spans="2:14" ht="15" x14ac:dyDescent="0.25">
      <c r="B22" s="23" t="s">
        <v>101</v>
      </c>
      <c r="C22" s="164">
        <f>'2 Income Statement'!B23</f>
        <v>0</v>
      </c>
      <c r="D22" s="142"/>
      <c r="E22" s="142"/>
      <c r="F22" s="144"/>
      <c r="G22" s="142"/>
      <c r="H22" s="142"/>
      <c r="I22" s="132"/>
      <c r="J22" s="125">
        <f t="shared" si="3"/>
        <v>0</v>
      </c>
      <c r="K22" s="125">
        <f t="shared" si="4"/>
        <v>0</v>
      </c>
      <c r="L22" s="153"/>
      <c r="M22" s="153"/>
      <c r="N22" s="94">
        <f t="shared" si="5"/>
        <v>0</v>
      </c>
    </row>
    <row r="23" spans="2:14" ht="15" x14ac:dyDescent="0.25">
      <c r="B23" s="23" t="s">
        <v>102</v>
      </c>
      <c r="C23" s="164">
        <f>'2 Income Statement'!B24</f>
        <v>0</v>
      </c>
      <c r="D23" s="142"/>
      <c r="E23" s="142"/>
      <c r="F23" s="144"/>
      <c r="G23" s="142"/>
      <c r="H23" s="142"/>
      <c r="I23" s="132"/>
      <c r="J23" s="125">
        <f t="shared" si="3"/>
        <v>0</v>
      </c>
      <c r="K23" s="125">
        <f t="shared" si="4"/>
        <v>0</v>
      </c>
      <c r="L23" s="153"/>
      <c r="M23" s="153"/>
      <c r="N23" s="94">
        <f t="shared" si="5"/>
        <v>0</v>
      </c>
    </row>
    <row r="24" spans="2:14" ht="15" x14ac:dyDescent="0.25">
      <c r="B24" s="23" t="s">
        <v>103</v>
      </c>
      <c r="C24" s="164">
        <f>'2 Income Statement'!B25</f>
        <v>0</v>
      </c>
      <c r="D24" s="142"/>
      <c r="E24" s="142"/>
      <c r="F24" s="144"/>
      <c r="G24" s="142"/>
      <c r="H24" s="142"/>
      <c r="I24" s="132"/>
      <c r="J24" s="125">
        <f t="shared" si="3"/>
        <v>0</v>
      </c>
      <c r="K24" s="125">
        <f t="shared" si="4"/>
        <v>0</v>
      </c>
      <c r="L24" s="153"/>
      <c r="M24" s="153"/>
      <c r="N24" s="94">
        <f t="shared" si="5"/>
        <v>0</v>
      </c>
    </row>
    <row r="25" spans="2:14" ht="15" x14ac:dyDescent="0.25">
      <c r="B25" s="23" t="s">
        <v>104</v>
      </c>
      <c r="C25" s="164">
        <f>'2 Income Statement'!B26</f>
        <v>0</v>
      </c>
      <c r="D25" s="142"/>
      <c r="E25" s="142"/>
      <c r="F25" s="144"/>
      <c r="G25" s="142"/>
      <c r="H25" s="142"/>
      <c r="I25" s="132"/>
      <c r="J25" s="125">
        <f t="shared" si="3"/>
        <v>0</v>
      </c>
      <c r="K25" s="125">
        <f t="shared" si="4"/>
        <v>0</v>
      </c>
      <c r="L25" s="153"/>
      <c r="M25" s="153"/>
      <c r="N25" s="94">
        <f t="shared" si="5"/>
        <v>0</v>
      </c>
    </row>
    <row r="26" spans="2:14" ht="15" x14ac:dyDescent="0.25">
      <c r="B26" s="23" t="s">
        <v>105</v>
      </c>
      <c r="C26" s="164">
        <f>'2 Income Statement'!B27</f>
        <v>0</v>
      </c>
      <c r="D26" s="142"/>
      <c r="E26" s="142"/>
      <c r="F26" s="144"/>
      <c r="G26" s="142"/>
      <c r="H26" s="142"/>
      <c r="I26" s="132"/>
      <c r="J26" s="125">
        <f t="shared" si="3"/>
        <v>0</v>
      </c>
      <c r="K26" s="125">
        <f t="shared" si="4"/>
        <v>0</v>
      </c>
      <c r="L26" s="153"/>
      <c r="M26" s="153"/>
      <c r="N26" s="94">
        <f t="shared" si="5"/>
        <v>0</v>
      </c>
    </row>
    <row r="27" spans="2:14" ht="15" x14ac:dyDescent="0.25">
      <c r="B27" s="23" t="s">
        <v>106</v>
      </c>
      <c r="C27" s="164">
        <f>'2 Income Statement'!B28</f>
        <v>0</v>
      </c>
      <c r="D27" s="142"/>
      <c r="E27" s="142"/>
      <c r="F27" s="144"/>
      <c r="G27" s="142"/>
      <c r="H27" s="142"/>
      <c r="I27" s="132"/>
      <c r="J27" s="125">
        <f t="shared" si="3"/>
        <v>0</v>
      </c>
      <c r="K27" s="125">
        <f t="shared" si="4"/>
        <v>0</v>
      </c>
      <c r="L27" s="153"/>
      <c r="M27" s="153"/>
      <c r="N27" s="94">
        <f t="shared" si="5"/>
        <v>0</v>
      </c>
    </row>
    <row r="28" spans="2:14" ht="15" x14ac:dyDescent="0.25">
      <c r="B28" s="23" t="s">
        <v>107</v>
      </c>
      <c r="C28" s="164">
        <f>'2 Income Statement'!B29</f>
        <v>0</v>
      </c>
      <c r="D28" s="142"/>
      <c r="E28" s="142"/>
      <c r="F28" s="144"/>
      <c r="G28" s="142"/>
      <c r="H28" s="142"/>
      <c r="I28" s="132"/>
      <c r="J28" s="125">
        <f t="shared" si="3"/>
        <v>0</v>
      </c>
      <c r="K28" s="125">
        <f t="shared" si="4"/>
        <v>0</v>
      </c>
      <c r="L28" s="153"/>
      <c r="M28" s="153"/>
      <c r="N28" s="94">
        <f t="shared" si="5"/>
        <v>0</v>
      </c>
    </row>
    <row r="29" spans="2:14" ht="15" x14ac:dyDescent="0.25">
      <c r="B29" s="23" t="s">
        <v>345</v>
      </c>
      <c r="C29" s="164">
        <f>'2 Income Statement'!B30</f>
        <v>0</v>
      </c>
      <c r="D29" s="142"/>
      <c r="E29" s="142"/>
      <c r="F29" s="144"/>
      <c r="G29" s="142"/>
      <c r="H29" s="142"/>
      <c r="I29" s="132"/>
      <c r="J29" s="125">
        <f t="shared" ref="J29:J53" si="6">G29*I29</f>
        <v>0</v>
      </c>
      <c r="K29" s="125">
        <f t="shared" ref="K29:K53" si="7">E29</f>
        <v>0</v>
      </c>
      <c r="L29" s="153"/>
      <c r="M29" s="153"/>
      <c r="N29" s="94">
        <f t="shared" ref="N29:N53" si="8">IF(J29&gt;0,((D29*(F29/J29)*L29)/M29),0)</f>
        <v>0</v>
      </c>
    </row>
    <row r="30" spans="2:14" ht="15" x14ac:dyDescent="0.25">
      <c r="B30" s="23" t="s">
        <v>346</v>
      </c>
      <c r="C30" s="164">
        <f>'2 Income Statement'!B31</f>
        <v>0</v>
      </c>
      <c r="D30" s="142"/>
      <c r="E30" s="142"/>
      <c r="F30" s="144"/>
      <c r="G30" s="142"/>
      <c r="H30" s="142"/>
      <c r="I30" s="132"/>
      <c r="J30" s="125">
        <f t="shared" si="6"/>
        <v>0</v>
      </c>
      <c r="K30" s="125">
        <f t="shared" si="7"/>
        <v>0</v>
      </c>
      <c r="L30" s="153"/>
      <c r="M30" s="153"/>
      <c r="N30" s="94">
        <f t="shared" si="8"/>
        <v>0</v>
      </c>
    </row>
    <row r="31" spans="2:14" ht="15" x14ac:dyDescent="0.25">
      <c r="B31" s="23" t="s">
        <v>347</v>
      </c>
      <c r="C31" s="164">
        <f>'2 Income Statement'!B32</f>
        <v>0</v>
      </c>
      <c r="D31" s="142"/>
      <c r="E31" s="142"/>
      <c r="F31" s="144"/>
      <c r="G31" s="142"/>
      <c r="H31" s="142"/>
      <c r="I31" s="132"/>
      <c r="J31" s="125">
        <f t="shared" si="6"/>
        <v>0</v>
      </c>
      <c r="K31" s="125">
        <f t="shared" si="7"/>
        <v>0</v>
      </c>
      <c r="L31" s="153"/>
      <c r="M31" s="153"/>
      <c r="N31" s="94">
        <f t="shared" si="8"/>
        <v>0</v>
      </c>
    </row>
    <row r="32" spans="2:14" ht="15" x14ac:dyDescent="0.25">
      <c r="B32" s="23" t="s">
        <v>382</v>
      </c>
      <c r="C32" s="164">
        <f>'2 Income Statement'!B33</f>
        <v>0</v>
      </c>
      <c r="D32" s="142"/>
      <c r="E32" s="142"/>
      <c r="F32" s="144"/>
      <c r="G32" s="142"/>
      <c r="H32" s="142"/>
      <c r="I32" s="132"/>
      <c r="J32" s="125">
        <f t="shared" si="6"/>
        <v>0</v>
      </c>
      <c r="K32" s="125">
        <f t="shared" si="7"/>
        <v>0</v>
      </c>
      <c r="L32" s="153"/>
      <c r="M32" s="153"/>
      <c r="N32" s="94">
        <f t="shared" si="8"/>
        <v>0</v>
      </c>
    </row>
    <row r="33" spans="2:14" ht="15" x14ac:dyDescent="0.25">
      <c r="B33" s="23" t="s">
        <v>383</v>
      </c>
      <c r="C33" s="164">
        <f>'2 Income Statement'!B34</f>
        <v>0</v>
      </c>
      <c r="D33" s="142"/>
      <c r="E33" s="142"/>
      <c r="F33" s="144"/>
      <c r="G33" s="142"/>
      <c r="H33" s="142"/>
      <c r="I33" s="132"/>
      <c r="J33" s="125">
        <f t="shared" si="6"/>
        <v>0</v>
      </c>
      <c r="K33" s="125">
        <f t="shared" si="7"/>
        <v>0</v>
      </c>
      <c r="L33" s="153"/>
      <c r="M33" s="153"/>
      <c r="N33" s="94">
        <f t="shared" si="8"/>
        <v>0</v>
      </c>
    </row>
    <row r="34" spans="2:14" ht="15" x14ac:dyDescent="0.25">
      <c r="B34" s="23" t="s">
        <v>384</v>
      </c>
      <c r="C34" s="164">
        <f>'2 Income Statement'!B35</f>
        <v>0</v>
      </c>
      <c r="D34" s="142"/>
      <c r="E34" s="142"/>
      <c r="F34" s="144"/>
      <c r="G34" s="142"/>
      <c r="H34" s="142"/>
      <c r="I34" s="132"/>
      <c r="J34" s="125">
        <f t="shared" si="6"/>
        <v>0</v>
      </c>
      <c r="K34" s="125">
        <f t="shared" si="7"/>
        <v>0</v>
      </c>
      <c r="L34" s="153"/>
      <c r="M34" s="153"/>
      <c r="N34" s="94">
        <f t="shared" si="8"/>
        <v>0</v>
      </c>
    </row>
    <row r="35" spans="2:14" ht="15" x14ac:dyDescent="0.25">
      <c r="B35" s="23" t="s">
        <v>385</v>
      </c>
      <c r="C35" s="164">
        <f>'2 Income Statement'!B36</f>
        <v>0</v>
      </c>
      <c r="D35" s="142"/>
      <c r="E35" s="142"/>
      <c r="F35" s="144"/>
      <c r="G35" s="142"/>
      <c r="H35" s="142"/>
      <c r="I35" s="132"/>
      <c r="J35" s="125">
        <f t="shared" si="6"/>
        <v>0</v>
      </c>
      <c r="K35" s="125">
        <f t="shared" si="7"/>
        <v>0</v>
      </c>
      <c r="L35" s="153"/>
      <c r="M35" s="153"/>
      <c r="N35" s="94">
        <f t="shared" si="8"/>
        <v>0</v>
      </c>
    </row>
    <row r="36" spans="2:14" ht="15" x14ac:dyDescent="0.25">
      <c r="B36" s="23" t="s">
        <v>386</v>
      </c>
      <c r="C36" s="164">
        <f>'2 Income Statement'!B37</f>
        <v>0</v>
      </c>
      <c r="D36" s="142"/>
      <c r="E36" s="142"/>
      <c r="F36" s="144"/>
      <c r="G36" s="142"/>
      <c r="H36" s="142"/>
      <c r="I36" s="132"/>
      <c r="J36" s="125">
        <f t="shared" si="6"/>
        <v>0</v>
      </c>
      <c r="K36" s="125">
        <f t="shared" si="7"/>
        <v>0</v>
      </c>
      <c r="L36" s="153"/>
      <c r="M36" s="153"/>
      <c r="N36" s="94">
        <f t="shared" si="8"/>
        <v>0</v>
      </c>
    </row>
    <row r="37" spans="2:14" ht="15" x14ac:dyDescent="0.25">
      <c r="B37" s="23" t="s">
        <v>387</v>
      </c>
      <c r="C37" s="164">
        <f>'2 Income Statement'!B38</f>
        <v>0</v>
      </c>
      <c r="D37" s="142"/>
      <c r="E37" s="142"/>
      <c r="F37" s="144"/>
      <c r="G37" s="142"/>
      <c r="H37" s="142"/>
      <c r="I37" s="132"/>
      <c r="J37" s="125">
        <f t="shared" si="6"/>
        <v>0</v>
      </c>
      <c r="K37" s="125">
        <f t="shared" si="7"/>
        <v>0</v>
      </c>
      <c r="L37" s="153"/>
      <c r="M37" s="153"/>
      <c r="N37" s="94">
        <f t="shared" si="8"/>
        <v>0</v>
      </c>
    </row>
    <row r="38" spans="2:14" ht="15" x14ac:dyDescent="0.25">
      <c r="B38" s="23" t="s">
        <v>388</v>
      </c>
      <c r="C38" s="164">
        <f>'2 Income Statement'!B39</f>
        <v>0</v>
      </c>
      <c r="D38" s="142"/>
      <c r="E38" s="142"/>
      <c r="F38" s="144"/>
      <c r="G38" s="142"/>
      <c r="H38" s="142"/>
      <c r="I38" s="132"/>
      <c r="J38" s="125">
        <f t="shared" si="6"/>
        <v>0</v>
      </c>
      <c r="K38" s="125">
        <f t="shared" si="7"/>
        <v>0</v>
      </c>
      <c r="L38" s="153"/>
      <c r="M38" s="153"/>
      <c r="N38" s="94">
        <f t="shared" si="8"/>
        <v>0</v>
      </c>
    </row>
    <row r="39" spans="2:14" ht="15" x14ac:dyDescent="0.25">
      <c r="B39" s="23" t="s">
        <v>389</v>
      </c>
      <c r="C39" s="164">
        <f>'2 Income Statement'!B40</f>
        <v>0</v>
      </c>
      <c r="D39" s="142"/>
      <c r="E39" s="142"/>
      <c r="F39" s="144"/>
      <c r="G39" s="142"/>
      <c r="H39" s="142"/>
      <c r="I39" s="132"/>
      <c r="J39" s="125">
        <f t="shared" si="6"/>
        <v>0</v>
      </c>
      <c r="K39" s="125">
        <f t="shared" si="7"/>
        <v>0</v>
      </c>
      <c r="L39" s="153"/>
      <c r="M39" s="153"/>
      <c r="N39" s="94">
        <f t="shared" si="8"/>
        <v>0</v>
      </c>
    </row>
    <row r="40" spans="2:14" ht="15" x14ac:dyDescent="0.25">
      <c r="B40" s="23" t="s">
        <v>390</v>
      </c>
      <c r="C40" s="164">
        <f>'2 Income Statement'!B41</f>
        <v>0</v>
      </c>
      <c r="D40" s="142"/>
      <c r="E40" s="142"/>
      <c r="F40" s="144"/>
      <c r="G40" s="142"/>
      <c r="H40" s="142"/>
      <c r="I40" s="132"/>
      <c r="J40" s="125">
        <f t="shared" si="6"/>
        <v>0</v>
      </c>
      <c r="K40" s="125">
        <f t="shared" si="7"/>
        <v>0</v>
      </c>
      <c r="L40" s="153"/>
      <c r="M40" s="153"/>
      <c r="N40" s="94">
        <f t="shared" si="8"/>
        <v>0</v>
      </c>
    </row>
    <row r="41" spans="2:14" ht="15" x14ac:dyDescent="0.25">
      <c r="B41" s="23" t="s">
        <v>391</v>
      </c>
      <c r="C41" s="164">
        <f>'2 Income Statement'!B42</f>
        <v>0</v>
      </c>
      <c r="D41" s="142"/>
      <c r="E41" s="142"/>
      <c r="F41" s="144"/>
      <c r="G41" s="142"/>
      <c r="H41" s="142"/>
      <c r="I41" s="132"/>
      <c r="J41" s="125">
        <f t="shared" si="6"/>
        <v>0</v>
      </c>
      <c r="K41" s="125">
        <f t="shared" si="7"/>
        <v>0</v>
      </c>
      <c r="L41" s="153"/>
      <c r="M41" s="153"/>
      <c r="N41" s="94">
        <f t="shared" si="8"/>
        <v>0</v>
      </c>
    </row>
    <row r="42" spans="2:14" ht="15" x14ac:dyDescent="0.25">
      <c r="B42" s="23" t="s">
        <v>392</v>
      </c>
      <c r="C42" s="164">
        <f>'2 Income Statement'!B43</f>
        <v>0</v>
      </c>
      <c r="D42" s="142"/>
      <c r="E42" s="142"/>
      <c r="F42" s="144"/>
      <c r="G42" s="142"/>
      <c r="H42" s="142"/>
      <c r="I42" s="132"/>
      <c r="J42" s="125">
        <f t="shared" si="6"/>
        <v>0</v>
      </c>
      <c r="K42" s="125">
        <f t="shared" si="7"/>
        <v>0</v>
      </c>
      <c r="L42" s="153"/>
      <c r="M42" s="153"/>
      <c r="N42" s="94">
        <f t="shared" si="8"/>
        <v>0</v>
      </c>
    </row>
    <row r="43" spans="2:14" ht="15" x14ac:dyDescent="0.25">
      <c r="B43" s="23" t="s">
        <v>393</v>
      </c>
      <c r="C43" s="164">
        <f>'2 Income Statement'!B44</f>
        <v>0</v>
      </c>
      <c r="D43" s="142"/>
      <c r="E43" s="142"/>
      <c r="F43" s="144"/>
      <c r="G43" s="142"/>
      <c r="H43" s="142"/>
      <c r="I43" s="132"/>
      <c r="J43" s="125">
        <f t="shared" si="6"/>
        <v>0</v>
      </c>
      <c r="K43" s="125">
        <f t="shared" si="7"/>
        <v>0</v>
      </c>
      <c r="L43" s="153"/>
      <c r="M43" s="153"/>
      <c r="N43" s="94">
        <f t="shared" si="8"/>
        <v>0</v>
      </c>
    </row>
    <row r="44" spans="2:14" ht="15" x14ac:dyDescent="0.25">
      <c r="B44" s="23" t="s">
        <v>394</v>
      </c>
      <c r="C44" s="164">
        <f>'2 Income Statement'!B45</f>
        <v>0</v>
      </c>
      <c r="D44" s="142"/>
      <c r="E44" s="142"/>
      <c r="F44" s="144"/>
      <c r="G44" s="142"/>
      <c r="H44" s="142"/>
      <c r="I44" s="132"/>
      <c r="J44" s="125">
        <f t="shared" si="6"/>
        <v>0</v>
      </c>
      <c r="K44" s="125">
        <f t="shared" si="7"/>
        <v>0</v>
      </c>
      <c r="L44" s="153"/>
      <c r="M44" s="153"/>
      <c r="N44" s="94">
        <f t="shared" si="8"/>
        <v>0</v>
      </c>
    </row>
    <row r="45" spans="2:14" ht="15" x14ac:dyDescent="0.25">
      <c r="B45" s="23" t="s">
        <v>395</v>
      </c>
      <c r="C45" s="164">
        <f>'2 Income Statement'!B46</f>
        <v>0</v>
      </c>
      <c r="D45" s="142"/>
      <c r="E45" s="142"/>
      <c r="F45" s="144"/>
      <c r="G45" s="142"/>
      <c r="H45" s="142"/>
      <c r="I45" s="132"/>
      <c r="J45" s="125">
        <f t="shared" si="6"/>
        <v>0</v>
      </c>
      <c r="K45" s="125">
        <f t="shared" si="7"/>
        <v>0</v>
      </c>
      <c r="L45" s="153"/>
      <c r="M45" s="153"/>
      <c r="N45" s="94">
        <f t="shared" si="8"/>
        <v>0</v>
      </c>
    </row>
    <row r="46" spans="2:14" ht="15" x14ac:dyDescent="0.25">
      <c r="B46" s="23" t="s">
        <v>396</v>
      </c>
      <c r="C46" s="164">
        <f>'2 Income Statement'!B47</f>
        <v>0</v>
      </c>
      <c r="D46" s="142"/>
      <c r="E46" s="142"/>
      <c r="F46" s="144"/>
      <c r="G46" s="142"/>
      <c r="H46" s="142"/>
      <c r="I46" s="132"/>
      <c r="J46" s="125">
        <f t="shared" si="6"/>
        <v>0</v>
      </c>
      <c r="K46" s="125">
        <f t="shared" si="7"/>
        <v>0</v>
      </c>
      <c r="L46" s="153"/>
      <c r="M46" s="153"/>
      <c r="N46" s="94">
        <f t="shared" si="8"/>
        <v>0</v>
      </c>
    </row>
    <row r="47" spans="2:14" ht="15" x14ac:dyDescent="0.25">
      <c r="B47" s="23" t="s">
        <v>397</v>
      </c>
      <c r="C47" s="164">
        <f>'2 Income Statement'!B48</f>
        <v>0</v>
      </c>
      <c r="D47" s="142"/>
      <c r="E47" s="142"/>
      <c r="F47" s="144"/>
      <c r="G47" s="142"/>
      <c r="H47" s="142"/>
      <c r="I47" s="132"/>
      <c r="J47" s="125">
        <f t="shared" si="6"/>
        <v>0</v>
      </c>
      <c r="K47" s="125">
        <f t="shared" si="7"/>
        <v>0</v>
      </c>
      <c r="L47" s="153"/>
      <c r="M47" s="153"/>
      <c r="N47" s="94">
        <f t="shared" si="8"/>
        <v>0</v>
      </c>
    </row>
    <row r="48" spans="2:14" ht="15" x14ac:dyDescent="0.25">
      <c r="B48" s="23" t="s">
        <v>398</v>
      </c>
      <c r="C48" s="164">
        <f>'2 Income Statement'!B49</f>
        <v>0</v>
      </c>
      <c r="D48" s="142"/>
      <c r="E48" s="142"/>
      <c r="F48" s="144"/>
      <c r="G48" s="142"/>
      <c r="H48" s="142"/>
      <c r="I48" s="132"/>
      <c r="J48" s="125">
        <f t="shared" si="6"/>
        <v>0</v>
      </c>
      <c r="K48" s="125">
        <f t="shared" si="7"/>
        <v>0</v>
      </c>
      <c r="L48" s="153"/>
      <c r="M48" s="153"/>
      <c r="N48" s="94">
        <f t="shared" si="8"/>
        <v>0</v>
      </c>
    </row>
    <row r="49" spans="2:14" ht="15" x14ac:dyDescent="0.25">
      <c r="B49" s="23" t="s">
        <v>399</v>
      </c>
      <c r="C49" s="164">
        <f>'2 Income Statement'!B50</f>
        <v>0</v>
      </c>
      <c r="D49" s="142"/>
      <c r="E49" s="142"/>
      <c r="F49" s="144"/>
      <c r="G49" s="142"/>
      <c r="H49" s="142"/>
      <c r="I49" s="132"/>
      <c r="J49" s="125">
        <f t="shared" si="6"/>
        <v>0</v>
      </c>
      <c r="K49" s="125">
        <f t="shared" si="7"/>
        <v>0</v>
      </c>
      <c r="L49" s="153"/>
      <c r="M49" s="153"/>
      <c r="N49" s="94">
        <f t="shared" si="8"/>
        <v>0</v>
      </c>
    </row>
    <row r="50" spans="2:14" ht="15" x14ac:dyDescent="0.25">
      <c r="B50" s="23" t="s">
        <v>400</v>
      </c>
      <c r="C50" s="164">
        <f>'2 Income Statement'!B51</f>
        <v>0</v>
      </c>
      <c r="D50" s="142"/>
      <c r="E50" s="142"/>
      <c r="F50" s="144"/>
      <c r="G50" s="142"/>
      <c r="H50" s="142"/>
      <c r="I50" s="132"/>
      <c r="J50" s="125">
        <f t="shared" si="6"/>
        <v>0</v>
      </c>
      <c r="K50" s="125">
        <f t="shared" si="7"/>
        <v>0</v>
      </c>
      <c r="L50" s="153"/>
      <c r="M50" s="153"/>
      <c r="N50" s="94">
        <f t="shared" si="8"/>
        <v>0</v>
      </c>
    </row>
    <row r="51" spans="2:14" ht="15" x14ac:dyDescent="0.25">
      <c r="B51" s="23" t="s">
        <v>401</v>
      </c>
      <c r="C51" s="164">
        <f>'2 Income Statement'!B52</f>
        <v>0</v>
      </c>
      <c r="D51" s="142"/>
      <c r="E51" s="142"/>
      <c r="F51" s="144"/>
      <c r="G51" s="142"/>
      <c r="H51" s="142"/>
      <c r="I51" s="132"/>
      <c r="J51" s="125">
        <f t="shared" si="6"/>
        <v>0</v>
      </c>
      <c r="K51" s="125">
        <f t="shared" si="7"/>
        <v>0</v>
      </c>
      <c r="L51" s="153"/>
      <c r="M51" s="153"/>
      <c r="N51" s="94">
        <f t="shared" si="8"/>
        <v>0</v>
      </c>
    </row>
    <row r="52" spans="2:14" ht="15" x14ac:dyDescent="0.25">
      <c r="B52" s="23" t="s">
        <v>402</v>
      </c>
      <c r="C52" s="164">
        <f>'2 Income Statement'!B53</f>
        <v>0</v>
      </c>
      <c r="D52" s="142"/>
      <c r="E52" s="142"/>
      <c r="F52" s="144"/>
      <c r="G52" s="142"/>
      <c r="H52" s="142"/>
      <c r="I52" s="132"/>
      <c r="J52" s="125">
        <f t="shared" si="6"/>
        <v>0</v>
      </c>
      <c r="K52" s="125">
        <f t="shared" si="7"/>
        <v>0</v>
      </c>
      <c r="L52" s="153"/>
      <c r="M52" s="153"/>
      <c r="N52" s="94">
        <f t="shared" si="8"/>
        <v>0</v>
      </c>
    </row>
    <row r="53" spans="2:14" ht="15" x14ac:dyDescent="0.25">
      <c r="B53" s="23" t="s">
        <v>403</v>
      </c>
      <c r="C53" s="164">
        <f>'2 Income Statement'!B54</f>
        <v>0</v>
      </c>
      <c r="D53" s="142"/>
      <c r="E53" s="142"/>
      <c r="F53" s="144"/>
      <c r="G53" s="142"/>
      <c r="H53" s="142"/>
      <c r="I53" s="132"/>
      <c r="J53" s="125">
        <f t="shared" si="6"/>
        <v>0</v>
      </c>
      <c r="K53" s="125">
        <f t="shared" si="7"/>
        <v>0</v>
      </c>
      <c r="L53" s="153"/>
      <c r="M53" s="153"/>
      <c r="N53" s="94">
        <f t="shared" si="8"/>
        <v>0</v>
      </c>
    </row>
  </sheetData>
  <sheetProtection sheet="1" objects="1" scenarios="1"/>
  <phoneticPr fontId="16" type="noConversion"/>
  <pageMargins left="0.75" right="0.75" top="1" bottom="1" header="0.5" footer="0.5"/>
  <pageSetup orientation="portrait"/>
  <legacy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3122"/>
  <sheetViews>
    <sheetView zoomScale="150" workbookViewId="0">
      <pane xSplit="2" ySplit="3" topLeftCell="C4" activePane="bottomRight" state="frozen"/>
      <selection pane="topRight" activeCell="C1" sqref="C1"/>
      <selection pane="bottomLeft" activeCell="A4" sqref="A4"/>
      <selection pane="bottomRight" activeCell="M4" sqref="M4"/>
    </sheetView>
  </sheetViews>
  <sheetFormatPr defaultColWidth="9.140625" defaultRowHeight="12.75" x14ac:dyDescent="0.2"/>
  <cols>
    <col min="1" max="1" width="2.28515625" style="31" customWidth="1"/>
    <col min="2" max="2" width="6.7109375" style="31" customWidth="1"/>
    <col min="3" max="3" width="19" style="39" customWidth="1"/>
    <col min="4" max="4" width="15.85546875" style="31" customWidth="1"/>
    <col min="5" max="5" width="10.28515625" style="31" customWidth="1"/>
    <col min="6" max="6" width="10.85546875" style="31" customWidth="1"/>
    <col min="7" max="7" width="15.85546875" style="31" customWidth="1"/>
    <col min="8" max="8" width="12.7109375" style="31" customWidth="1"/>
    <col min="9" max="9" width="12.42578125" style="31" customWidth="1"/>
    <col min="10" max="10" width="6.140625" style="31" customWidth="1"/>
    <col min="11" max="11" width="10.140625" style="31" customWidth="1"/>
    <col min="12" max="12" width="12" style="31" bestFit="1" customWidth="1"/>
    <col min="13" max="13" width="9.140625" style="31"/>
    <col min="14" max="14" width="20" style="31" customWidth="1"/>
    <col min="15" max="15" width="10.42578125" style="31" customWidth="1"/>
    <col min="16" max="16384" width="9.140625" style="31"/>
  </cols>
  <sheetData>
    <row r="1" spans="2:15" ht="18.75" customHeight="1" thickBot="1" x14ac:dyDescent="0.3">
      <c r="B1" s="169" t="s">
        <v>61</v>
      </c>
      <c r="C1" s="170"/>
      <c r="D1" s="170"/>
      <c r="E1" s="170"/>
    </row>
    <row r="2" spans="2:15" ht="63.75" x14ac:dyDescent="0.2">
      <c r="C2" s="88" t="s">
        <v>375</v>
      </c>
      <c r="D2" s="88" t="s">
        <v>272</v>
      </c>
      <c r="E2" s="88" t="s">
        <v>274</v>
      </c>
      <c r="F2" s="88" t="s">
        <v>374</v>
      </c>
      <c r="G2" s="88" t="s">
        <v>379</v>
      </c>
      <c r="H2" s="88" t="s">
        <v>273</v>
      </c>
      <c r="I2" s="88" t="s">
        <v>197</v>
      </c>
      <c r="J2" s="88" t="s">
        <v>373</v>
      </c>
      <c r="K2" s="88" t="s">
        <v>380</v>
      </c>
      <c r="L2" s="88" t="s">
        <v>377</v>
      </c>
      <c r="N2" s="89" t="s">
        <v>375</v>
      </c>
      <c r="O2" s="90" t="s">
        <v>376</v>
      </c>
    </row>
    <row r="3" spans="2:15" x14ac:dyDescent="0.2">
      <c r="C3" s="88"/>
      <c r="D3" s="88"/>
      <c r="E3" s="88"/>
      <c r="F3" s="88"/>
      <c r="G3" s="88"/>
      <c r="H3" s="88"/>
      <c r="I3" s="88"/>
      <c r="J3" s="88"/>
      <c r="K3" s="88"/>
      <c r="L3" s="88"/>
      <c r="N3" s="281" t="s">
        <v>198</v>
      </c>
      <c r="O3" s="282"/>
    </row>
    <row r="4" spans="2:15" ht="15" x14ac:dyDescent="0.25">
      <c r="C4" s="278" t="s">
        <v>488</v>
      </c>
      <c r="D4" s="279"/>
      <c r="E4" s="279"/>
      <c r="F4" s="279"/>
      <c r="G4" s="279"/>
      <c r="H4" s="279"/>
      <c r="I4" s="279"/>
      <c r="J4" s="279"/>
      <c r="K4" s="279"/>
      <c r="L4" s="280"/>
      <c r="N4" s="283"/>
      <c r="O4" s="284"/>
    </row>
    <row r="5" spans="2:15" ht="15" x14ac:dyDescent="0.25">
      <c r="B5" s="31" t="s">
        <v>113</v>
      </c>
      <c r="C5" s="91">
        <f>'2 Income Statement'!$B$5</f>
        <v>0</v>
      </c>
      <c r="D5" s="142"/>
      <c r="E5" s="142"/>
      <c r="F5" s="144"/>
      <c r="G5" s="142"/>
      <c r="H5" s="142"/>
      <c r="I5" s="153"/>
      <c r="J5" s="92">
        <f>IF(G5&gt;0,(D5*(F5/G5)),0)</f>
        <v>0</v>
      </c>
      <c r="K5" s="93">
        <f>'1 Enterprises'!D$14</f>
        <v>0</v>
      </c>
      <c r="L5" s="94">
        <f>IF(K5&gt;0,((J5/K5)*I5),0)</f>
        <v>0</v>
      </c>
      <c r="N5" s="95">
        <f t="shared" ref="N5:N18" si="0">C5</f>
        <v>0</v>
      </c>
      <c r="O5" s="261" t="e">
        <f>#VALUE!</f>
        <v>#VALUE!</v>
      </c>
    </row>
    <row r="6" spans="2:15" ht="15" x14ac:dyDescent="0.25">
      <c r="B6" s="31" t="s">
        <v>114</v>
      </c>
      <c r="C6" s="96">
        <f>'2 Income Statement'!$B$6</f>
        <v>0</v>
      </c>
      <c r="D6" s="142"/>
      <c r="E6" s="142"/>
      <c r="F6" s="144"/>
      <c r="G6" s="142"/>
      <c r="H6" s="142"/>
      <c r="I6" s="153"/>
      <c r="J6" s="92">
        <f t="shared" ref="J6:J18" si="1">IF(G6&gt;0,(D6*(F6/G6)),0)</f>
        <v>0</v>
      </c>
      <c r="K6" s="97">
        <f>'1 Enterprises'!E$14</f>
        <v>0</v>
      </c>
      <c r="L6" s="94">
        <f t="shared" ref="L6:L18" si="2">IF(K6&gt;0,((J6/K6)*I6),0)</f>
        <v>0</v>
      </c>
      <c r="N6" s="95">
        <f t="shared" si="0"/>
        <v>0</v>
      </c>
      <c r="O6" s="261" t="e">
        <f>#VALUE!</f>
        <v>#VALUE!</v>
      </c>
    </row>
    <row r="7" spans="2:15" ht="15" x14ac:dyDescent="0.25">
      <c r="B7" s="31" t="s">
        <v>115</v>
      </c>
      <c r="C7" s="96">
        <f>'2 Income Statement'!$B$7</f>
        <v>0</v>
      </c>
      <c r="D7" s="142"/>
      <c r="E7" s="142"/>
      <c r="F7" s="144"/>
      <c r="G7" s="142"/>
      <c r="H7" s="142"/>
      <c r="I7" s="153"/>
      <c r="J7" s="92">
        <f t="shared" si="1"/>
        <v>0</v>
      </c>
      <c r="K7" s="97">
        <f>'1 Enterprises'!F$14</f>
        <v>0</v>
      </c>
      <c r="L7" s="94">
        <f t="shared" si="2"/>
        <v>0</v>
      </c>
      <c r="N7" s="95">
        <f t="shared" si="0"/>
        <v>0</v>
      </c>
      <c r="O7" s="261" t="e">
        <f>#VALUE!</f>
        <v>#VALUE!</v>
      </c>
    </row>
    <row r="8" spans="2:15" ht="15" x14ac:dyDescent="0.25">
      <c r="B8" s="31" t="s">
        <v>116</v>
      </c>
      <c r="C8" s="96">
        <f>'2 Income Statement'!$B$8</f>
        <v>0</v>
      </c>
      <c r="D8" s="142"/>
      <c r="E8" s="142"/>
      <c r="F8" s="144"/>
      <c r="G8" s="142"/>
      <c r="H8" s="142"/>
      <c r="I8" s="153"/>
      <c r="J8" s="92">
        <f t="shared" si="1"/>
        <v>0</v>
      </c>
      <c r="K8" s="97">
        <f>'1 Enterprises'!G$14</f>
        <v>0</v>
      </c>
      <c r="L8" s="94">
        <f t="shared" si="2"/>
        <v>0</v>
      </c>
      <c r="N8" s="95">
        <f t="shared" si="0"/>
        <v>0</v>
      </c>
      <c r="O8" s="261" t="e">
        <f>#VALUE!</f>
        <v>#VALUE!</v>
      </c>
    </row>
    <row r="9" spans="2:15" ht="15" x14ac:dyDescent="0.25">
      <c r="B9" s="31" t="s">
        <v>117</v>
      </c>
      <c r="C9" s="96">
        <f>'2 Income Statement'!$B$9</f>
        <v>0</v>
      </c>
      <c r="D9" s="142"/>
      <c r="E9" s="142"/>
      <c r="F9" s="144"/>
      <c r="G9" s="142"/>
      <c r="H9" s="142"/>
      <c r="I9" s="153"/>
      <c r="J9" s="92">
        <f t="shared" si="1"/>
        <v>0</v>
      </c>
      <c r="K9" s="97">
        <f>'1 Enterprises'!H$14</f>
        <v>0</v>
      </c>
      <c r="L9" s="94">
        <f t="shared" si="2"/>
        <v>0</v>
      </c>
      <c r="N9" s="95">
        <f t="shared" si="0"/>
        <v>0</v>
      </c>
      <c r="O9" s="261" t="e">
        <f t="shared" ref="O9" si="3">#VALUE!</f>
        <v>#VALUE!</v>
      </c>
    </row>
    <row r="10" spans="2:15" ht="15" x14ac:dyDescent="0.25">
      <c r="B10" s="31" t="s">
        <v>118</v>
      </c>
      <c r="C10" s="96">
        <f>'2 Income Statement'!$B$10</f>
        <v>0</v>
      </c>
      <c r="D10" s="142"/>
      <c r="E10" s="142"/>
      <c r="F10" s="144"/>
      <c r="G10" s="142"/>
      <c r="H10" s="142"/>
      <c r="I10" s="153"/>
      <c r="J10" s="92">
        <f t="shared" si="1"/>
        <v>0</v>
      </c>
      <c r="K10" s="97">
        <f>'1 Enterprises'!I$14</f>
        <v>0</v>
      </c>
      <c r="L10" s="94">
        <f t="shared" si="2"/>
        <v>0</v>
      </c>
      <c r="N10" s="95">
        <f t="shared" si="0"/>
        <v>0</v>
      </c>
      <c r="O10" s="261" t="e">
        <f>#VALUE!</f>
        <v>#VALUE!</v>
      </c>
    </row>
    <row r="11" spans="2:15" ht="15" x14ac:dyDescent="0.25">
      <c r="B11" s="31" t="s">
        <v>119</v>
      </c>
      <c r="C11" s="96">
        <f>'2 Income Statement'!$B$11</f>
        <v>0</v>
      </c>
      <c r="D11" s="142"/>
      <c r="E11" s="142"/>
      <c r="F11" s="144"/>
      <c r="G11" s="142"/>
      <c r="H11" s="142"/>
      <c r="I11" s="153"/>
      <c r="J11" s="92">
        <f t="shared" si="1"/>
        <v>0</v>
      </c>
      <c r="K11" s="97">
        <f>'1 Enterprises'!J$14</f>
        <v>0</v>
      </c>
      <c r="L11" s="94">
        <f t="shared" si="2"/>
        <v>0</v>
      </c>
      <c r="N11" s="95">
        <f t="shared" si="0"/>
        <v>0</v>
      </c>
      <c r="O11" s="261" t="e">
        <f>#VALUE!</f>
        <v>#VALUE!</v>
      </c>
    </row>
    <row r="12" spans="2:15" ht="15" x14ac:dyDescent="0.25">
      <c r="B12" s="31" t="s">
        <v>120</v>
      </c>
      <c r="C12" s="48">
        <f>'2 Income Statement'!$B$12</f>
        <v>0</v>
      </c>
      <c r="D12" s="142"/>
      <c r="E12" s="142"/>
      <c r="F12" s="144"/>
      <c r="G12" s="142"/>
      <c r="H12" s="142"/>
      <c r="I12" s="153"/>
      <c r="J12" s="92">
        <f t="shared" si="1"/>
        <v>0</v>
      </c>
      <c r="K12" s="98">
        <f>'1 Enterprises'!K$14</f>
        <v>0</v>
      </c>
      <c r="L12" s="94">
        <f t="shared" si="2"/>
        <v>0</v>
      </c>
      <c r="N12" s="95">
        <f t="shared" si="0"/>
        <v>0</v>
      </c>
      <c r="O12" s="261" t="e">
        <f>#VALUE!</f>
        <v>#VALUE!</v>
      </c>
    </row>
    <row r="13" spans="2:15" ht="15" x14ac:dyDescent="0.25">
      <c r="B13" s="31" t="s">
        <v>121</v>
      </c>
      <c r="C13" s="48">
        <f>'2 Income Statement'!$B$13</f>
        <v>0</v>
      </c>
      <c r="D13" s="142"/>
      <c r="E13" s="142"/>
      <c r="F13" s="144"/>
      <c r="G13" s="142"/>
      <c r="H13" s="142"/>
      <c r="I13" s="153"/>
      <c r="J13" s="92">
        <f t="shared" si="1"/>
        <v>0</v>
      </c>
      <c r="K13" s="98">
        <f>'1 Enterprises'!L$14</f>
        <v>0</v>
      </c>
      <c r="L13" s="94">
        <f t="shared" si="2"/>
        <v>0</v>
      </c>
      <c r="N13" s="95">
        <f t="shared" si="0"/>
        <v>0</v>
      </c>
      <c r="O13" s="261" t="e">
        <f>#VALUE!</f>
        <v>#VALUE!</v>
      </c>
    </row>
    <row r="14" spans="2:15" ht="15" x14ac:dyDescent="0.25">
      <c r="B14" s="31" t="s">
        <v>122</v>
      </c>
      <c r="C14" s="48">
        <f>'2 Income Statement'!$B$14</f>
        <v>0</v>
      </c>
      <c r="D14" s="142"/>
      <c r="E14" s="142"/>
      <c r="F14" s="144"/>
      <c r="G14" s="142"/>
      <c r="H14" s="142"/>
      <c r="I14" s="153"/>
      <c r="J14" s="92">
        <f t="shared" si="1"/>
        <v>0</v>
      </c>
      <c r="K14" s="98">
        <f>'1 Enterprises'!M$14</f>
        <v>0</v>
      </c>
      <c r="L14" s="94">
        <f t="shared" si="2"/>
        <v>0</v>
      </c>
      <c r="N14" s="95">
        <f t="shared" si="0"/>
        <v>0</v>
      </c>
      <c r="O14" s="261" t="e">
        <f>#VALUE!</f>
        <v>#VALUE!</v>
      </c>
    </row>
    <row r="15" spans="2:15" ht="15" x14ac:dyDescent="0.25">
      <c r="B15" s="31" t="s">
        <v>123</v>
      </c>
      <c r="C15" s="96">
        <f>'2 Income Statement'!$B$15</f>
        <v>0</v>
      </c>
      <c r="D15" s="142"/>
      <c r="E15" s="142"/>
      <c r="F15" s="144"/>
      <c r="G15" s="142"/>
      <c r="H15" s="142"/>
      <c r="I15" s="153"/>
      <c r="J15" s="92">
        <f t="shared" si="1"/>
        <v>0</v>
      </c>
      <c r="K15" s="98">
        <f>'1 Enterprises'!N$14</f>
        <v>0</v>
      </c>
      <c r="L15" s="94">
        <f t="shared" si="2"/>
        <v>0</v>
      </c>
      <c r="N15" s="95">
        <f t="shared" si="0"/>
        <v>0</v>
      </c>
      <c r="O15" s="261" t="e">
        <f>#VALUE!</f>
        <v>#VALUE!</v>
      </c>
    </row>
    <row r="16" spans="2:15" ht="15" x14ac:dyDescent="0.25">
      <c r="B16" s="31" t="s">
        <v>124</v>
      </c>
      <c r="C16" s="48">
        <f>'2 Income Statement'!$B$16</f>
        <v>0</v>
      </c>
      <c r="D16" s="142"/>
      <c r="E16" s="142"/>
      <c r="F16" s="144"/>
      <c r="G16" s="142"/>
      <c r="H16" s="142"/>
      <c r="I16" s="153"/>
      <c r="J16" s="92">
        <f t="shared" si="1"/>
        <v>0</v>
      </c>
      <c r="K16" s="98">
        <f>'1 Enterprises'!O$14</f>
        <v>0</v>
      </c>
      <c r="L16" s="94">
        <f t="shared" si="2"/>
        <v>0</v>
      </c>
      <c r="N16" s="95">
        <f t="shared" si="0"/>
        <v>0</v>
      </c>
      <c r="O16" s="261" t="e">
        <f>#VALUE!</f>
        <v>#VALUE!</v>
      </c>
    </row>
    <row r="17" spans="2:15" ht="15" x14ac:dyDescent="0.25">
      <c r="B17" s="31" t="s">
        <v>125</v>
      </c>
      <c r="C17" s="271">
        <f>'2 Income Statement'!$B$17</f>
        <v>0</v>
      </c>
      <c r="D17" s="142"/>
      <c r="E17" s="142"/>
      <c r="F17" s="144"/>
      <c r="G17" s="142"/>
      <c r="H17" s="142"/>
      <c r="I17" s="153"/>
      <c r="J17" s="92">
        <f>IF(G17&gt;0,(D17*(F17/G17)),0)</f>
        <v>0</v>
      </c>
      <c r="K17" s="98">
        <f>'1 Enterprises'!P$14</f>
        <v>0</v>
      </c>
      <c r="L17" s="94">
        <f>IF(K17&gt;0,((J17/K17)*I17),0)</f>
        <v>0</v>
      </c>
      <c r="N17" s="95">
        <f t="shared" si="0"/>
        <v>0</v>
      </c>
      <c r="O17" s="261" t="e">
        <f>#VALUE!</f>
        <v>#VALUE!</v>
      </c>
    </row>
    <row r="18" spans="2:15" ht="15.75" thickBot="1" x14ac:dyDescent="0.3">
      <c r="B18" s="31" t="s">
        <v>126</v>
      </c>
      <c r="C18" s="271">
        <f>'2 Income Statement'!$B$18</f>
        <v>0</v>
      </c>
      <c r="D18" s="142"/>
      <c r="E18" s="142"/>
      <c r="F18" s="144"/>
      <c r="G18" s="142"/>
      <c r="H18" s="142"/>
      <c r="I18" s="153"/>
      <c r="J18" s="92">
        <f t="shared" si="1"/>
        <v>0</v>
      </c>
      <c r="K18" s="98">
        <f>'1 Enterprises'!Q$14</f>
        <v>0</v>
      </c>
      <c r="L18" s="94">
        <f t="shared" si="2"/>
        <v>0</v>
      </c>
      <c r="N18" s="99">
        <f t="shared" si="0"/>
        <v>0</v>
      </c>
      <c r="O18" s="261" t="e">
        <f>#VALUE!</f>
        <v>#VALUE!</v>
      </c>
    </row>
    <row r="19" spans="2:15" ht="15.75" thickBot="1" x14ac:dyDescent="0.3">
      <c r="B19" s="31" t="s">
        <v>127</v>
      </c>
      <c r="C19" s="164">
        <f>'2 Income Statement'!$B$19</f>
        <v>0</v>
      </c>
      <c r="D19" s="142"/>
      <c r="E19" s="142"/>
      <c r="F19" s="144"/>
      <c r="G19" s="142"/>
      <c r="H19" s="142"/>
      <c r="I19" s="153"/>
      <c r="J19" s="92">
        <f t="shared" ref="J19:J28" si="4">IF(G19&gt;0,(D19*(F19/G19)),0)</f>
        <v>0</v>
      </c>
      <c r="K19" s="98">
        <f>'1 Enterprises'!R$14</f>
        <v>0</v>
      </c>
      <c r="L19" s="94">
        <f t="shared" ref="L19:L28" si="5">IF(K19&gt;0,((J19/K19)*I19),0)</f>
        <v>0</v>
      </c>
      <c r="N19" s="99">
        <f t="shared" ref="N19:N54" si="6">C19</f>
        <v>0</v>
      </c>
      <c r="O19" s="261" t="e">
        <f>#VALUE!</f>
        <v>#VALUE!</v>
      </c>
    </row>
    <row r="20" spans="2:15" ht="15.75" thickBot="1" x14ac:dyDescent="0.3">
      <c r="B20" s="31" t="s">
        <v>128</v>
      </c>
      <c r="C20" s="271">
        <f>'2 Income Statement'!$B$20</f>
        <v>0</v>
      </c>
      <c r="D20" s="142"/>
      <c r="E20" s="142"/>
      <c r="F20" s="144"/>
      <c r="G20" s="142"/>
      <c r="H20" s="142"/>
      <c r="I20" s="153"/>
      <c r="J20" s="92">
        <f t="shared" si="4"/>
        <v>0</v>
      </c>
      <c r="K20" s="98">
        <f>'1 Enterprises'!S$14</f>
        <v>0</v>
      </c>
      <c r="L20" s="94">
        <f t="shared" si="5"/>
        <v>0</v>
      </c>
      <c r="N20" s="99">
        <f t="shared" si="6"/>
        <v>0</v>
      </c>
      <c r="O20" s="261" t="e">
        <f>#VALUE!</f>
        <v>#VALUE!</v>
      </c>
    </row>
    <row r="21" spans="2:15" ht="15.75" thickBot="1" x14ac:dyDescent="0.3">
      <c r="B21" s="31" t="s">
        <v>129</v>
      </c>
      <c r="C21" s="271">
        <f>'2 Income Statement'!$B$21</f>
        <v>0</v>
      </c>
      <c r="D21" s="142"/>
      <c r="E21" s="142"/>
      <c r="F21" s="144"/>
      <c r="G21" s="142"/>
      <c r="H21" s="142"/>
      <c r="I21" s="153"/>
      <c r="J21" s="92">
        <f t="shared" si="4"/>
        <v>0</v>
      </c>
      <c r="K21" s="98">
        <f>'1 Enterprises'!T$14</f>
        <v>0</v>
      </c>
      <c r="L21" s="94">
        <f t="shared" si="5"/>
        <v>0</v>
      </c>
      <c r="N21" s="99">
        <f t="shared" si="6"/>
        <v>0</v>
      </c>
      <c r="O21" s="261" t="e">
        <f>#VALUE!</f>
        <v>#VALUE!</v>
      </c>
    </row>
    <row r="22" spans="2:15" ht="15.75" thickBot="1" x14ac:dyDescent="0.3">
      <c r="B22" s="31" t="s">
        <v>130</v>
      </c>
      <c r="C22" s="271">
        <f>'2 Income Statement'!$B$22</f>
        <v>0</v>
      </c>
      <c r="D22" s="142"/>
      <c r="E22" s="142"/>
      <c r="F22" s="144"/>
      <c r="G22" s="142"/>
      <c r="H22" s="142"/>
      <c r="I22" s="153"/>
      <c r="J22" s="92">
        <f t="shared" si="4"/>
        <v>0</v>
      </c>
      <c r="K22" s="98">
        <f>'1 Enterprises'!U$14</f>
        <v>0</v>
      </c>
      <c r="L22" s="94">
        <f t="shared" si="5"/>
        <v>0</v>
      </c>
      <c r="N22" s="99">
        <f t="shared" si="6"/>
        <v>0</v>
      </c>
      <c r="O22" s="261" t="e">
        <f>#VALUE!</f>
        <v>#VALUE!</v>
      </c>
    </row>
    <row r="23" spans="2:15" ht="15.75" thickBot="1" x14ac:dyDescent="0.3">
      <c r="B23" s="31" t="s">
        <v>131</v>
      </c>
      <c r="C23" s="164">
        <f>'2 Income Statement'!$B$23</f>
        <v>0</v>
      </c>
      <c r="D23" s="142"/>
      <c r="E23" s="142"/>
      <c r="F23" s="144"/>
      <c r="G23" s="142"/>
      <c r="H23" s="142"/>
      <c r="I23" s="153"/>
      <c r="J23" s="92">
        <f t="shared" si="4"/>
        <v>0</v>
      </c>
      <c r="K23" s="98">
        <f>'1 Enterprises'!V$14</f>
        <v>0</v>
      </c>
      <c r="L23" s="94">
        <f t="shared" si="5"/>
        <v>0</v>
      </c>
      <c r="N23" s="99">
        <f t="shared" si="6"/>
        <v>0</v>
      </c>
      <c r="O23" s="261" t="e">
        <f>#VALUE!</f>
        <v>#VALUE!</v>
      </c>
    </row>
    <row r="24" spans="2:15" ht="15.75" thickBot="1" x14ac:dyDescent="0.3">
      <c r="B24" s="31" t="s">
        <v>132</v>
      </c>
      <c r="C24" s="271">
        <f>'2 Income Statement'!$B$24</f>
        <v>0</v>
      </c>
      <c r="D24" s="142"/>
      <c r="E24" s="142"/>
      <c r="F24" s="144"/>
      <c r="G24" s="142"/>
      <c r="H24" s="142"/>
      <c r="I24" s="153"/>
      <c r="J24" s="92">
        <f t="shared" si="4"/>
        <v>0</v>
      </c>
      <c r="K24" s="98">
        <f>'1 Enterprises'!W$14</f>
        <v>0</v>
      </c>
      <c r="L24" s="94">
        <f t="shared" si="5"/>
        <v>0</v>
      </c>
      <c r="N24" s="99">
        <f t="shared" si="6"/>
        <v>0</v>
      </c>
      <c r="O24" s="261" t="e">
        <f>#VALUE!</f>
        <v>#VALUE!</v>
      </c>
    </row>
    <row r="25" spans="2:15" ht="15.75" thickBot="1" x14ac:dyDescent="0.3">
      <c r="B25" s="31" t="s">
        <v>133</v>
      </c>
      <c r="C25" s="271">
        <f>'2 Income Statement'!$B$25</f>
        <v>0</v>
      </c>
      <c r="D25" s="142"/>
      <c r="E25" s="142"/>
      <c r="F25" s="144"/>
      <c r="G25" s="142"/>
      <c r="H25" s="142"/>
      <c r="I25" s="153"/>
      <c r="J25" s="92">
        <f t="shared" si="4"/>
        <v>0</v>
      </c>
      <c r="K25" s="98">
        <f>'1 Enterprises'!X$14</f>
        <v>0</v>
      </c>
      <c r="L25" s="94">
        <f t="shared" si="5"/>
        <v>0</v>
      </c>
      <c r="N25" s="99">
        <f t="shared" si="6"/>
        <v>0</v>
      </c>
      <c r="O25" s="261" t="e">
        <f>#VALUE!</f>
        <v>#VALUE!</v>
      </c>
    </row>
    <row r="26" spans="2:15" ht="15.75" thickBot="1" x14ac:dyDescent="0.3">
      <c r="B26" s="31" t="s">
        <v>134</v>
      </c>
      <c r="C26" s="271">
        <f>'2 Income Statement'!$B$26</f>
        <v>0</v>
      </c>
      <c r="D26" s="142"/>
      <c r="E26" s="142"/>
      <c r="F26" s="144"/>
      <c r="G26" s="142"/>
      <c r="H26" s="142"/>
      <c r="I26" s="153"/>
      <c r="J26" s="92">
        <f t="shared" si="4"/>
        <v>0</v>
      </c>
      <c r="K26" s="98">
        <f>'1 Enterprises'!Y$14</f>
        <v>0</v>
      </c>
      <c r="L26" s="94">
        <f t="shared" si="5"/>
        <v>0</v>
      </c>
      <c r="N26" s="99">
        <f t="shared" si="6"/>
        <v>0</v>
      </c>
      <c r="O26" s="261" t="e">
        <f>#VALUE!</f>
        <v>#VALUE!</v>
      </c>
    </row>
    <row r="27" spans="2:15" ht="15.75" thickBot="1" x14ac:dyDescent="0.3">
      <c r="B27" s="31" t="s">
        <v>135</v>
      </c>
      <c r="C27" s="164">
        <f>'2 Income Statement'!$B$27</f>
        <v>0</v>
      </c>
      <c r="D27" s="142"/>
      <c r="E27" s="142"/>
      <c r="F27" s="144"/>
      <c r="G27" s="142"/>
      <c r="H27" s="142"/>
      <c r="I27" s="153"/>
      <c r="J27" s="92">
        <f t="shared" si="4"/>
        <v>0</v>
      </c>
      <c r="K27" s="98">
        <f>'1 Enterprises'!Z$14</f>
        <v>0</v>
      </c>
      <c r="L27" s="94">
        <f t="shared" si="5"/>
        <v>0</v>
      </c>
      <c r="N27" s="99">
        <f t="shared" si="6"/>
        <v>0</v>
      </c>
      <c r="O27" s="261" t="e">
        <f>#VALUE!</f>
        <v>#VALUE!</v>
      </c>
    </row>
    <row r="28" spans="2:15" ht="15.75" thickBot="1" x14ac:dyDescent="0.3">
      <c r="B28" s="31" t="s">
        <v>136</v>
      </c>
      <c r="C28" s="271">
        <f>'2 Income Statement'!$B$28</f>
        <v>0</v>
      </c>
      <c r="D28" s="142"/>
      <c r="E28" s="142"/>
      <c r="F28" s="144"/>
      <c r="G28" s="142"/>
      <c r="H28" s="142"/>
      <c r="I28" s="153"/>
      <c r="J28" s="92">
        <f t="shared" si="4"/>
        <v>0</v>
      </c>
      <c r="K28" s="98">
        <f>'1 Enterprises'!AA$14</f>
        <v>0</v>
      </c>
      <c r="L28" s="94">
        <f t="shared" si="5"/>
        <v>0</v>
      </c>
      <c r="N28" s="99">
        <f t="shared" si="6"/>
        <v>0</v>
      </c>
      <c r="O28" s="261" t="e">
        <f>#VALUE!</f>
        <v>#VALUE!</v>
      </c>
    </row>
    <row r="29" spans="2:15" ht="15.75" thickBot="1" x14ac:dyDescent="0.3">
      <c r="B29" s="31" t="s">
        <v>137</v>
      </c>
      <c r="C29" s="271">
        <f>'2 Income Statement'!$B$29</f>
        <v>0</v>
      </c>
      <c r="D29" s="142"/>
      <c r="E29" s="142"/>
      <c r="F29" s="144"/>
      <c r="G29" s="142"/>
      <c r="H29" s="142"/>
      <c r="I29" s="153"/>
      <c r="J29" s="92">
        <f>IF(G29&gt;0,(D29*(F29/G29)),0)</f>
        <v>0</v>
      </c>
      <c r="K29" s="98">
        <f>'1 Enterprises'!AB$14</f>
        <v>0</v>
      </c>
      <c r="L29" s="94">
        <f>IF(K29&gt;0,((J29/K29)*I29),0)</f>
        <v>0</v>
      </c>
      <c r="N29" s="99">
        <f t="shared" si="6"/>
        <v>0</v>
      </c>
      <c r="O29" s="261" t="e">
        <f>#VALUE!</f>
        <v>#VALUE!</v>
      </c>
    </row>
    <row r="30" spans="2:15" ht="15.75" thickBot="1" x14ac:dyDescent="0.3">
      <c r="B30" s="31" t="s">
        <v>418</v>
      </c>
      <c r="C30" s="271">
        <f>'2 Income Statement'!$B$30</f>
        <v>0</v>
      </c>
      <c r="D30" s="142"/>
      <c r="E30" s="142"/>
      <c r="F30" s="144"/>
      <c r="G30" s="142"/>
      <c r="H30" s="142"/>
      <c r="I30" s="153"/>
      <c r="J30" s="92">
        <f>IF(G30&gt;0,(D30*(F30/G30)),0)</f>
        <v>0</v>
      </c>
      <c r="K30" s="98">
        <f>'1 Enterprises'!AC$14</f>
        <v>0</v>
      </c>
      <c r="L30" s="94">
        <f>IF(K30&gt;0,((J30/K30)*I30),0)</f>
        <v>0</v>
      </c>
      <c r="N30" s="99">
        <f t="shared" si="6"/>
        <v>0</v>
      </c>
      <c r="O30" s="261" t="e">
        <f>#VALUE!</f>
        <v>#VALUE!</v>
      </c>
    </row>
    <row r="31" spans="2:15" ht="15.75" thickBot="1" x14ac:dyDescent="0.3">
      <c r="B31" s="31" t="s">
        <v>419</v>
      </c>
      <c r="C31" s="164">
        <f>'2 Income Statement'!$B$31</f>
        <v>0</v>
      </c>
      <c r="D31" s="142"/>
      <c r="E31" s="142"/>
      <c r="F31" s="144"/>
      <c r="G31" s="142"/>
      <c r="H31" s="142"/>
      <c r="I31" s="153"/>
      <c r="J31" s="92">
        <f t="shared" ref="J31:J41" si="7">IF(G31&gt;0,(D31*(F31/G31)),0)</f>
        <v>0</v>
      </c>
      <c r="K31" s="98">
        <f>'1 Enterprises'!AD$14</f>
        <v>0</v>
      </c>
      <c r="L31" s="94">
        <f t="shared" ref="L31:L41" si="8">IF(K31&gt;0,((J31/K31)*I31),0)</f>
        <v>0</v>
      </c>
      <c r="N31" s="99">
        <f t="shared" si="6"/>
        <v>0</v>
      </c>
      <c r="O31" s="261" t="e">
        <f>#VALUE!</f>
        <v>#VALUE!</v>
      </c>
    </row>
    <row r="32" spans="2:15" ht="12.95" customHeight="1" thickBot="1" x14ac:dyDescent="0.3">
      <c r="B32" s="31" t="s">
        <v>420</v>
      </c>
      <c r="C32" s="271">
        <f>'2 Income Statement'!$B$32</f>
        <v>0</v>
      </c>
      <c r="D32" s="142"/>
      <c r="E32" s="142"/>
      <c r="F32" s="144"/>
      <c r="G32" s="142"/>
      <c r="H32" s="142"/>
      <c r="I32" s="153"/>
      <c r="J32" s="92">
        <f t="shared" si="7"/>
        <v>0</v>
      </c>
      <c r="K32" s="98">
        <f>'1 Enterprises'!AE$14</f>
        <v>0</v>
      </c>
      <c r="L32" s="94">
        <f t="shared" si="8"/>
        <v>0</v>
      </c>
      <c r="N32" s="99">
        <f t="shared" si="6"/>
        <v>0</v>
      </c>
      <c r="O32" s="261" t="e">
        <f>#VALUE!</f>
        <v>#VALUE!</v>
      </c>
    </row>
    <row r="33" spans="2:15" ht="15.75" thickBot="1" x14ac:dyDescent="0.3">
      <c r="B33" s="31" t="s">
        <v>421</v>
      </c>
      <c r="C33" s="271">
        <f>'2 Income Statement'!$B$33</f>
        <v>0</v>
      </c>
      <c r="D33" s="142"/>
      <c r="E33" s="142"/>
      <c r="F33" s="144"/>
      <c r="G33" s="142"/>
      <c r="H33" s="142"/>
      <c r="I33" s="153"/>
      <c r="J33" s="92">
        <f t="shared" si="7"/>
        <v>0</v>
      </c>
      <c r="K33" s="98">
        <f>'1 Enterprises'!AF$14</f>
        <v>0</v>
      </c>
      <c r="L33" s="94">
        <f t="shared" si="8"/>
        <v>0</v>
      </c>
      <c r="N33" s="99">
        <f t="shared" si="6"/>
        <v>0</v>
      </c>
      <c r="O33" s="261" t="e">
        <f>#VALUE!</f>
        <v>#VALUE!</v>
      </c>
    </row>
    <row r="34" spans="2:15" ht="15.75" thickBot="1" x14ac:dyDescent="0.3">
      <c r="B34" s="31" t="s">
        <v>422</v>
      </c>
      <c r="C34" s="271">
        <f>'2 Income Statement'!$B$34</f>
        <v>0</v>
      </c>
      <c r="D34" s="142"/>
      <c r="E34" s="142"/>
      <c r="F34" s="144"/>
      <c r="G34" s="142"/>
      <c r="H34" s="142"/>
      <c r="I34" s="153"/>
      <c r="J34" s="92">
        <f t="shared" si="7"/>
        <v>0</v>
      </c>
      <c r="K34" s="98">
        <f>'1 Enterprises'!AG$14</f>
        <v>0</v>
      </c>
      <c r="L34" s="94">
        <f t="shared" si="8"/>
        <v>0</v>
      </c>
      <c r="N34" s="99">
        <f t="shared" si="6"/>
        <v>0</v>
      </c>
      <c r="O34" s="261" t="e">
        <f>#VALUE!</f>
        <v>#VALUE!</v>
      </c>
    </row>
    <row r="35" spans="2:15" ht="15.75" thickBot="1" x14ac:dyDescent="0.3">
      <c r="B35" s="31" t="s">
        <v>423</v>
      </c>
      <c r="C35" s="164">
        <f>'2 Income Statement'!$B$35</f>
        <v>0</v>
      </c>
      <c r="D35" s="142"/>
      <c r="E35" s="142"/>
      <c r="F35" s="144"/>
      <c r="G35" s="142"/>
      <c r="H35" s="142"/>
      <c r="I35" s="153"/>
      <c r="J35" s="92">
        <f t="shared" si="7"/>
        <v>0</v>
      </c>
      <c r="K35" s="98">
        <f>'1 Enterprises'!AH$14</f>
        <v>0</v>
      </c>
      <c r="L35" s="94">
        <f t="shared" si="8"/>
        <v>0</v>
      </c>
      <c r="N35" s="99">
        <f t="shared" si="6"/>
        <v>0</v>
      </c>
      <c r="O35" s="261" t="e">
        <f>#VALUE!</f>
        <v>#VALUE!</v>
      </c>
    </row>
    <row r="36" spans="2:15" ht="15.75" thickBot="1" x14ac:dyDescent="0.3">
      <c r="B36" s="31" t="s">
        <v>424</v>
      </c>
      <c r="C36" s="271">
        <f>'2 Income Statement'!$B$36</f>
        <v>0</v>
      </c>
      <c r="D36" s="142"/>
      <c r="E36" s="142"/>
      <c r="F36" s="144"/>
      <c r="G36" s="142"/>
      <c r="H36" s="142"/>
      <c r="I36" s="153"/>
      <c r="J36" s="92">
        <f t="shared" si="7"/>
        <v>0</v>
      </c>
      <c r="K36" s="98">
        <f>'1 Enterprises'!AI$14</f>
        <v>0</v>
      </c>
      <c r="L36" s="94">
        <f t="shared" si="8"/>
        <v>0</v>
      </c>
      <c r="N36" s="99">
        <f t="shared" si="6"/>
        <v>0</v>
      </c>
      <c r="O36" s="261" t="e">
        <f>#VALUE!</f>
        <v>#VALUE!</v>
      </c>
    </row>
    <row r="37" spans="2:15" ht="15.75" thickBot="1" x14ac:dyDescent="0.3">
      <c r="B37" s="31" t="s">
        <v>425</v>
      </c>
      <c r="C37" s="271">
        <f>'2 Income Statement'!$B$37</f>
        <v>0</v>
      </c>
      <c r="D37" s="142"/>
      <c r="E37" s="142"/>
      <c r="F37" s="144"/>
      <c r="G37" s="142"/>
      <c r="H37" s="142"/>
      <c r="I37" s="153"/>
      <c r="J37" s="92">
        <f t="shared" si="7"/>
        <v>0</v>
      </c>
      <c r="K37" s="98">
        <f>'1 Enterprises'!AJ$14</f>
        <v>0</v>
      </c>
      <c r="L37" s="94">
        <f t="shared" si="8"/>
        <v>0</v>
      </c>
      <c r="N37" s="99">
        <f t="shared" si="6"/>
        <v>0</v>
      </c>
      <c r="O37" s="261" t="e">
        <f>#VALUE!</f>
        <v>#VALUE!</v>
      </c>
    </row>
    <row r="38" spans="2:15" ht="15.75" thickBot="1" x14ac:dyDescent="0.3">
      <c r="B38" s="31" t="s">
        <v>426</v>
      </c>
      <c r="C38" s="271">
        <f>'2 Income Statement'!$B$38</f>
        <v>0</v>
      </c>
      <c r="D38" s="142"/>
      <c r="E38" s="142"/>
      <c r="F38" s="144"/>
      <c r="G38" s="142"/>
      <c r="H38" s="142"/>
      <c r="I38" s="153"/>
      <c r="J38" s="92">
        <f t="shared" si="7"/>
        <v>0</v>
      </c>
      <c r="K38" s="98">
        <f>'1 Enterprises'!AK$14</f>
        <v>0</v>
      </c>
      <c r="L38" s="94">
        <f t="shared" si="8"/>
        <v>0</v>
      </c>
      <c r="N38" s="99">
        <f t="shared" si="6"/>
        <v>0</v>
      </c>
      <c r="O38" s="261" t="e">
        <f>#VALUE!</f>
        <v>#VALUE!</v>
      </c>
    </row>
    <row r="39" spans="2:15" ht="15.75" thickBot="1" x14ac:dyDescent="0.3">
      <c r="B39" s="31" t="s">
        <v>427</v>
      </c>
      <c r="C39" s="164">
        <f>'2 Income Statement'!$B$39</f>
        <v>0</v>
      </c>
      <c r="D39" s="142"/>
      <c r="E39" s="142"/>
      <c r="F39" s="144"/>
      <c r="G39" s="142"/>
      <c r="H39" s="142"/>
      <c r="I39" s="153"/>
      <c r="J39" s="92">
        <f t="shared" si="7"/>
        <v>0</v>
      </c>
      <c r="K39" s="98">
        <f>'1 Enterprises'!AL$14</f>
        <v>0</v>
      </c>
      <c r="L39" s="94">
        <f t="shared" si="8"/>
        <v>0</v>
      </c>
      <c r="N39" s="99">
        <f t="shared" si="6"/>
        <v>0</v>
      </c>
      <c r="O39" s="261" t="e">
        <f>#VALUE!</f>
        <v>#VALUE!</v>
      </c>
    </row>
    <row r="40" spans="2:15" ht="15.75" thickBot="1" x14ac:dyDescent="0.3">
      <c r="B40" s="31" t="s">
        <v>428</v>
      </c>
      <c r="C40" s="271">
        <f>'2 Income Statement'!$B$40</f>
        <v>0</v>
      </c>
      <c r="D40" s="142"/>
      <c r="E40" s="142"/>
      <c r="F40" s="144"/>
      <c r="G40" s="142"/>
      <c r="H40" s="142"/>
      <c r="I40" s="153"/>
      <c r="J40" s="92">
        <f t="shared" si="7"/>
        <v>0</v>
      </c>
      <c r="K40" s="98">
        <f>'1 Enterprises'!AM$14</f>
        <v>0</v>
      </c>
      <c r="L40" s="94">
        <f t="shared" si="8"/>
        <v>0</v>
      </c>
      <c r="N40" s="99">
        <f t="shared" si="6"/>
        <v>0</v>
      </c>
      <c r="O40" s="261" t="e">
        <f>#VALUE!</f>
        <v>#VALUE!</v>
      </c>
    </row>
    <row r="41" spans="2:15" ht="15.75" thickBot="1" x14ac:dyDescent="0.3">
      <c r="B41" s="31" t="s">
        <v>429</v>
      </c>
      <c r="C41" s="271">
        <f>'2 Income Statement'!$B$41</f>
        <v>0</v>
      </c>
      <c r="D41" s="142"/>
      <c r="E41" s="142"/>
      <c r="F41" s="144"/>
      <c r="G41" s="142"/>
      <c r="H41" s="142"/>
      <c r="I41" s="153"/>
      <c r="J41" s="92">
        <f t="shared" si="7"/>
        <v>0</v>
      </c>
      <c r="K41" s="98">
        <f>'1 Enterprises'!AN$14</f>
        <v>0</v>
      </c>
      <c r="L41" s="94">
        <f t="shared" si="8"/>
        <v>0</v>
      </c>
      <c r="N41" s="99">
        <f t="shared" si="6"/>
        <v>0</v>
      </c>
      <c r="O41" s="261" t="e">
        <f>#VALUE!</f>
        <v>#VALUE!</v>
      </c>
    </row>
    <row r="42" spans="2:15" ht="15.75" thickBot="1" x14ac:dyDescent="0.3">
      <c r="B42" s="31" t="s">
        <v>430</v>
      </c>
      <c r="C42" s="271">
        <f>'2 Income Statement'!$B$42</f>
        <v>0</v>
      </c>
      <c r="D42" s="142"/>
      <c r="E42" s="142"/>
      <c r="F42" s="144"/>
      <c r="G42" s="142"/>
      <c r="H42" s="142"/>
      <c r="I42" s="153"/>
      <c r="J42" s="92">
        <f>IF(G42&gt;0,(D42*(F42/G42)),0)</f>
        <v>0</v>
      </c>
      <c r="K42" s="98">
        <f>'1 Enterprises'!AO$14</f>
        <v>0</v>
      </c>
      <c r="L42" s="94">
        <f>IF(K42&gt;0,((J42/K42)*I42),0)</f>
        <v>0</v>
      </c>
      <c r="N42" s="99">
        <f t="shared" si="6"/>
        <v>0</v>
      </c>
      <c r="O42" s="261" t="e">
        <f>#VALUE!</f>
        <v>#VALUE!</v>
      </c>
    </row>
    <row r="43" spans="2:15" ht="15.75" thickBot="1" x14ac:dyDescent="0.3">
      <c r="B43" s="31" t="s">
        <v>431</v>
      </c>
      <c r="C43" s="164">
        <f>'2 Income Statement'!$B$43</f>
        <v>0</v>
      </c>
      <c r="D43" s="142"/>
      <c r="E43" s="142"/>
      <c r="F43" s="144"/>
      <c r="G43" s="142"/>
      <c r="H43" s="142"/>
      <c r="I43" s="153"/>
      <c r="J43" s="92">
        <f t="shared" ref="J43:J54" si="9">IF(G43&gt;0,(D43*(F43/G43)),0)</f>
        <v>0</v>
      </c>
      <c r="K43" s="98">
        <f>'1 Enterprises'!AP$14</f>
        <v>0</v>
      </c>
      <c r="L43" s="94">
        <f t="shared" ref="L43:L54" si="10">IF(K43&gt;0,((J43/K43)*I43),0)</f>
        <v>0</v>
      </c>
      <c r="N43" s="99">
        <f t="shared" si="6"/>
        <v>0</v>
      </c>
      <c r="O43" s="261" t="e">
        <f>#VALUE!</f>
        <v>#VALUE!</v>
      </c>
    </row>
    <row r="44" spans="2:15" ht="15.75" thickBot="1" x14ac:dyDescent="0.3">
      <c r="B44" s="31" t="s">
        <v>432</v>
      </c>
      <c r="C44" s="271">
        <f>'2 Income Statement'!$B$44</f>
        <v>0</v>
      </c>
      <c r="D44" s="142"/>
      <c r="E44" s="142"/>
      <c r="F44" s="144"/>
      <c r="G44" s="142"/>
      <c r="H44" s="142"/>
      <c r="I44" s="153"/>
      <c r="J44" s="92">
        <f t="shared" si="9"/>
        <v>0</v>
      </c>
      <c r="K44" s="98">
        <f>'1 Enterprises'!AQ$14</f>
        <v>0</v>
      </c>
      <c r="L44" s="94">
        <f t="shared" si="10"/>
        <v>0</v>
      </c>
      <c r="N44" s="99">
        <f t="shared" si="6"/>
        <v>0</v>
      </c>
      <c r="O44" s="261" t="e">
        <f>#VALUE!</f>
        <v>#VALUE!</v>
      </c>
    </row>
    <row r="45" spans="2:15" ht="15.75" thickBot="1" x14ac:dyDescent="0.3">
      <c r="B45" s="31" t="s">
        <v>433</v>
      </c>
      <c r="C45" s="271">
        <f>'2 Income Statement'!$B$45</f>
        <v>0</v>
      </c>
      <c r="D45" s="142"/>
      <c r="E45" s="142"/>
      <c r="F45" s="144"/>
      <c r="G45" s="142"/>
      <c r="H45" s="142"/>
      <c r="I45" s="153"/>
      <c r="J45" s="92">
        <f t="shared" si="9"/>
        <v>0</v>
      </c>
      <c r="K45" s="98">
        <f>'1 Enterprises'!AR$14</f>
        <v>0</v>
      </c>
      <c r="L45" s="94">
        <f t="shared" si="10"/>
        <v>0</v>
      </c>
      <c r="N45" s="99">
        <f t="shared" si="6"/>
        <v>0</v>
      </c>
      <c r="O45" s="261" t="e">
        <f>#VALUE!</f>
        <v>#VALUE!</v>
      </c>
    </row>
    <row r="46" spans="2:15" ht="15.75" thickBot="1" x14ac:dyDescent="0.3">
      <c r="B46" s="31" t="s">
        <v>434</v>
      </c>
      <c r="C46" s="271">
        <f>'2 Income Statement'!$B$46</f>
        <v>0</v>
      </c>
      <c r="D46" s="142"/>
      <c r="E46" s="142"/>
      <c r="F46" s="144"/>
      <c r="G46" s="142"/>
      <c r="H46" s="142"/>
      <c r="I46" s="153"/>
      <c r="J46" s="92">
        <f t="shared" si="9"/>
        <v>0</v>
      </c>
      <c r="K46" s="98">
        <f>'1 Enterprises'!AS$14</f>
        <v>0</v>
      </c>
      <c r="L46" s="94">
        <f t="shared" si="10"/>
        <v>0</v>
      </c>
      <c r="N46" s="99">
        <f t="shared" si="6"/>
        <v>0</v>
      </c>
      <c r="O46" s="261" t="e">
        <f>#VALUE!</f>
        <v>#VALUE!</v>
      </c>
    </row>
    <row r="47" spans="2:15" ht="15.75" thickBot="1" x14ac:dyDescent="0.3">
      <c r="B47" s="31" t="s">
        <v>435</v>
      </c>
      <c r="C47" s="164">
        <f>'2 Income Statement'!$B$47</f>
        <v>0</v>
      </c>
      <c r="D47" s="142"/>
      <c r="E47" s="142"/>
      <c r="F47" s="144"/>
      <c r="G47" s="142"/>
      <c r="H47" s="142"/>
      <c r="I47" s="153"/>
      <c r="J47" s="92">
        <f t="shared" si="9"/>
        <v>0</v>
      </c>
      <c r="K47" s="98">
        <f>'1 Enterprises'!AT$14</f>
        <v>0</v>
      </c>
      <c r="L47" s="94">
        <f t="shared" si="10"/>
        <v>0</v>
      </c>
      <c r="N47" s="99">
        <f t="shared" si="6"/>
        <v>0</v>
      </c>
      <c r="O47" s="261" t="e">
        <f>#VALUE!</f>
        <v>#VALUE!</v>
      </c>
    </row>
    <row r="48" spans="2:15" ht="15.75" thickBot="1" x14ac:dyDescent="0.3">
      <c r="B48" s="31" t="s">
        <v>436</v>
      </c>
      <c r="C48" s="271">
        <f>'2 Income Statement'!$B$48</f>
        <v>0</v>
      </c>
      <c r="D48" s="142"/>
      <c r="E48" s="142"/>
      <c r="F48" s="144"/>
      <c r="G48" s="142"/>
      <c r="H48" s="142"/>
      <c r="I48" s="153"/>
      <c r="J48" s="92">
        <f t="shared" si="9"/>
        <v>0</v>
      </c>
      <c r="K48" s="98">
        <f>'1 Enterprises'!AU$14</f>
        <v>0</v>
      </c>
      <c r="L48" s="94">
        <f t="shared" si="10"/>
        <v>0</v>
      </c>
      <c r="N48" s="99">
        <f t="shared" si="6"/>
        <v>0</v>
      </c>
      <c r="O48" s="261" t="e">
        <f>#VALUE!</f>
        <v>#VALUE!</v>
      </c>
    </row>
    <row r="49" spans="2:15" ht="15.75" thickBot="1" x14ac:dyDescent="0.3">
      <c r="B49" s="31" t="s">
        <v>437</v>
      </c>
      <c r="C49" s="271">
        <f>'2 Income Statement'!$B$49</f>
        <v>0</v>
      </c>
      <c r="D49" s="142"/>
      <c r="E49" s="142"/>
      <c r="F49" s="144"/>
      <c r="G49" s="142"/>
      <c r="H49" s="142"/>
      <c r="I49" s="153"/>
      <c r="J49" s="92">
        <f t="shared" si="9"/>
        <v>0</v>
      </c>
      <c r="K49" s="98">
        <f>'1 Enterprises'!AV$14</f>
        <v>0</v>
      </c>
      <c r="L49" s="94">
        <f t="shared" si="10"/>
        <v>0</v>
      </c>
      <c r="N49" s="99">
        <f t="shared" si="6"/>
        <v>0</v>
      </c>
      <c r="O49" s="261" t="e">
        <f>#VALUE!</f>
        <v>#VALUE!</v>
      </c>
    </row>
    <row r="50" spans="2:15" ht="15.75" thickBot="1" x14ac:dyDescent="0.3">
      <c r="B50" s="31" t="s">
        <v>438</v>
      </c>
      <c r="C50" s="271">
        <f>'2 Income Statement'!$B$50</f>
        <v>0</v>
      </c>
      <c r="D50" s="142"/>
      <c r="E50" s="142"/>
      <c r="F50" s="144"/>
      <c r="G50" s="142"/>
      <c r="H50" s="142"/>
      <c r="I50" s="153"/>
      <c r="J50" s="92">
        <f t="shared" si="9"/>
        <v>0</v>
      </c>
      <c r="K50" s="98">
        <f>'1 Enterprises'!AW$14</f>
        <v>0</v>
      </c>
      <c r="L50" s="94">
        <f t="shared" si="10"/>
        <v>0</v>
      </c>
      <c r="N50" s="99">
        <f t="shared" si="6"/>
        <v>0</v>
      </c>
      <c r="O50" s="261" t="e">
        <f>#VALUE!</f>
        <v>#VALUE!</v>
      </c>
    </row>
    <row r="51" spans="2:15" ht="15.75" thickBot="1" x14ac:dyDescent="0.3">
      <c r="B51" s="31" t="s">
        <v>439</v>
      </c>
      <c r="C51" s="164">
        <f>'2 Income Statement'!$B$51</f>
        <v>0</v>
      </c>
      <c r="D51" s="142"/>
      <c r="E51" s="142"/>
      <c r="F51" s="144"/>
      <c r="G51" s="142"/>
      <c r="H51" s="142"/>
      <c r="I51" s="153"/>
      <c r="J51" s="92">
        <f t="shared" si="9"/>
        <v>0</v>
      </c>
      <c r="K51" s="98">
        <f>'1 Enterprises'!AX$14</f>
        <v>0</v>
      </c>
      <c r="L51" s="94">
        <f t="shared" si="10"/>
        <v>0</v>
      </c>
      <c r="N51" s="99">
        <f t="shared" si="6"/>
        <v>0</v>
      </c>
      <c r="O51" s="261" t="e">
        <f>#VALUE!</f>
        <v>#VALUE!</v>
      </c>
    </row>
    <row r="52" spans="2:15" ht="15.75" thickBot="1" x14ac:dyDescent="0.3">
      <c r="B52" s="31" t="s">
        <v>440</v>
      </c>
      <c r="C52" s="271">
        <f>'2 Income Statement'!$B$52</f>
        <v>0</v>
      </c>
      <c r="D52" s="142"/>
      <c r="E52" s="142"/>
      <c r="F52" s="144"/>
      <c r="G52" s="142"/>
      <c r="H52" s="142"/>
      <c r="I52" s="153"/>
      <c r="J52" s="92">
        <f t="shared" si="9"/>
        <v>0</v>
      </c>
      <c r="K52" s="98">
        <f>'1 Enterprises'!AY$14</f>
        <v>0</v>
      </c>
      <c r="L52" s="94">
        <f t="shared" si="10"/>
        <v>0</v>
      </c>
      <c r="N52" s="99">
        <f t="shared" si="6"/>
        <v>0</v>
      </c>
      <c r="O52" s="261" t="e">
        <f>#VALUE!</f>
        <v>#VALUE!</v>
      </c>
    </row>
    <row r="53" spans="2:15" ht="15.75" thickBot="1" x14ac:dyDescent="0.3">
      <c r="B53" s="31" t="s">
        <v>441</v>
      </c>
      <c r="C53" s="271">
        <f>'2 Income Statement'!$B$53</f>
        <v>0</v>
      </c>
      <c r="D53" s="142"/>
      <c r="E53" s="142"/>
      <c r="F53" s="144"/>
      <c r="G53" s="142"/>
      <c r="H53" s="142"/>
      <c r="I53" s="153"/>
      <c r="J53" s="92">
        <f t="shared" si="9"/>
        <v>0</v>
      </c>
      <c r="K53" s="98">
        <f>'1 Enterprises'!AZ$14</f>
        <v>0</v>
      </c>
      <c r="L53" s="94">
        <f t="shared" si="10"/>
        <v>0</v>
      </c>
      <c r="N53" s="99">
        <f t="shared" si="6"/>
        <v>0</v>
      </c>
      <c r="O53" s="261" t="e">
        <f>#VALUE!</f>
        <v>#VALUE!</v>
      </c>
    </row>
    <row r="54" spans="2:15" ht="15.75" thickBot="1" x14ac:dyDescent="0.3">
      <c r="B54" s="31" t="s">
        <v>442</v>
      </c>
      <c r="C54" s="271">
        <f>'2 Income Statement'!$B$54</f>
        <v>0</v>
      </c>
      <c r="D54" s="142"/>
      <c r="E54" s="142"/>
      <c r="F54" s="144"/>
      <c r="G54" s="142"/>
      <c r="H54" s="142"/>
      <c r="I54" s="153"/>
      <c r="J54" s="92">
        <f t="shared" si="9"/>
        <v>0</v>
      </c>
      <c r="K54" s="98">
        <f>'1 Enterprises'!BA$14</f>
        <v>0</v>
      </c>
      <c r="L54" s="94">
        <f t="shared" si="10"/>
        <v>0</v>
      </c>
      <c r="N54" s="99">
        <f t="shared" si="6"/>
        <v>0</v>
      </c>
      <c r="O54" s="261" t="e">
        <f>#VALUE!</f>
        <v>#VALUE!</v>
      </c>
    </row>
    <row r="55" spans="2:15" x14ac:dyDescent="0.2">
      <c r="C55" s="31"/>
    </row>
    <row r="56" spans="2:15" ht="15" x14ac:dyDescent="0.25">
      <c r="C56" s="278" t="s">
        <v>489</v>
      </c>
      <c r="D56" s="279"/>
      <c r="E56" s="279"/>
      <c r="F56" s="279"/>
      <c r="G56" s="279"/>
      <c r="H56" s="279"/>
      <c r="I56" s="279"/>
      <c r="J56" s="279"/>
      <c r="K56" s="279"/>
      <c r="L56" s="280"/>
    </row>
    <row r="57" spans="2:15" ht="15" x14ac:dyDescent="0.25">
      <c r="B57" s="31" t="s">
        <v>113</v>
      </c>
      <c r="C57" s="259">
        <f>C$5</f>
        <v>0</v>
      </c>
      <c r="D57" s="142"/>
      <c r="E57" s="142"/>
      <c r="F57" s="144"/>
      <c r="G57" s="142"/>
      <c r="H57" s="142"/>
      <c r="I57" s="153"/>
      <c r="J57" s="92">
        <f>IF(G57&gt;0,(D57*(F57/G57)),0)</f>
        <v>0</v>
      </c>
      <c r="K57" s="93">
        <f>K$5</f>
        <v>0</v>
      </c>
      <c r="L57" s="94">
        <f>IF(K57&gt;0,((J57/K57)*I57),0)</f>
        <v>0</v>
      </c>
    </row>
    <row r="58" spans="2:15" ht="15" x14ac:dyDescent="0.25">
      <c r="B58" s="31" t="s">
        <v>114</v>
      </c>
      <c r="C58" s="260">
        <f>C$6</f>
        <v>0</v>
      </c>
      <c r="D58" s="142"/>
      <c r="E58" s="142"/>
      <c r="F58" s="144"/>
      <c r="G58" s="142"/>
      <c r="H58" s="142"/>
      <c r="I58" s="153"/>
      <c r="J58" s="92">
        <f t="shared" ref="J58:J68" si="11">IF(G58&gt;0,(D58*(F58/G58)),0)</f>
        <v>0</v>
      </c>
      <c r="K58" s="97">
        <f>K$6</f>
        <v>0</v>
      </c>
      <c r="L58" s="94">
        <f t="shared" ref="L58:L68" si="12">IF(K58&gt;0,((J58/K58)*I58),0)</f>
        <v>0</v>
      </c>
    </row>
    <row r="59" spans="2:15" ht="15" x14ac:dyDescent="0.25">
      <c r="B59" s="31" t="s">
        <v>115</v>
      </c>
      <c r="C59" s="259">
        <f>C$7</f>
        <v>0</v>
      </c>
      <c r="D59" s="142"/>
      <c r="E59" s="142"/>
      <c r="F59" s="144"/>
      <c r="G59" s="142"/>
      <c r="H59" s="142"/>
      <c r="I59" s="153"/>
      <c r="J59" s="92">
        <f t="shared" si="11"/>
        <v>0</v>
      </c>
      <c r="K59" s="97">
        <f>K$7</f>
        <v>0</v>
      </c>
      <c r="L59" s="94">
        <f t="shared" si="12"/>
        <v>0</v>
      </c>
    </row>
    <row r="60" spans="2:15" ht="15" x14ac:dyDescent="0.25">
      <c r="B60" s="31" t="s">
        <v>116</v>
      </c>
      <c r="C60" s="260">
        <f>C$8</f>
        <v>0</v>
      </c>
      <c r="D60" s="142"/>
      <c r="E60" s="142"/>
      <c r="F60" s="144"/>
      <c r="G60" s="142"/>
      <c r="H60" s="142"/>
      <c r="I60" s="153"/>
      <c r="J60" s="92">
        <f t="shared" si="11"/>
        <v>0</v>
      </c>
      <c r="K60" s="93">
        <f>K$8</f>
        <v>0</v>
      </c>
      <c r="L60" s="94">
        <f t="shared" si="12"/>
        <v>0</v>
      </c>
    </row>
    <row r="61" spans="2:15" ht="15" x14ac:dyDescent="0.25">
      <c r="B61" s="31" t="s">
        <v>117</v>
      </c>
      <c r="C61" s="259">
        <f>C$9</f>
        <v>0</v>
      </c>
      <c r="D61" s="142"/>
      <c r="E61" s="142"/>
      <c r="F61" s="144"/>
      <c r="G61" s="142"/>
      <c r="H61" s="142"/>
      <c r="I61" s="153"/>
      <c r="J61" s="92">
        <f t="shared" si="11"/>
        <v>0</v>
      </c>
      <c r="K61" s="97">
        <f>K$9</f>
        <v>0</v>
      </c>
      <c r="L61" s="94">
        <f t="shared" si="12"/>
        <v>0</v>
      </c>
    </row>
    <row r="62" spans="2:15" ht="15" x14ac:dyDescent="0.25">
      <c r="B62" s="31" t="s">
        <v>118</v>
      </c>
      <c r="C62" s="260">
        <f>C$10</f>
        <v>0</v>
      </c>
      <c r="D62" s="142"/>
      <c r="E62" s="142"/>
      <c r="F62" s="144"/>
      <c r="G62" s="142"/>
      <c r="H62" s="142"/>
      <c r="I62" s="153"/>
      <c r="J62" s="92">
        <f t="shared" si="11"/>
        <v>0</v>
      </c>
      <c r="K62" s="97">
        <f>K$10</f>
        <v>0</v>
      </c>
      <c r="L62" s="94">
        <f t="shared" si="12"/>
        <v>0</v>
      </c>
    </row>
    <row r="63" spans="2:15" ht="15" x14ac:dyDescent="0.25">
      <c r="B63" s="31" t="s">
        <v>119</v>
      </c>
      <c r="C63" s="259">
        <f>C$11</f>
        <v>0</v>
      </c>
      <c r="D63" s="142"/>
      <c r="E63" s="142"/>
      <c r="F63" s="144"/>
      <c r="G63" s="142"/>
      <c r="H63" s="142"/>
      <c r="I63" s="153"/>
      <c r="J63" s="92">
        <f t="shared" si="11"/>
        <v>0</v>
      </c>
      <c r="K63" s="93">
        <f>K$11</f>
        <v>0</v>
      </c>
      <c r="L63" s="94">
        <f t="shared" si="12"/>
        <v>0</v>
      </c>
    </row>
    <row r="64" spans="2:15" ht="15" x14ac:dyDescent="0.25">
      <c r="B64" s="31" t="s">
        <v>120</v>
      </c>
      <c r="C64" s="260">
        <f>C$12</f>
        <v>0</v>
      </c>
      <c r="D64" s="142"/>
      <c r="E64" s="142"/>
      <c r="F64" s="144"/>
      <c r="G64" s="142"/>
      <c r="H64" s="142"/>
      <c r="I64" s="153"/>
      <c r="J64" s="92">
        <f t="shared" si="11"/>
        <v>0</v>
      </c>
      <c r="K64" s="97">
        <f>K$12</f>
        <v>0</v>
      </c>
      <c r="L64" s="94">
        <f t="shared" si="12"/>
        <v>0</v>
      </c>
    </row>
    <row r="65" spans="2:12" ht="15" x14ac:dyDescent="0.25">
      <c r="B65" s="31" t="s">
        <v>121</v>
      </c>
      <c r="C65" s="259">
        <f>C$13</f>
        <v>0</v>
      </c>
      <c r="D65" s="142"/>
      <c r="E65" s="142"/>
      <c r="F65" s="144"/>
      <c r="G65" s="142"/>
      <c r="H65" s="142"/>
      <c r="I65" s="153"/>
      <c r="J65" s="92">
        <f t="shared" si="11"/>
        <v>0</v>
      </c>
      <c r="K65" s="97">
        <f>K$13</f>
        <v>0</v>
      </c>
      <c r="L65" s="94">
        <f t="shared" si="12"/>
        <v>0</v>
      </c>
    </row>
    <row r="66" spans="2:12" ht="15" x14ac:dyDescent="0.25">
      <c r="B66" s="31" t="s">
        <v>122</v>
      </c>
      <c r="C66" s="260">
        <f>C$14</f>
        <v>0</v>
      </c>
      <c r="D66" s="142"/>
      <c r="E66" s="142"/>
      <c r="F66" s="144"/>
      <c r="G66" s="142"/>
      <c r="H66" s="142"/>
      <c r="I66" s="153"/>
      <c r="J66" s="92">
        <f t="shared" si="11"/>
        <v>0</v>
      </c>
      <c r="K66" s="93">
        <f>K$14</f>
        <v>0</v>
      </c>
      <c r="L66" s="94">
        <f t="shared" si="12"/>
        <v>0</v>
      </c>
    </row>
    <row r="67" spans="2:12" ht="15" x14ac:dyDescent="0.25">
      <c r="B67" s="31" t="s">
        <v>123</v>
      </c>
      <c r="C67" s="259">
        <f>C$15</f>
        <v>0</v>
      </c>
      <c r="D67" s="142"/>
      <c r="E67" s="142"/>
      <c r="F67" s="144"/>
      <c r="G67" s="142"/>
      <c r="H67" s="142"/>
      <c r="I67" s="153"/>
      <c r="J67" s="92">
        <f t="shared" si="11"/>
        <v>0</v>
      </c>
      <c r="K67" s="97">
        <f>K$15</f>
        <v>0</v>
      </c>
      <c r="L67" s="94">
        <f t="shared" si="12"/>
        <v>0</v>
      </c>
    </row>
    <row r="68" spans="2:12" ht="15" x14ac:dyDescent="0.25">
      <c r="B68" s="31" t="s">
        <v>124</v>
      </c>
      <c r="C68" s="260">
        <f>C$16</f>
        <v>0</v>
      </c>
      <c r="D68" s="142"/>
      <c r="E68" s="142"/>
      <c r="F68" s="144"/>
      <c r="G68" s="142"/>
      <c r="H68" s="142"/>
      <c r="I68" s="153"/>
      <c r="J68" s="92">
        <f t="shared" si="11"/>
        <v>0</v>
      </c>
      <c r="K68" s="97">
        <f>K$16</f>
        <v>0</v>
      </c>
      <c r="L68" s="94">
        <f t="shared" si="12"/>
        <v>0</v>
      </c>
    </row>
    <row r="69" spans="2:12" ht="15" x14ac:dyDescent="0.25">
      <c r="B69" s="31" t="s">
        <v>125</v>
      </c>
      <c r="C69" s="272">
        <f>C$17</f>
        <v>0</v>
      </c>
      <c r="D69" s="142"/>
      <c r="E69" s="142"/>
      <c r="F69" s="144"/>
      <c r="G69" s="142"/>
      <c r="H69" s="142"/>
      <c r="I69" s="153"/>
      <c r="J69" s="92">
        <f>IF(G69&gt;0,(D69*(F69/G69)),0)</f>
        <v>0</v>
      </c>
      <c r="K69" s="93">
        <f>K$17</f>
        <v>0</v>
      </c>
      <c r="L69" s="94">
        <f>IF(K69&gt;0,((J69/K69)*I69),0)</f>
        <v>0</v>
      </c>
    </row>
    <row r="70" spans="2:12" ht="15" x14ac:dyDescent="0.25">
      <c r="B70" s="31" t="s">
        <v>126</v>
      </c>
      <c r="C70" s="164">
        <f>C$18</f>
        <v>0</v>
      </c>
      <c r="D70" s="142"/>
      <c r="E70" s="142"/>
      <c r="F70" s="144"/>
      <c r="G70" s="142"/>
      <c r="H70" s="142"/>
      <c r="I70" s="153"/>
      <c r="J70" s="92">
        <f t="shared" ref="J70:J81" si="13">IF(G70&gt;0,(D70*(F70/G70)),0)</f>
        <v>0</v>
      </c>
      <c r="K70" s="97">
        <f>K$18</f>
        <v>0</v>
      </c>
      <c r="L70" s="94">
        <f t="shared" ref="L70:L81" si="14">IF(K70&gt;0,((J70/K70)*I70),0)</f>
        <v>0</v>
      </c>
    </row>
    <row r="71" spans="2:12" ht="15" x14ac:dyDescent="0.25">
      <c r="B71" s="31" t="s">
        <v>127</v>
      </c>
      <c r="C71" s="272">
        <f>C$19</f>
        <v>0</v>
      </c>
      <c r="D71" s="142"/>
      <c r="E71" s="142"/>
      <c r="F71" s="144"/>
      <c r="G71" s="142"/>
      <c r="H71" s="142"/>
      <c r="I71" s="153"/>
      <c r="J71" s="92">
        <f t="shared" si="13"/>
        <v>0</v>
      </c>
      <c r="K71" s="97">
        <f>K$19</f>
        <v>0</v>
      </c>
      <c r="L71" s="94">
        <f t="shared" si="14"/>
        <v>0</v>
      </c>
    </row>
    <row r="72" spans="2:12" ht="15" x14ac:dyDescent="0.25">
      <c r="B72" s="31" t="s">
        <v>128</v>
      </c>
      <c r="C72" s="164">
        <f>C$20</f>
        <v>0</v>
      </c>
      <c r="D72" s="142"/>
      <c r="E72" s="142"/>
      <c r="F72" s="144"/>
      <c r="G72" s="142"/>
      <c r="H72" s="142"/>
      <c r="I72" s="153"/>
      <c r="J72" s="92">
        <f t="shared" si="13"/>
        <v>0</v>
      </c>
      <c r="K72" s="93">
        <f>K$20</f>
        <v>0</v>
      </c>
      <c r="L72" s="94">
        <f t="shared" si="14"/>
        <v>0</v>
      </c>
    </row>
    <row r="73" spans="2:12" ht="15" x14ac:dyDescent="0.25">
      <c r="B73" s="31" t="s">
        <v>129</v>
      </c>
      <c r="C73" s="272">
        <f>C$21</f>
        <v>0</v>
      </c>
      <c r="D73" s="142"/>
      <c r="E73" s="142"/>
      <c r="F73" s="144"/>
      <c r="G73" s="142"/>
      <c r="H73" s="142"/>
      <c r="I73" s="153"/>
      <c r="J73" s="92">
        <f t="shared" si="13"/>
        <v>0</v>
      </c>
      <c r="K73" s="97">
        <f>K$21</f>
        <v>0</v>
      </c>
      <c r="L73" s="94">
        <f t="shared" si="14"/>
        <v>0</v>
      </c>
    </row>
    <row r="74" spans="2:12" ht="15" x14ac:dyDescent="0.25">
      <c r="B74" s="31" t="s">
        <v>130</v>
      </c>
      <c r="C74" s="164">
        <f>C$22</f>
        <v>0</v>
      </c>
      <c r="D74" s="142"/>
      <c r="E74" s="142"/>
      <c r="F74" s="144"/>
      <c r="G74" s="142"/>
      <c r="H74" s="142"/>
      <c r="I74" s="153"/>
      <c r="J74" s="92">
        <f t="shared" si="13"/>
        <v>0</v>
      </c>
      <c r="K74" s="97">
        <f>K$22</f>
        <v>0</v>
      </c>
      <c r="L74" s="94">
        <f t="shared" si="14"/>
        <v>0</v>
      </c>
    </row>
    <row r="75" spans="2:12" ht="15" x14ac:dyDescent="0.25">
      <c r="B75" s="31" t="s">
        <v>131</v>
      </c>
      <c r="C75" s="272">
        <f>C$23</f>
        <v>0</v>
      </c>
      <c r="D75" s="142"/>
      <c r="E75" s="142"/>
      <c r="F75" s="144"/>
      <c r="G75" s="142"/>
      <c r="H75" s="142"/>
      <c r="I75" s="153"/>
      <c r="J75" s="92">
        <f t="shared" si="13"/>
        <v>0</v>
      </c>
      <c r="K75" s="93">
        <f>K$23</f>
        <v>0</v>
      </c>
      <c r="L75" s="94">
        <f t="shared" si="14"/>
        <v>0</v>
      </c>
    </row>
    <row r="76" spans="2:12" ht="15" x14ac:dyDescent="0.25">
      <c r="B76" s="31" t="s">
        <v>132</v>
      </c>
      <c r="C76" s="164">
        <f>C$24</f>
        <v>0</v>
      </c>
      <c r="D76" s="142"/>
      <c r="E76" s="142"/>
      <c r="F76" s="144"/>
      <c r="G76" s="142"/>
      <c r="H76" s="142"/>
      <c r="I76" s="153"/>
      <c r="J76" s="92">
        <f t="shared" si="13"/>
        <v>0</v>
      </c>
      <c r="K76" s="97">
        <f>K$24</f>
        <v>0</v>
      </c>
      <c r="L76" s="94">
        <f t="shared" si="14"/>
        <v>0</v>
      </c>
    </row>
    <row r="77" spans="2:12" ht="15" x14ac:dyDescent="0.25">
      <c r="B77" s="31" t="s">
        <v>133</v>
      </c>
      <c r="C77" s="272">
        <f>C$25</f>
        <v>0</v>
      </c>
      <c r="D77" s="142"/>
      <c r="E77" s="142"/>
      <c r="F77" s="144"/>
      <c r="G77" s="142"/>
      <c r="H77" s="142"/>
      <c r="I77" s="153"/>
      <c r="J77" s="92">
        <f t="shared" si="13"/>
        <v>0</v>
      </c>
      <c r="K77" s="97">
        <f>K$25</f>
        <v>0</v>
      </c>
      <c r="L77" s="94">
        <f t="shared" si="14"/>
        <v>0</v>
      </c>
    </row>
    <row r="78" spans="2:12" ht="15" x14ac:dyDescent="0.25">
      <c r="B78" s="31" t="s">
        <v>134</v>
      </c>
      <c r="C78" s="164">
        <f>C$26</f>
        <v>0</v>
      </c>
      <c r="D78" s="142"/>
      <c r="E78" s="142"/>
      <c r="F78" s="144"/>
      <c r="G78" s="142"/>
      <c r="H78" s="142"/>
      <c r="I78" s="153"/>
      <c r="J78" s="92">
        <f t="shared" si="13"/>
        <v>0</v>
      </c>
      <c r="K78" s="93">
        <f>K$26</f>
        <v>0</v>
      </c>
      <c r="L78" s="94">
        <f t="shared" si="14"/>
        <v>0</v>
      </c>
    </row>
    <row r="79" spans="2:12" ht="15" x14ac:dyDescent="0.25">
      <c r="B79" s="31" t="s">
        <v>135</v>
      </c>
      <c r="C79" s="272">
        <f>C$27</f>
        <v>0</v>
      </c>
      <c r="D79" s="142"/>
      <c r="E79" s="142"/>
      <c r="F79" s="144"/>
      <c r="G79" s="142"/>
      <c r="H79" s="142"/>
      <c r="I79" s="153"/>
      <c r="J79" s="92">
        <f t="shared" si="13"/>
        <v>0</v>
      </c>
      <c r="K79" s="97">
        <f>K$27</f>
        <v>0</v>
      </c>
      <c r="L79" s="94">
        <f t="shared" si="14"/>
        <v>0</v>
      </c>
    </row>
    <row r="80" spans="2:12" ht="15" x14ac:dyDescent="0.25">
      <c r="B80" s="31" t="s">
        <v>136</v>
      </c>
      <c r="C80" s="164">
        <f>C$28</f>
        <v>0</v>
      </c>
      <c r="D80" s="142"/>
      <c r="E80" s="142"/>
      <c r="F80" s="144"/>
      <c r="G80" s="142"/>
      <c r="H80" s="142"/>
      <c r="I80" s="153"/>
      <c r="J80" s="92">
        <f t="shared" si="13"/>
        <v>0</v>
      </c>
      <c r="K80" s="97">
        <f>K$28</f>
        <v>0</v>
      </c>
      <c r="L80" s="94">
        <f t="shared" si="14"/>
        <v>0</v>
      </c>
    </row>
    <row r="81" spans="2:12" ht="15" x14ac:dyDescent="0.25">
      <c r="B81" s="31" t="s">
        <v>137</v>
      </c>
      <c r="C81" s="272">
        <f>C$29</f>
        <v>0</v>
      </c>
      <c r="D81" s="142"/>
      <c r="E81" s="142"/>
      <c r="F81" s="144"/>
      <c r="G81" s="142"/>
      <c r="H81" s="142"/>
      <c r="I81" s="153"/>
      <c r="J81" s="92">
        <f t="shared" si="13"/>
        <v>0</v>
      </c>
      <c r="K81" s="93">
        <f>K$29</f>
        <v>0</v>
      </c>
      <c r="L81" s="94">
        <f t="shared" si="14"/>
        <v>0</v>
      </c>
    </row>
    <row r="82" spans="2:12" ht="15" x14ac:dyDescent="0.25">
      <c r="B82" s="31" t="s">
        <v>418</v>
      </c>
      <c r="C82" s="164">
        <f>C$30</f>
        <v>0</v>
      </c>
      <c r="D82" s="142"/>
      <c r="E82" s="142"/>
      <c r="F82" s="144"/>
      <c r="G82" s="142"/>
      <c r="H82" s="142"/>
      <c r="I82" s="153"/>
      <c r="J82" s="92">
        <f>IF(G82&gt;0,(D82*(F82/G82)),0)</f>
        <v>0</v>
      </c>
      <c r="K82" s="97">
        <f>K$30</f>
        <v>0</v>
      </c>
      <c r="L82" s="94">
        <f>IF(K82&gt;0,((J82/K82)*I82),0)</f>
        <v>0</v>
      </c>
    </row>
    <row r="83" spans="2:12" ht="15" x14ac:dyDescent="0.25">
      <c r="B83" s="31" t="s">
        <v>419</v>
      </c>
      <c r="C83" s="272">
        <f>C$31</f>
        <v>0</v>
      </c>
      <c r="D83" s="142"/>
      <c r="E83" s="142"/>
      <c r="F83" s="144"/>
      <c r="G83" s="142"/>
      <c r="H83" s="142"/>
      <c r="I83" s="153"/>
      <c r="J83" s="92">
        <f t="shared" ref="J83:J93" si="15">IF(G83&gt;0,(D83*(F83/G83)),0)</f>
        <v>0</v>
      </c>
      <c r="K83" s="97">
        <f>K$31</f>
        <v>0</v>
      </c>
      <c r="L83" s="94">
        <f t="shared" ref="L83:L93" si="16">IF(K83&gt;0,((J83/K83)*I83),0)</f>
        <v>0</v>
      </c>
    </row>
    <row r="84" spans="2:12" ht="15" x14ac:dyDescent="0.25">
      <c r="B84" s="31" t="s">
        <v>420</v>
      </c>
      <c r="C84" s="164">
        <f>C$32</f>
        <v>0</v>
      </c>
      <c r="D84" s="142"/>
      <c r="E84" s="142"/>
      <c r="F84" s="144"/>
      <c r="G84" s="142"/>
      <c r="H84" s="142"/>
      <c r="I84" s="153"/>
      <c r="J84" s="92">
        <f t="shared" si="15"/>
        <v>0</v>
      </c>
      <c r="K84" s="93">
        <f>K$32</f>
        <v>0</v>
      </c>
      <c r="L84" s="94">
        <f t="shared" si="16"/>
        <v>0</v>
      </c>
    </row>
    <row r="85" spans="2:12" ht="15" x14ac:dyDescent="0.25">
      <c r="B85" s="31" t="s">
        <v>421</v>
      </c>
      <c r="C85" s="272">
        <f>C$33</f>
        <v>0</v>
      </c>
      <c r="D85" s="142"/>
      <c r="E85" s="142"/>
      <c r="F85" s="144"/>
      <c r="G85" s="142"/>
      <c r="H85" s="142"/>
      <c r="I85" s="153"/>
      <c r="J85" s="92">
        <f t="shared" si="15"/>
        <v>0</v>
      </c>
      <c r="K85" s="97">
        <f>K$33</f>
        <v>0</v>
      </c>
      <c r="L85" s="94">
        <f t="shared" si="16"/>
        <v>0</v>
      </c>
    </row>
    <row r="86" spans="2:12" ht="15" x14ac:dyDescent="0.25">
      <c r="B86" s="31" t="s">
        <v>422</v>
      </c>
      <c r="C86" s="164">
        <f>C$34</f>
        <v>0</v>
      </c>
      <c r="D86" s="142"/>
      <c r="E86" s="142"/>
      <c r="F86" s="144"/>
      <c r="G86" s="142"/>
      <c r="H86" s="142"/>
      <c r="I86" s="153"/>
      <c r="J86" s="92">
        <f t="shared" si="15"/>
        <v>0</v>
      </c>
      <c r="K86" s="97">
        <f>K$34</f>
        <v>0</v>
      </c>
      <c r="L86" s="94">
        <f t="shared" si="16"/>
        <v>0</v>
      </c>
    </row>
    <row r="87" spans="2:12" ht="15" x14ac:dyDescent="0.25">
      <c r="B87" s="31" t="s">
        <v>423</v>
      </c>
      <c r="C87" s="272">
        <f>C$35</f>
        <v>0</v>
      </c>
      <c r="D87" s="142"/>
      <c r="E87" s="142"/>
      <c r="F87" s="144"/>
      <c r="G87" s="142"/>
      <c r="H87" s="142"/>
      <c r="I87" s="153"/>
      <c r="J87" s="92">
        <f t="shared" si="15"/>
        <v>0</v>
      </c>
      <c r="K87" s="93">
        <f>K$35</f>
        <v>0</v>
      </c>
      <c r="L87" s="94">
        <f t="shared" si="16"/>
        <v>0</v>
      </c>
    </row>
    <row r="88" spans="2:12" ht="15" x14ac:dyDescent="0.25">
      <c r="B88" s="31" t="s">
        <v>424</v>
      </c>
      <c r="C88" s="164">
        <f>C$36</f>
        <v>0</v>
      </c>
      <c r="D88" s="142"/>
      <c r="E88" s="142"/>
      <c r="F88" s="144"/>
      <c r="G88" s="142"/>
      <c r="H88" s="142"/>
      <c r="I88" s="153"/>
      <c r="J88" s="92">
        <f t="shared" si="15"/>
        <v>0</v>
      </c>
      <c r="K88" s="97">
        <f>K$36</f>
        <v>0</v>
      </c>
      <c r="L88" s="94">
        <f t="shared" si="16"/>
        <v>0</v>
      </c>
    </row>
    <row r="89" spans="2:12" ht="15" x14ac:dyDescent="0.25">
      <c r="B89" s="31" t="s">
        <v>425</v>
      </c>
      <c r="C89" s="272">
        <f>C$37</f>
        <v>0</v>
      </c>
      <c r="D89" s="142"/>
      <c r="E89" s="142"/>
      <c r="F89" s="144"/>
      <c r="G89" s="142"/>
      <c r="H89" s="142"/>
      <c r="I89" s="153"/>
      <c r="J89" s="92">
        <f t="shared" si="15"/>
        <v>0</v>
      </c>
      <c r="K89" s="97">
        <f>K$37</f>
        <v>0</v>
      </c>
      <c r="L89" s="94">
        <f t="shared" si="16"/>
        <v>0</v>
      </c>
    </row>
    <row r="90" spans="2:12" ht="15" x14ac:dyDescent="0.25">
      <c r="B90" s="31" t="s">
        <v>426</v>
      </c>
      <c r="C90" s="164">
        <f>C$38</f>
        <v>0</v>
      </c>
      <c r="D90" s="142"/>
      <c r="E90" s="142"/>
      <c r="F90" s="144"/>
      <c r="G90" s="142"/>
      <c r="H90" s="142"/>
      <c r="I90" s="153"/>
      <c r="J90" s="92">
        <f t="shared" si="15"/>
        <v>0</v>
      </c>
      <c r="K90" s="93">
        <f>K$38</f>
        <v>0</v>
      </c>
      <c r="L90" s="94">
        <f t="shared" si="16"/>
        <v>0</v>
      </c>
    </row>
    <row r="91" spans="2:12" ht="15" x14ac:dyDescent="0.25">
      <c r="B91" s="31" t="s">
        <v>427</v>
      </c>
      <c r="C91" s="272">
        <f>C$39</f>
        <v>0</v>
      </c>
      <c r="D91" s="142"/>
      <c r="E91" s="142"/>
      <c r="F91" s="144"/>
      <c r="G91" s="142"/>
      <c r="H91" s="142"/>
      <c r="I91" s="153"/>
      <c r="J91" s="92">
        <f t="shared" si="15"/>
        <v>0</v>
      </c>
      <c r="K91" s="97">
        <f>K$39</f>
        <v>0</v>
      </c>
      <c r="L91" s="94">
        <f t="shared" si="16"/>
        <v>0</v>
      </c>
    </row>
    <row r="92" spans="2:12" ht="15" x14ac:dyDescent="0.25">
      <c r="B92" s="31" t="s">
        <v>428</v>
      </c>
      <c r="C92" s="164">
        <f>C$40</f>
        <v>0</v>
      </c>
      <c r="D92" s="142"/>
      <c r="E92" s="142"/>
      <c r="F92" s="144"/>
      <c r="G92" s="142"/>
      <c r="H92" s="142"/>
      <c r="I92" s="153"/>
      <c r="J92" s="92">
        <f t="shared" si="15"/>
        <v>0</v>
      </c>
      <c r="K92" s="97">
        <f>K$40</f>
        <v>0</v>
      </c>
      <c r="L92" s="94">
        <f t="shared" si="16"/>
        <v>0</v>
      </c>
    </row>
    <row r="93" spans="2:12" ht="15" x14ac:dyDescent="0.25">
      <c r="B93" s="31" t="s">
        <v>429</v>
      </c>
      <c r="C93" s="272">
        <f>C$41</f>
        <v>0</v>
      </c>
      <c r="D93" s="142"/>
      <c r="E93" s="142"/>
      <c r="F93" s="144"/>
      <c r="G93" s="142"/>
      <c r="H93" s="142"/>
      <c r="I93" s="153"/>
      <c r="J93" s="92">
        <f t="shared" si="15"/>
        <v>0</v>
      </c>
      <c r="K93" s="93">
        <f>K$41</f>
        <v>0</v>
      </c>
      <c r="L93" s="94">
        <f t="shared" si="16"/>
        <v>0</v>
      </c>
    </row>
    <row r="94" spans="2:12" ht="15" x14ac:dyDescent="0.25">
      <c r="B94" s="31" t="s">
        <v>430</v>
      </c>
      <c r="C94" s="164">
        <f>C$42</f>
        <v>0</v>
      </c>
      <c r="D94" s="142"/>
      <c r="E94" s="142"/>
      <c r="F94" s="144"/>
      <c r="G94" s="142"/>
      <c r="H94" s="142"/>
      <c r="I94" s="153"/>
      <c r="J94" s="92">
        <f>IF(G94&gt;0,(D94*(F94/G94)),0)</f>
        <v>0</v>
      </c>
      <c r="K94" s="97">
        <f>K$42</f>
        <v>0</v>
      </c>
      <c r="L94" s="94">
        <f>IF(K94&gt;0,((J94/K94)*I94),0)</f>
        <v>0</v>
      </c>
    </row>
    <row r="95" spans="2:12" ht="15" x14ac:dyDescent="0.25">
      <c r="B95" s="31" t="s">
        <v>431</v>
      </c>
      <c r="C95" s="272">
        <f>C$43</f>
        <v>0</v>
      </c>
      <c r="D95" s="142"/>
      <c r="E95" s="142"/>
      <c r="F95" s="144"/>
      <c r="G95" s="142"/>
      <c r="H95" s="142"/>
      <c r="I95" s="153"/>
      <c r="J95" s="92">
        <f t="shared" ref="J95:J106" si="17">IF(G95&gt;0,(D95*(F95/G95)),0)</f>
        <v>0</v>
      </c>
      <c r="K95" s="97">
        <f>K$43</f>
        <v>0</v>
      </c>
      <c r="L95" s="94">
        <f t="shared" ref="L95:L106" si="18">IF(K95&gt;0,((J95/K95)*I95),0)</f>
        <v>0</v>
      </c>
    </row>
    <row r="96" spans="2:12" ht="15" x14ac:dyDescent="0.25">
      <c r="B96" s="31" t="s">
        <v>432</v>
      </c>
      <c r="C96" s="164">
        <f>C$44</f>
        <v>0</v>
      </c>
      <c r="D96" s="142"/>
      <c r="E96" s="142"/>
      <c r="F96" s="144"/>
      <c r="G96" s="142"/>
      <c r="H96" s="142"/>
      <c r="I96" s="153"/>
      <c r="J96" s="92">
        <f t="shared" si="17"/>
        <v>0</v>
      </c>
      <c r="K96" s="93">
        <f>K$44</f>
        <v>0</v>
      </c>
      <c r="L96" s="94">
        <f t="shared" si="18"/>
        <v>0</v>
      </c>
    </row>
    <row r="97" spans="2:12" ht="15" x14ac:dyDescent="0.25">
      <c r="B97" s="31" t="s">
        <v>433</v>
      </c>
      <c r="C97" s="272">
        <f>C$45</f>
        <v>0</v>
      </c>
      <c r="D97" s="142"/>
      <c r="E97" s="142"/>
      <c r="F97" s="144"/>
      <c r="G97" s="142"/>
      <c r="H97" s="142"/>
      <c r="I97" s="153"/>
      <c r="J97" s="92">
        <f t="shared" si="17"/>
        <v>0</v>
      </c>
      <c r="K97" s="97">
        <f>K$45</f>
        <v>0</v>
      </c>
      <c r="L97" s="94">
        <f t="shared" si="18"/>
        <v>0</v>
      </c>
    </row>
    <row r="98" spans="2:12" ht="15" x14ac:dyDescent="0.25">
      <c r="B98" s="31" t="s">
        <v>434</v>
      </c>
      <c r="C98" s="164">
        <f>C$46</f>
        <v>0</v>
      </c>
      <c r="D98" s="142"/>
      <c r="E98" s="142"/>
      <c r="F98" s="144"/>
      <c r="G98" s="142"/>
      <c r="H98" s="142"/>
      <c r="I98" s="153"/>
      <c r="J98" s="92">
        <f t="shared" si="17"/>
        <v>0</v>
      </c>
      <c r="K98" s="97">
        <f>K$46</f>
        <v>0</v>
      </c>
      <c r="L98" s="94">
        <f t="shared" si="18"/>
        <v>0</v>
      </c>
    </row>
    <row r="99" spans="2:12" ht="15" x14ac:dyDescent="0.25">
      <c r="B99" s="31" t="s">
        <v>435</v>
      </c>
      <c r="C99" s="272">
        <f>C$47</f>
        <v>0</v>
      </c>
      <c r="D99" s="142"/>
      <c r="E99" s="142"/>
      <c r="F99" s="144"/>
      <c r="G99" s="142"/>
      <c r="H99" s="142"/>
      <c r="I99" s="153"/>
      <c r="J99" s="92">
        <f t="shared" si="17"/>
        <v>0</v>
      </c>
      <c r="K99" s="93">
        <f>K$47</f>
        <v>0</v>
      </c>
      <c r="L99" s="94">
        <f t="shared" si="18"/>
        <v>0</v>
      </c>
    </row>
    <row r="100" spans="2:12" ht="15" x14ac:dyDescent="0.25">
      <c r="B100" s="31" t="s">
        <v>436</v>
      </c>
      <c r="C100" s="164">
        <f>C$48</f>
        <v>0</v>
      </c>
      <c r="D100" s="142"/>
      <c r="E100" s="142"/>
      <c r="F100" s="144"/>
      <c r="G100" s="142"/>
      <c r="H100" s="142"/>
      <c r="I100" s="153"/>
      <c r="J100" s="92">
        <f t="shared" si="17"/>
        <v>0</v>
      </c>
      <c r="K100" s="97">
        <f>K$48</f>
        <v>0</v>
      </c>
      <c r="L100" s="94">
        <f t="shared" si="18"/>
        <v>0</v>
      </c>
    </row>
    <row r="101" spans="2:12" ht="15" x14ac:dyDescent="0.25">
      <c r="B101" s="31" t="s">
        <v>437</v>
      </c>
      <c r="C101" s="272">
        <f>C$49</f>
        <v>0</v>
      </c>
      <c r="D101" s="142"/>
      <c r="E101" s="142"/>
      <c r="F101" s="144"/>
      <c r="G101" s="142"/>
      <c r="H101" s="142"/>
      <c r="I101" s="153"/>
      <c r="J101" s="92">
        <f t="shared" si="17"/>
        <v>0</v>
      </c>
      <c r="K101" s="97">
        <f>K$49</f>
        <v>0</v>
      </c>
      <c r="L101" s="94">
        <f t="shared" si="18"/>
        <v>0</v>
      </c>
    </row>
    <row r="102" spans="2:12" ht="15" x14ac:dyDescent="0.25">
      <c r="B102" s="31" t="s">
        <v>438</v>
      </c>
      <c r="C102" s="164">
        <f>C$50</f>
        <v>0</v>
      </c>
      <c r="D102" s="142"/>
      <c r="E102" s="142"/>
      <c r="F102" s="144"/>
      <c r="G102" s="142"/>
      <c r="H102" s="142"/>
      <c r="I102" s="153"/>
      <c r="J102" s="92">
        <f t="shared" si="17"/>
        <v>0</v>
      </c>
      <c r="K102" s="93">
        <f>K$50</f>
        <v>0</v>
      </c>
      <c r="L102" s="94">
        <f t="shared" si="18"/>
        <v>0</v>
      </c>
    </row>
    <row r="103" spans="2:12" ht="15" x14ac:dyDescent="0.25">
      <c r="B103" s="31" t="s">
        <v>439</v>
      </c>
      <c r="C103" s="272">
        <f>C$51</f>
        <v>0</v>
      </c>
      <c r="D103" s="142"/>
      <c r="E103" s="142"/>
      <c r="F103" s="144"/>
      <c r="G103" s="142"/>
      <c r="H103" s="142"/>
      <c r="I103" s="153"/>
      <c r="J103" s="92">
        <f t="shared" si="17"/>
        <v>0</v>
      </c>
      <c r="K103" s="97">
        <f>K$51</f>
        <v>0</v>
      </c>
      <c r="L103" s="94">
        <f t="shared" si="18"/>
        <v>0</v>
      </c>
    </row>
    <row r="104" spans="2:12" ht="15" x14ac:dyDescent="0.25">
      <c r="B104" s="31" t="s">
        <v>440</v>
      </c>
      <c r="C104" s="164">
        <f>C$52</f>
        <v>0</v>
      </c>
      <c r="D104" s="142"/>
      <c r="E104" s="142"/>
      <c r="F104" s="144"/>
      <c r="G104" s="142"/>
      <c r="H104" s="142"/>
      <c r="I104" s="153"/>
      <c r="J104" s="92">
        <f t="shared" si="17"/>
        <v>0</v>
      </c>
      <c r="K104" s="97">
        <f>K$52</f>
        <v>0</v>
      </c>
      <c r="L104" s="94">
        <f t="shared" si="18"/>
        <v>0</v>
      </c>
    </row>
    <row r="105" spans="2:12" ht="15" x14ac:dyDescent="0.25">
      <c r="B105" s="31" t="s">
        <v>441</v>
      </c>
      <c r="C105" s="272">
        <f>C$53</f>
        <v>0</v>
      </c>
      <c r="D105" s="142"/>
      <c r="E105" s="142"/>
      <c r="F105" s="144"/>
      <c r="G105" s="142"/>
      <c r="H105" s="142"/>
      <c r="I105" s="153"/>
      <c r="J105" s="92">
        <f t="shared" si="17"/>
        <v>0</v>
      </c>
      <c r="K105" s="93">
        <f>K$53</f>
        <v>0</v>
      </c>
      <c r="L105" s="94">
        <f t="shared" si="18"/>
        <v>0</v>
      </c>
    </row>
    <row r="106" spans="2:12" ht="15" x14ac:dyDescent="0.25">
      <c r="B106" s="31" t="s">
        <v>442</v>
      </c>
      <c r="C106" s="164">
        <f>C$54</f>
        <v>0</v>
      </c>
      <c r="D106" s="142"/>
      <c r="E106" s="142"/>
      <c r="F106" s="144"/>
      <c r="G106" s="142"/>
      <c r="H106" s="142"/>
      <c r="I106" s="153"/>
      <c r="J106" s="92">
        <f t="shared" si="17"/>
        <v>0</v>
      </c>
      <c r="K106" s="97">
        <f>K$54</f>
        <v>0</v>
      </c>
      <c r="L106" s="94">
        <f t="shared" si="18"/>
        <v>0</v>
      </c>
    </row>
    <row r="107" spans="2:12" x14ac:dyDescent="0.2">
      <c r="B107"/>
      <c r="C107"/>
      <c r="D107"/>
      <c r="E107"/>
      <c r="F107"/>
      <c r="G107"/>
      <c r="H107"/>
      <c r="I107"/>
      <c r="J107"/>
      <c r="K107"/>
      <c r="L107"/>
    </row>
    <row r="108" spans="2:12" ht="15" x14ac:dyDescent="0.25">
      <c r="C108" s="278" t="s">
        <v>490</v>
      </c>
      <c r="D108" s="279"/>
      <c r="E108" s="279"/>
      <c r="F108" s="279"/>
      <c r="G108" s="279"/>
      <c r="H108" s="279"/>
      <c r="I108" s="279"/>
      <c r="J108" s="279"/>
      <c r="K108" s="279"/>
      <c r="L108" s="280"/>
    </row>
    <row r="109" spans="2:12" ht="15" x14ac:dyDescent="0.25">
      <c r="B109" s="31" t="s">
        <v>113</v>
      </c>
      <c r="C109" s="259">
        <f>C$5</f>
        <v>0</v>
      </c>
      <c r="D109" s="142"/>
      <c r="E109" s="142"/>
      <c r="F109" s="144"/>
      <c r="G109" s="142"/>
      <c r="H109" s="142"/>
      <c r="I109" s="153"/>
      <c r="J109" s="92">
        <f>IF(G109&gt;0,(D109*(F109/G109)),0)</f>
        <v>0</v>
      </c>
      <c r="K109" s="93">
        <f>K$5</f>
        <v>0</v>
      </c>
      <c r="L109" s="94">
        <f>IF(K109&gt;0,((J109/K109)*I109),0)</f>
        <v>0</v>
      </c>
    </row>
    <row r="110" spans="2:12" ht="15" x14ac:dyDescent="0.25">
      <c r="B110" s="31" t="s">
        <v>114</v>
      </c>
      <c r="C110" s="260">
        <f>C$6</f>
        <v>0</v>
      </c>
      <c r="D110" s="142"/>
      <c r="E110" s="142"/>
      <c r="F110" s="144"/>
      <c r="G110" s="142"/>
      <c r="H110" s="142"/>
      <c r="I110" s="153"/>
      <c r="J110" s="92">
        <f t="shared" ref="J110:J120" si="19">IF(G110&gt;0,(D110*(F110/G110)),0)</f>
        <v>0</v>
      </c>
      <c r="K110" s="97">
        <f>K$6</f>
        <v>0</v>
      </c>
      <c r="L110" s="94">
        <f t="shared" ref="L110:L120" si="20">IF(K110&gt;0,((J110/K110)*I110),0)</f>
        <v>0</v>
      </c>
    </row>
    <row r="111" spans="2:12" ht="15" x14ac:dyDescent="0.25">
      <c r="B111" s="31" t="s">
        <v>115</v>
      </c>
      <c r="C111" s="259">
        <f>C$7</f>
        <v>0</v>
      </c>
      <c r="D111" s="142"/>
      <c r="E111" s="142"/>
      <c r="F111" s="144"/>
      <c r="G111" s="142"/>
      <c r="H111" s="142"/>
      <c r="I111" s="153"/>
      <c r="J111" s="92">
        <f t="shared" si="19"/>
        <v>0</v>
      </c>
      <c r="K111" s="97">
        <f>K$7</f>
        <v>0</v>
      </c>
      <c r="L111" s="94">
        <f t="shared" si="20"/>
        <v>0</v>
      </c>
    </row>
    <row r="112" spans="2:12" ht="15" x14ac:dyDescent="0.25">
      <c r="B112" s="31" t="s">
        <v>116</v>
      </c>
      <c r="C112" s="260">
        <f>C$8</f>
        <v>0</v>
      </c>
      <c r="D112" s="142"/>
      <c r="E112" s="142"/>
      <c r="F112" s="144"/>
      <c r="G112" s="142"/>
      <c r="H112" s="142"/>
      <c r="I112" s="153"/>
      <c r="J112" s="92">
        <f t="shared" si="19"/>
        <v>0</v>
      </c>
      <c r="K112" s="93">
        <f>K$8</f>
        <v>0</v>
      </c>
      <c r="L112" s="94">
        <f t="shared" si="20"/>
        <v>0</v>
      </c>
    </row>
    <row r="113" spans="2:12" ht="15" x14ac:dyDescent="0.25">
      <c r="B113" s="31" t="s">
        <v>117</v>
      </c>
      <c r="C113" s="259">
        <f>C$9</f>
        <v>0</v>
      </c>
      <c r="D113" s="142"/>
      <c r="E113" s="142"/>
      <c r="F113" s="144"/>
      <c r="G113" s="142"/>
      <c r="H113" s="142"/>
      <c r="I113" s="153"/>
      <c r="J113" s="92">
        <f t="shared" si="19"/>
        <v>0</v>
      </c>
      <c r="K113" s="97">
        <f>K$9</f>
        <v>0</v>
      </c>
      <c r="L113" s="94">
        <f t="shared" si="20"/>
        <v>0</v>
      </c>
    </row>
    <row r="114" spans="2:12" ht="15" x14ac:dyDescent="0.25">
      <c r="B114" s="31" t="s">
        <v>118</v>
      </c>
      <c r="C114" s="260">
        <f>C$10</f>
        <v>0</v>
      </c>
      <c r="D114" s="142"/>
      <c r="E114" s="142"/>
      <c r="F114" s="144"/>
      <c r="G114" s="142"/>
      <c r="H114" s="142"/>
      <c r="I114" s="153"/>
      <c r="J114" s="92">
        <f t="shared" si="19"/>
        <v>0</v>
      </c>
      <c r="K114" s="97">
        <f>K$10</f>
        <v>0</v>
      </c>
      <c r="L114" s="94">
        <f t="shared" si="20"/>
        <v>0</v>
      </c>
    </row>
    <row r="115" spans="2:12" ht="15" x14ac:dyDescent="0.25">
      <c r="B115" s="31" t="s">
        <v>119</v>
      </c>
      <c r="C115" s="259">
        <f>C$11</f>
        <v>0</v>
      </c>
      <c r="D115" s="142"/>
      <c r="E115" s="142"/>
      <c r="F115" s="144"/>
      <c r="G115" s="142"/>
      <c r="H115" s="142"/>
      <c r="I115" s="153"/>
      <c r="J115" s="92">
        <f t="shared" si="19"/>
        <v>0</v>
      </c>
      <c r="K115" s="93">
        <f>K$11</f>
        <v>0</v>
      </c>
      <c r="L115" s="94">
        <f t="shared" si="20"/>
        <v>0</v>
      </c>
    </row>
    <row r="116" spans="2:12" ht="15" x14ac:dyDescent="0.25">
      <c r="B116" s="31" t="s">
        <v>120</v>
      </c>
      <c r="C116" s="260">
        <f>C$12</f>
        <v>0</v>
      </c>
      <c r="D116" s="142"/>
      <c r="E116" s="142"/>
      <c r="F116" s="144"/>
      <c r="G116" s="142"/>
      <c r="H116" s="142"/>
      <c r="I116" s="153"/>
      <c r="J116" s="92">
        <f t="shared" si="19"/>
        <v>0</v>
      </c>
      <c r="K116" s="97">
        <f>K$12</f>
        <v>0</v>
      </c>
      <c r="L116" s="94">
        <f t="shared" si="20"/>
        <v>0</v>
      </c>
    </row>
    <row r="117" spans="2:12" ht="15" x14ac:dyDescent="0.25">
      <c r="B117" s="31" t="s">
        <v>121</v>
      </c>
      <c r="C117" s="259">
        <f>C$13</f>
        <v>0</v>
      </c>
      <c r="D117" s="142"/>
      <c r="E117" s="142"/>
      <c r="F117" s="144"/>
      <c r="G117" s="142"/>
      <c r="H117" s="142"/>
      <c r="I117" s="153"/>
      <c r="J117" s="92">
        <f t="shared" si="19"/>
        <v>0</v>
      </c>
      <c r="K117" s="97">
        <f>K$13</f>
        <v>0</v>
      </c>
      <c r="L117" s="94">
        <f t="shared" si="20"/>
        <v>0</v>
      </c>
    </row>
    <row r="118" spans="2:12" ht="15" x14ac:dyDescent="0.25">
      <c r="B118" s="31" t="s">
        <v>122</v>
      </c>
      <c r="C118" s="260">
        <f>C$14</f>
        <v>0</v>
      </c>
      <c r="D118" s="142"/>
      <c r="E118" s="142"/>
      <c r="F118" s="144"/>
      <c r="G118" s="142"/>
      <c r="H118" s="142"/>
      <c r="I118" s="153"/>
      <c r="J118" s="92">
        <f t="shared" si="19"/>
        <v>0</v>
      </c>
      <c r="K118" s="93">
        <f>K$14</f>
        <v>0</v>
      </c>
      <c r="L118" s="94">
        <f t="shared" si="20"/>
        <v>0</v>
      </c>
    </row>
    <row r="119" spans="2:12" ht="15" x14ac:dyDescent="0.25">
      <c r="B119" s="31" t="s">
        <v>123</v>
      </c>
      <c r="C119" s="259">
        <f>C$15</f>
        <v>0</v>
      </c>
      <c r="D119" s="142"/>
      <c r="E119" s="142"/>
      <c r="F119" s="144"/>
      <c r="G119" s="142"/>
      <c r="H119" s="142"/>
      <c r="I119" s="153"/>
      <c r="J119" s="92">
        <f t="shared" si="19"/>
        <v>0</v>
      </c>
      <c r="K119" s="97">
        <f>K$15</f>
        <v>0</v>
      </c>
      <c r="L119" s="94">
        <f t="shared" si="20"/>
        <v>0</v>
      </c>
    </row>
    <row r="120" spans="2:12" ht="15" x14ac:dyDescent="0.25">
      <c r="B120" s="31" t="s">
        <v>124</v>
      </c>
      <c r="C120" s="260">
        <f>C$16</f>
        <v>0</v>
      </c>
      <c r="D120" s="142"/>
      <c r="E120" s="142"/>
      <c r="F120" s="144"/>
      <c r="G120" s="142"/>
      <c r="H120" s="142"/>
      <c r="I120" s="153"/>
      <c r="J120" s="92">
        <f t="shared" si="19"/>
        <v>0</v>
      </c>
      <c r="K120" s="97">
        <f>K$16</f>
        <v>0</v>
      </c>
      <c r="L120" s="94">
        <f t="shared" si="20"/>
        <v>0</v>
      </c>
    </row>
    <row r="121" spans="2:12" ht="15" x14ac:dyDescent="0.25">
      <c r="B121" s="31" t="s">
        <v>125</v>
      </c>
      <c r="C121" s="272">
        <f>C$17</f>
        <v>0</v>
      </c>
      <c r="D121" s="142"/>
      <c r="E121" s="142"/>
      <c r="F121" s="144"/>
      <c r="G121" s="142"/>
      <c r="H121" s="142"/>
      <c r="I121" s="153"/>
      <c r="J121" s="92">
        <f>IF(G121&gt;0,(D121*(F121/G121)),0)</f>
        <v>0</v>
      </c>
      <c r="K121" s="93">
        <f>K$17</f>
        <v>0</v>
      </c>
      <c r="L121" s="94">
        <f>IF(K121&gt;0,((J121/K121)*I121),0)</f>
        <v>0</v>
      </c>
    </row>
    <row r="122" spans="2:12" ht="15" x14ac:dyDescent="0.25">
      <c r="B122" s="31" t="s">
        <v>126</v>
      </c>
      <c r="C122" s="164">
        <f>C$18</f>
        <v>0</v>
      </c>
      <c r="D122" s="142"/>
      <c r="E122" s="142"/>
      <c r="F122" s="144"/>
      <c r="G122" s="142"/>
      <c r="H122" s="142"/>
      <c r="I122" s="153"/>
      <c r="J122" s="92">
        <f t="shared" ref="J122:J133" si="21">IF(G122&gt;0,(D122*(F122/G122)),0)</f>
        <v>0</v>
      </c>
      <c r="K122" s="97">
        <f>K$18</f>
        <v>0</v>
      </c>
      <c r="L122" s="94">
        <f t="shared" ref="L122:L133" si="22">IF(K122&gt;0,((J122/K122)*I122),0)</f>
        <v>0</v>
      </c>
    </row>
    <row r="123" spans="2:12" ht="15" x14ac:dyDescent="0.25">
      <c r="B123" s="31" t="s">
        <v>127</v>
      </c>
      <c r="C123" s="272">
        <f>C$19</f>
        <v>0</v>
      </c>
      <c r="D123" s="142"/>
      <c r="E123" s="142"/>
      <c r="F123" s="144"/>
      <c r="G123" s="142"/>
      <c r="H123" s="142"/>
      <c r="I123" s="153"/>
      <c r="J123" s="92">
        <f t="shared" si="21"/>
        <v>0</v>
      </c>
      <c r="K123" s="97">
        <f>K$19</f>
        <v>0</v>
      </c>
      <c r="L123" s="94">
        <f t="shared" si="22"/>
        <v>0</v>
      </c>
    </row>
    <row r="124" spans="2:12" ht="15" x14ac:dyDescent="0.25">
      <c r="B124" s="31" t="s">
        <v>128</v>
      </c>
      <c r="C124" s="164">
        <f>C$20</f>
        <v>0</v>
      </c>
      <c r="D124" s="142"/>
      <c r="E124" s="142"/>
      <c r="F124" s="144"/>
      <c r="G124" s="142"/>
      <c r="H124" s="142"/>
      <c r="I124" s="153"/>
      <c r="J124" s="92">
        <f t="shared" si="21"/>
        <v>0</v>
      </c>
      <c r="K124" s="93">
        <f>K$20</f>
        <v>0</v>
      </c>
      <c r="L124" s="94">
        <f t="shared" si="22"/>
        <v>0</v>
      </c>
    </row>
    <row r="125" spans="2:12" ht="15" x14ac:dyDescent="0.25">
      <c r="B125" s="31" t="s">
        <v>129</v>
      </c>
      <c r="C125" s="272">
        <f>C$21</f>
        <v>0</v>
      </c>
      <c r="D125" s="142"/>
      <c r="E125" s="142"/>
      <c r="F125" s="144"/>
      <c r="G125" s="142"/>
      <c r="H125" s="142"/>
      <c r="I125" s="153"/>
      <c r="J125" s="92">
        <f t="shared" si="21"/>
        <v>0</v>
      </c>
      <c r="K125" s="97">
        <f>K$21</f>
        <v>0</v>
      </c>
      <c r="L125" s="94">
        <f t="shared" si="22"/>
        <v>0</v>
      </c>
    </row>
    <row r="126" spans="2:12" ht="15" x14ac:dyDescent="0.25">
      <c r="B126" s="31" t="s">
        <v>130</v>
      </c>
      <c r="C126" s="164">
        <f>C$22</f>
        <v>0</v>
      </c>
      <c r="D126" s="142"/>
      <c r="E126" s="142"/>
      <c r="F126" s="144"/>
      <c r="G126" s="142"/>
      <c r="H126" s="142"/>
      <c r="I126" s="153"/>
      <c r="J126" s="92">
        <f t="shared" si="21"/>
        <v>0</v>
      </c>
      <c r="K126" s="97">
        <f>K$22</f>
        <v>0</v>
      </c>
      <c r="L126" s="94">
        <f t="shared" si="22"/>
        <v>0</v>
      </c>
    </row>
    <row r="127" spans="2:12" ht="15" x14ac:dyDescent="0.25">
      <c r="B127" s="31" t="s">
        <v>131</v>
      </c>
      <c r="C127" s="272">
        <f>C$23</f>
        <v>0</v>
      </c>
      <c r="D127" s="142"/>
      <c r="E127" s="142"/>
      <c r="F127" s="144"/>
      <c r="G127" s="142"/>
      <c r="H127" s="142"/>
      <c r="I127" s="153"/>
      <c r="J127" s="92">
        <f t="shared" si="21"/>
        <v>0</v>
      </c>
      <c r="K127" s="93">
        <f>K$23</f>
        <v>0</v>
      </c>
      <c r="L127" s="94">
        <f t="shared" si="22"/>
        <v>0</v>
      </c>
    </row>
    <row r="128" spans="2:12" ht="15" x14ac:dyDescent="0.25">
      <c r="B128" s="31" t="s">
        <v>132</v>
      </c>
      <c r="C128" s="164">
        <f>C$24</f>
        <v>0</v>
      </c>
      <c r="D128" s="142"/>
      <c r="E128" s="142"/>
      <c r="F128" s="144"/>
      <c r="G128" s="142"/>
      <c r="H128" s="142"/>
      <c r="I128" s="153"/>
      <c r="J128" s="92">
        <f t="shared" si="21"/>
        <v>0</v>
      </c>
      <c r="K128" s="97">
        <f>K$24</f>
        <v>0</v>
      </c>
      <c r="L128" s="94">
        <f t="shared" si="22"/>
        <v>0</v>
      </c>
    </row>
    <row r="129" spans="2:12" ht="15" x14ac:dyDescent="0.25">
      <c r="B129" s="31" t="s">
        <v>133</v>
      </c>
      <c r="C129" s="272">
        <f>C$25</f>
        <v>0</v>
      </c>
      <c r="D129" s="142"/>
      <c r="E129" s="142"/>
      <c r="F129" s="144"/>
      <c r="G129" s="142"/>
      <c r="H129" s="142"/>
      <c r="I129" s="153"/>
      <c r="J129" s="92">
        <f t="shared" si="21"/>
        <v>0</v>
      </c>
      <c r="K129" s="97">
        <f>K$25</f>
        <v>0</v>
      </c>
      <c r="L129" s="94">
        <f t="shared" si="22"/>
        <v>0</v>
      </c>
    </row>
    <row r="130" spans="2:12" ht="15" x14ac:dyDescent="0.25">
      <c r="B130" s="31" t="s">
        <v>134</v>
      </c>
      <c r="C130" s="164">
        <f>C$26</f>
        <v>0</v>
      </c>
      <c r="D130" s="142"/>
      <c r="E130" s="142"/>
      <c r="F130" s="144"/>
      <c r="G130" s="142"/>
      <c r="H130" s="142"/>
      <c r="I130" s="153"/>
      <c r="J130" s="92">
        <f t="shared" si="21"/>
        <v>0</v>
      </c>
      <c r="K130" s="93">
        <f>K$26</f>
        <v>0</v>
      </c>
      <c r="L130" s="94">
        <f t="shared" si="22"/>
        <v>0</v>
      </c>
    </row>
    <row r="131" spans="2:12" ht="15" x14ac:dyDescent="0.25">
      <c r="B131" s="31" t="s">
        <v>135</v>
      </c>
      <c r="C131" s="272">
        <f>C$27</f>
        <v>0</v>
      </c>
      <c r="D131" s="142"/>
      <c r="E131" s="142"/>
      <c r="F131" s="144"/>
      <c r="G131" s="142"/>
      <c r="H131" s="142"/>
      <c r="I131" s="153"/>
      <c r="J131" s="92">
        <f t="shared" si="21"/>
        <v>0</v>
      </c>
      <c r="K131" s="97">
        <f>K$27</f>
        <v>0</v>
      </c>
      <c r="L131" s="94">
        <f t="shared" si="22"/>
        <v>0</v>
      </c>
    </row>
    <row r="132" spans="2:12" ht="15" x14ac:dyDescent="0.25">
      <c r="B132" s="31" t="s">
        <v>136</v>
      </c>
      <c r="C132" s="164">
        <f>C$28</f>
        <v>0</v>
      </c>
      <c r="D132" s="142"/>
      <c r="E132" s="142"/>
      <c r="F132" s="144"/>
      <c r="G132" s="142"/>
      <c r="H132" s="142"/>
      <c r="I132" s="153"/>
      <c r="J132" s="92">
        <f t="shared" si="21"/>
        <v>0</v>
      </c>
      <c r="K132" s="97">
        <f>K$28</f>
        <v>0</v>
      </c>
      <c r="L132" s="94">
        <f t="shared" si="22"/>
        <v>0</v>
      </c>
    </row>
    <row r="133" spans="2:12" ht="15" x14ac:dyDescent="0.25">
      <c r="B133" s="31" t="s">
        <v>137</v>
      </c>
      <c r="C133" s="272">
        <f>C$29</f>
        <v>0</v>
      </c>
      <c r="D133" s="142"/>
      <c r="E133" s="142"/>
      <c r="F133" s="144"/>
      <c r="G133" s="142"/>
      <c r="H133" s="142"/>
      <c r="I133" s="153"/>
      <c r="J133" s="92">
        <f t="shared" si="21"/>
        <v>0</v>
      </c>
      <c r="K133" s="93">
        <f>K$29</f>
        <v>0</v>
      </c>
      <c r="L133" s="94">
        <f t="shared" si="22"/>
        <v>0</v>
      </c>
    </row>
    <row r="134" spans="2:12" ht="15" x14ac:dyDescent="0.25">
      <c r="B134" s="31" t="s">
        <v>418</v>
      </c>
      <c r="C134" s="164">
        <f>C$30</f>
        <v>0</v>
      </c>
      <c r="D134" s="142"/>
      <c r="E134" s="142"/>
      <c r="F134" s="144"/>
      <c r="G134" s="142"/>
      <c r="H134" s="142"/>
      <c r="I134" s="153"/>
      <c r="J134" s="92">
        <f>IF(G134&gt;0,(D134*(F134/G134)),0)</f>
        <v>0</v>
      </c>
      <c r="K134" s="97">
        <f>K$30</f>
        <v>0</v>
      </c>
      <c r="L134" s="94">
        <f>IF(K134&gt;0,((J134/K134)*I134),0)</f>
        <v>0</v>
      </c>
    </row>
    <row r="135" spans="2:12" ht="15" x14ac:dyDescent="0.25">
      <c r="B135" s="31" t="s">
        <v>419</v>
      </c>
      <c r="C135" s="272">
        <f>C$31</f>
        <v>0</v>
      </c>
      <c r="D135" s="142"/>
      <c r="E135" s="142"/>
      <c r="F135" s="144"/>
      <c r="G135" s="142"/>
      <c r="H135" s="142"/>
      <c r="I135" s="153"/>
      <c r="J135" s="92">
        <f t="shared" ref="J135:J145" si="23">IF(G135&gt;0,(D135*(F135/G135)),0)</f>
        <v>0</v>
      </c>
      <c r="K135" s="97">
        <f>K$31</f>
        <v>0</v>
      </c>
      <c r="L135" s="94">
        <f t="shared" ref="L135:L145" si="24">IF(K135&gt;0,((J135/K135)*I135),0)</f>
        <v>0</v>
      </c>
    </row>
    <row r="136" spans="2:12" ht="15" x14ac:dyDescent="0.25">
      <c r="B136" s="31" t="s">
        <v>420</v>
      </c>
      <c r="C136" s="164">
        <f>C$32</f>
        <v>0</v>
      </c>
      <c r="D136" s="142"/>
      <c r="E136" s="142"/>
      <c r="F136" s="144"/>
      <c r="G136" s="142"/>
      <c r="H136" s="142"/>
      <c r="I136" s="153"/>
      <c r="J136" s="92">
        <f t="shared" si="23"/>
        <v>0</v>
      </c>
      <c r="K136" s="93">
        <f>K$32</f>
        <v>0</v>
      </c>
      <c r="L136" s="94">
        <f t="shared" si="24"/>
        <v>0</v>
      </c>
    </row>
    <row r="137" spans="2:12" ht="15" x14ac:dyDescent="0.25">
      <c r="B137" s="31" t="s">
        <v>421</v>
      </c>
      <c r="C137" s="272">
        <f>C$33</f>
        <v>0</v>
      </c>
      <c r="D137" s="142"/>
      <c r="E137" s="142"/>
      <c r="F137" s="144"/>
      <c r="G137" s="142"/>
      <c r="H137" s="142"/>
      <c r="I137" s="153"/>
      <c r="J137" s="92">
        <f t="shared" si="23"/>
        <v>0</v>
      </c>
      <c r="K137" s="97">
        <f>K$33</f>
        <v>0</v>
      </c>
      <c r="L137" s="94">
        <f t="shared" si="24"/>
        <v>0</v>
      </c>
    </row>
    <row r="138" spans="2:12" ht="15" x14ac:dyDescent="0.25">
      <c r="B138" s="31" t="s">
        <v>422</v>
      </c>
      <c r="C138" s="164">
        <f>C$34</f>
        <v>0</v>
      </c>
      <c r="D138" s="142"/>
      <c r="E138" s="142"/>
      <c r="F138" s="144"/>
      <c r="G138" s="142"/>
      <c r="H138" s="142"/>
      <c r="I138" s="153"/>
      <c r="J138" s="92">
        <f t="shared" si="23"/>
        <v>0</v>
      </c>
      <c r="K138" s="97">
        <f>K$34</f>
        <v>0</v>
      </c>
      <c r="L138" s="94">
        <f t="shared" si="24"/>
        <v>0</v>
      </c>
    </row>
    <row r="139" spans="2:12" ht="15" x14ac:dyDescent="0.25">
      <c r="B139" s="31" t="s">
        <v>423</v>
      </c>
      <c r="C139" s="272">
        <f>C$35</f>
        <v>0</v>
      </c>
      <c r="D139" s="142"/>
      <c r="E139" s="142"/>
      <c r="F139" s="144"/>
      <c r="G139" s="142"/>
      <c r="H139" s="142"/>
      <c r="I139" s="153"/>
      <c r="J139" s="92">
        <f t="shared" si="23"/>
        <v>0</v>
      </c>
      <c r="K139" s="93">
        <f>K$35</f>
        <v>0</v>
      </c>
      <c r="L139" s="94">
        <f t="shared" si="24"/>
        <v>0</v>
      </c>
    </row>
    <row r="140" spans="2:12" ht="15" x14ac:dyDescent="0.25">
      <c r="B140" s="31" t="s">
        <v>424</v>
      </c>
      <c r="C140" s="164">
        <f>C$36</f>
        <v>0</v>
      </c>
      <c r="D140" s="142"/>
      <c r="E140" s="142"/>
      <c r="F140" s="144"/>
      <c r="G140" s="142"/>
      <c r="H140" s="142"/>
      <c r="I140" s="153"/>
      <c r="J140" s="92">
        <f t="shared" si="23"/>
        <v>0</v>
      </c>
      <c r="K140" s="97">
        <f>K$36</f>
        <v>0</v>
      </c>
      <c r="L140" s="94">
        <f t="shared" si="24"/>
        <v>0</v>
      </c>
    </row>
    <row r="141" spans="2:12" ht="15" x14ac:dyDescent="0.25">
      <c r="B141" s="31" t="s">
        <v>425</v>
      </c>
      <c r="C141" s="272">
        <f>C$37</f>
        <v>0</v>
      </c>
      <c r="D141" s="142"/>
      <c r="E141" s="142"/>
      <c r="F141" s="144"/>
      <c r="G141" s="142"/>
      <c r="H141" s="142"/>
      <c r="I141" s="153"/>
      <c r="J141" s="92">
        <f t="shared" si="23"/>
        <v>0</v>
      </c>
      <c r="K141" s="97">
        <f>K$37</f>
        <v>0</v>
      </c>
      <c r="L141" s="94">
        <f t="shared" si="24"/>
        <v>0</v>
      </c>
    </row>
    <row r="142" spans="2:12" ht="15" x14ac:dyDescent="0.25">
      <c r="B142" s="31" t="s">
        <v>426</v>
      </c>
      <c r="C142" s="164">
        <f>C$38</f>
        <v>0</v>
      </c>
      <c r="D142" s="142"/>
      <c r="E142" s="142"/>
      <c r="F142" s="144"/>
      <c r="G142" s="142"/>
      <c r="H142" s="142"/>
      <c r="I142" s="153"/>
      <c r="J142" s="92">
        <f t="shared" si="23"/>
        <v>0</v>
      </c>
      <c r="K142" s="93">
        <f>K$38</f>
        <v>0</v>
      </c>
      <c r="L142" s="94">
        <f t="shared" si="24"/>
        <v>0</v>
      </c>
    </row>
    <row r="143" spans="2:12" ht="15" x14ac:dyDescent="0.25">
      <c r="B143" s="31" t="s">
        <v>427</v>
      </c>
      <c r="C143" s="272">
        <f>C$39</f>
        <v>0</v>
      </c>
      <c r="D143" s="142"/>
      <c r="E143" s="142"/>
      <c r="F143" s="144"/>
      <c r="G143" s="142"/>
      <c r="H143" s="142"/>
      <c r="I143" s="153"/>
      <c r="J143" s="92">
        <f t="shared" si="23"/>
        <v>0</v>
      </c>
      <c r="K143" s="97">
        <f>K$39</f>
        <v>0</v>
      </c>
      <c r="L143" s="94">
        <f t="shared" si="24"/>
        <v>0</v>
      </c>
    </row>
    <row r="144" spans="2:12" ht="15" x14ac:dyDescent="0.25">
      <c r="B144" s="31" t="s">
        <v>428</v>
      </c>
      <c r="C144" s="164">
        <f>C$40</f>
        <v>0</v>
      </c>
      <c r="D144" s="142"/>
      <c r="E144" s="142"/>
      <c r="F144" s="144"/>
      <c r="G144" s="142"/>
      <c r="H144" s="142"/>
      <c r="I144" s="153"/>
      <c r="J144" s="92">
        <f t="shared" si="23"/>
        <v>0</v>
      </c>
      <c r="K144" s="97">
        <f>K$40</f>
        <v>0</v>
      </c>
      <c r="L144" s="94">
        <f t="shared" si="24"/>
        <v>0</v>
      </c>
    </row>
    <row r="145" spans="2:12" ht="15" x14ac:dyDescent="0.25">
      <c r="B145" s="31" t="s">
        <v>429</v>
      </c>
      <c r="C145" s="272">
        <f>C$41</f>
        <v>0</v>
      </c>
      <c r="D145" s="142"/>
      <c r="E145" s="142"/>
      <c r="F145" s="144"/>
      <c r="G145" s="142"/>
      <c r="H145" s="142"/>
      <c r="I145" s="153"/>
      <c r="J145" s="92">
        <f t="shared" si="23"/>
        <v>0</v>
      </c>
      <c r="K145" s="93">
        <f>K$41</f>
        <v>0</v>
      </c>
      <c r="L145" s="94">
        <f t="shared" si="24"/>
        <v>0</v>
      </c>
    </row>
    <row r="146" spans="2:12" ht="15" x14ac:dyDescent="0.25">
      <c r="B146" s="31" t="s">
        <v>430</v>
      </c>
      <c r="C146" s="164">
        <f>C$42</f>
        <v>0</v>
      </c>
      <c r="D146" s="142"/>
      <c r="E146" s="142"/>
      <c r="F146" s="144"/>
      <c r="G146" s="142"/>
      <c r="H146" s="142"/>
      <c r="I146" s="153"/>
      <c r="J146" s="92">
        <f>IF(G146&gt;0,(D146*(F146/G146)),0)</f>
        <v>0</v>
      </c>
      <c r="K146" s="97">
        <f>K$42</f>
        <v>0</v>
      </c>
      <c r="L146" s="94">
        <f>IF(K146&gt;0,((J146/K146)*I146),0)</f>
        <v>0</v>
      </c>
    </row>
    <row r="147" spans="2:12" ht="15" x14ac:dyDescent="0.25">
      <c r="B147" s="31" t="s">
        <v>431</v>
      </c>
      <c r="C147" s="272">
        <f>C$43</f>
        <v>0</v>
      </c>
      <c r="D147" s="142"/>
      <c r="E147" s="142"/>
      <c r="F147" s="144"/>
      <c r="G147" s="142"/>
      <c r="H147" s="142"/>
      <c r="I147" s="153"/>
      <c r="J147" s="92">
        <f t="shared" ref="J147:J158" si="25">IF(G147&gt;0,(D147*(F147/G147)),0)</f>
        <v>0</v>
      </c>
      <c r="K147" s="97">
        <f>K$43</f>
        <v>0</v>
      </c>
      <c r="L147" s="94">
        <f t="shared" ref="L147:L158" si="26">IF(K147&gt;0,((J147/K147)*I147),0)</f>
        <v>0</v>
      </c>
    </row>
    <row r="148" spans="2:12" ht="15" x14ac:dyDescent="0.25">
      <c r="B148" s="31" t="s">
        <v>432</v>
      </c>
      <c r="C148" s="164">
        <f>C$44</f>
        <v>0</v>
      </c>
      <c r="D148" s="142"/>
      <c r="E148" s="142"/>
      <c r="F148" s="144"/>
      <c r="G148" s="142"/>
      <c r="H148" s="142"/>
      <c r="I148" s="153"/>
      <c r="J148" s="92">
        <f t="shared" si="25"/>
        <v>0</v>
      </c>
      <c r="K148" s="93">
        <f>K$44</f>
        <v>0</v>
      </c>
      <c r="L148" s="94">
        <f t="shared" si="26"/>
        <v>0</v>
      </c>
    </row>
    <row r="149" spans="2:12" ht="15" x14ac:dyDescent="0.25">
      <c r="B149" s="31" t="s">
        <v>433</v>
      </c>
      <c r="C149" s="272">
        <f>C$45</f>
        <v>0</v>
      </c>
      <c r="D149" s="142"/>
      <c r="E149" s="142"/>
      <c r="F149" s="144"/>
      <c r="G149" s="142"/>
      <c r="H149" s="142"/>
      <c r="I149" s="153"/>
      <c r="J149" s="92">
        <f t="shared" si="25"/>
        <v>0</v>
      </c>
      <c r="K149" s="97">
        <f>K$45</f>
        <v>0</v>
      </c>
      <c r="L149" s="94">
        <f t="shared" si="26"/>
        <v>0</v>
      </c>
    </row>
    <row r="150" spans="2:12" ht="15" x14ac:dyDescent="0.25">
      <c r="B150" s="31" t="s">
        <v>434</v>
      </c>
      <c r="C150" s="164">
        <f>C$46</f>
        <v>0</v>
      </c>
      <c r="D150" s="142"/>
      <c r="E150" s="142"/>
      <c r="F150" s="144"/>
      <c r="G150" s="142"/>
      <c r="H150" s="142"/>
      <c r="I150" s="153"/>
      <c r="J150" s="92">
        <f t="shared" si="25"/>
        <v>0</v>
      </c>
      <c r="K150" s="97">
        <f>K$46</f>
        <v>0</v>
      </c>
      <c r="L150" s="94">
        <f t="shared" si="26"/>
        <v>0</v>
      </c>
    </row>
    <row r="151" spans="2:12" ht="15" x14ac:dyDescent="0.25">
      <c r="B151" s="31" t="s">
        <v>435</v>
      </c>
      <c r="C151" s="272">
        <f>C$47</f>
        <v>0</v>
      </c>
      <c r="D151" s="142"/>
      <c r="E151" s="142"/>
      <c r="F151" s="144"/>
      <c r="G151" s="142"/>
      <c r="H151" s="142"/>
      <c r="I151" s="153"/>
      <c r="J151" s="92">
        <f t="shared" si="25"/>
        <v>0</v>
      </c>
      <c r="K151" s="93">
        <f>K$47</f>
        <v>0</v>
      </c>
      <c r="L151" s="94">
        <f t="shared" si="26"/>
        <v>0</v>
      </c>
    </row>
    <row r="152" spans="2:12" ht="15" x14ac:dyDescent="0.25">
      <c r="B152" s="31" t="s">
        <v>436</v>
      </c>
      <c r="C152" s="164">
        <f>C$48</f>
        <v>0</v>
      </c>
      <c r="D152" s="142"/>
      <c r="E152" s="142"/>
      <c r="F152" s="144"/>
      <c r="G152" s="142"/>
      <c r="H152" s="142"/>
      <c r="I152" s="153"/>
      <c r="J152" s="92">
        <f t="shared" si="25"/>
        <v>0</v>
      </c>
      <c r="K152" s="97">
        <f>K$48</f>
        <v>0</v>
      </c>
      <c r="L152" s="94">
        <f t="shared" si="26"/>
        <v>0</v>
      </c>
    </row>
    <row r="153" spans="2:12" ht="15" x14ac:dyDescent="0.25">
      <c r="B153" s="31" t="s">
        <v>437</v>
      </c>
      <c r="C153" s="272">
        <f>C$49</f>
        <v>0</v>
      </c>
      <c r="D153" s="142"/>
      <c r="E153" s="142"/>
      <c r="F153" s="144"/>
      <c r="G153" s="142"/>
      <c r="H153" s="142"/>
      <c r="I153" s="153"/>
      <c r="J153" s="92">
        <f t="shared" si="25"/>
        <v>0</v>
      </c>
      <c r="K153" s="97">
        <f>K$49</f>
        <v>0</v>
      </c>
      <c r="L153" s="94">
        <f t="shared" si="26"/>
        <v>0</v>
      </c>
    </row>
    <row r="154" spans="2:12" ht="15" x14ac:dyDescent="0.25">
      <c r="B154" s="31" t="s">
        <v>438</v>
      </c>
      <c r="C154" s="164">
        <f>C$50</f>
        <v>0</v>
      </c>
      <c r="D154" s="142"/>
      <c r="E154" s="142"/>
      <c r="F154" s="144"/>
      <c r="G154" s="142"/>
      <c r="H154" s="142"/>
      <c r="I154" s="153"/>
      <c r="J154" s="92">
        <f t="shared" si="25"/>
        <v>0</v>
      </c>
      <c r="K154" s="93">
        <f>K$50</f>
        <v>0</v>
      </c>
      <c r="L154" s="94">
        <f t="shared" si="26"/>
        <v>0</v>
      </c>
    </row>
    <row r="155" spans="2:12" ht="15" x14ac:dyDescent="0.25">
      <c r="B155" s="31" t="s">
        <v>439</v>
      </c>
      <c r="C155" s="272">
        <f>C$51</f>
        <v>0</v>
      </c>
      <c r="D155" s="142"/>
      <c r="E155" s="142"/>
      <c r="F155" s="144"/>
      <c r="G155" s="142"/>
      <c r="H155" s="142"/>
      <c r="I155" s="153"/>
      <c r="J155" s="92">
        <f t="shared" si="25"/>
        <v>0</v>
      </c>
      <c r="K155" s="97">
        <f>K$51</f>
        <v>0</v>
      </c>
      <c r="L155" s="94">
        <f t="shared" si="26"/>
        <v>0</v>
      </c>
    </row>
    <row r="156" spans="2:12" ht="15" x14ac:dyDescent="0.25">
      <c r="B156" s="31" t="s">
        <v>440</v>
      </c>
      <c r="C156" s="164">
        <f>C$52</f>
        <v>0</v>
      </c>
      <c r="D156" s="142"/>
      <c r="E156" s="142"/>
      <c r="F156" s="144"/>
      <c r="G156" s="142"/>
      <c r="H156" s="142"/>
      <c r="I156" s="153"/>
      <c r="J156" s="92">
        <f t="shared" si="25"/>
        <v>0</v>
      </c>
      <c r="K156" s="97">
        <f>K$52</f>
        <v>0</v>
      </c>
      <c r="L156" s="94">
        <f t="shared" si="26"/>
        <v>0</v>
      </c>
    </row>
    <row r="157" spans="2:12" ht="15" x14ac:dyDescent="0.25">
      <c r="B157" s="31" t="s">
        <v>441</v>
      </c>
      <c r="C157" s="272">
        <f>C$53</f>
        <v>0</v>
      </c>
      <c r="D157" s="142"/>
      <c r="E157" s="142"/>
      <c r="F157" s="144"/>
      <c r="G157" s="142"/>
      <c r="H157" s="142"/>
      <c r="I157" s="153"/>
      <c r="J157" s="92">
        <f t="shared" si="25"/>
        <v>0</v>
      </c>
      <c r="K157" s="93">
        <f>K$53</f>
        <v>0</v>
      </c>
      <c r="L157" s="94">
        <f t="shared" si="26"/>
        <v>0</v>
      </c>
    </row>
    <row r="158" spans="2:12" ht="15" x14ac:dyDescent="0.25">
      <c r="B158" s="31" t="s">
        <v>442</v>
      </c>
      <c r="C158" s="164">
        <f>C$54</f>
        <v>0</v>
      </c>
      <c r="D158" s="142"/>
      <c r="E158" s="142"/>
      <c r="F158" s="144"/>
      <c r="G158" s="142"/>
      <c r="H158" s="142"/>
      <c r="I158" s="153"/>
      <c r="J158" s="92">
        <f t="shared" si="25"/>
        <v>0</v>
      </c>
      <c r="K158" s="97">
        <f>K$54</f>
        <v>0</v>
      </c>
      <c r="L158" s="94">
        <f t="shared" si="26"/>
        <v>0</v>
      </c>
    </row>
    <row r="159" spans="2:12" x14ac:dyDescent="0.2">
      <c r="C159" s="31"/>
    </row>
    <row r="160" spans="2:12" ht="15" x14ac:dyDescent="0.25">
      <c r="C160" s="278" t="s">
        <v>491</v>
      </c>
      <c r="D160" s="279"/>
      <c r="E160" s="279"/>
      <c r="F160" s="279"/>
      <c r="G160" s="279"/>
      <c r="H160" s="279"/>
      <c r="I160" s="279"/>
      <c r="J160" s="279"/>
      <c r="K160" s="279"/>
      <c r="L160" s="280"/>
    </row>
    <row r="161" spans="2:12" ht="15" x14ac:dyDescent="0.25">
      <c r="B161" s="31" t="s">
        <v>113</v>
      </c>
      <c r="C161" s="259">
        <f>C$5</f>
        <v>0</v>
      </c>
      <c r="D161" s="142"/>
      <c r="E161" s="142"/>
      <c r="F161" s="144"/>
      <c r="G161" s="142"/>
      <c r="H161" s="142"/>
      <c r="I161" s="153"/>
      <c r="J161" s="92">
        <f>IF(G161&gt;0,(D161*(F161/G161)),0)</f>
        <v>0</v>
      </c>
      <c r="K161" s="93">
        <f>K$5</f>
        <v>0</v>
      </c>
      <c r="L161" s="94">
        <f>IF(K161&gt;0,((J161/K161)*I161),0)</f>
        <v>0</v>
      </c>
    </row>
    <row r="162" spans="2:12" ht="15" x14ac:dyDescent="0.25">
      <c r="B162" s="31" t="s">
        <v>114</v>
      </c>
      <c r="C162" s="260">
        <f>C$6</f>
        <v>0</v>
      </c>
      <c r="D162" s="142"/>
      <c r="E162" s="142"/>
      <c r="F162" s="144"/>
      <c r="G162" s="142"/>
      <c r="H162" s="142"/>
      <c r="I162" s="153"/>
      <c r="J162" s="92">
        <f t="shared" ref="J162:J172" si="27">IF(G162&gt;0,(D162*(F162/G162)),0)</f>
        <v>0</v>
      </c>
      <c r="K162" s="97">
        <f>K$6</f>
        <v>0</v>
      </c>
      <c r="L162" s="94">
        <f t="shared" ref="L162:L172" si="28">IF(K162&gt;0,((J162/K162)*I162),0)</f>
        <v>0</v>
      </c>
    </row>
    <row r="163" spans="2:12" ht="15" x14ac:dyDescent="0.25">
      <c r="B163" s="31" t="s">
        <v>115</v>
      </c>
      <c r="C163" s="259">
        <f>C$7</f>
        <v>0</v>
      </c>
      <c r="D163" s="142"/>
      <c r="E163" s="142"/>
      <c r="F163" s="144"/>
      <c r="G163" s="142"/>
      <c r="H163" s="142"/>
      <c r="I163" s="153"/>
      <c r="J163" s="92">
        <f t="shared" si="27"/>
        <v>0</v>
      </c>
      <c r="K163" s="97">
        <f>K$7</f>
        <v>0</v>
      </c>
      <c r="L163" s="94">
        <f t="shared" si="28"/>
        <v>0</v>
      </c>
    </row>
    <row r="164" spans="2:12" ht="15" x14ac:dyDescent="0.25">
      <c r="B164" s="31" t="s">
        <v>116</v>
      </c>
      <c r="C164" s="260">
        <f>C$8</f>
        <v>0</v>
      </c>
      <c r="D164" s="142"/>
      <c r="E164" s="142"/>
      <c r="F164" s="144"/>
      <c r="G164" s="142"/>
      <c r="H164" s="142"/>
      <c r="I164" s="153"/>
      <c r="J164" s="92">
        <f t="shared" si="27"/>
        <v>0</v>
      </c>
      <c r="K164" s="93">
        <f>K$8</f>
        <v>0</v>
      </c>
      <c r="L164" s="94">
        <f t="shared" si="28"/>
        <v>0</v>
      </c>
    </row>
    <row r="165" spans="2:12" ht="15" x14ac:dyDescent="0.25">
      <c r="B165" s="31" t="s">
        <v>117</v>
      </c>
      <c r="C165" s="259">
        <f>C$9</f>
        <v>0</v>
      </c>
      <c r="D165" s="142"/>
      <c r="E165" s="142"/>
      <c r="F165" s="144"/>
      <c r="G165" s="142"/>
      <c r="H165" s="142"/>
      <c r="I165" s="153"/>
      <c r="J165" s="92">
        <f t="shared" si="27"/>
        <v>0</v>
      </c>
      <c r="K165" s="97">
        <f>K$9</f>
        <v>0</v>
      </c>
      <c r="L165" s="94">
        <f t="shared" si="28"/>
        <v>0</v>
      </c>
    </row>
    <row r="166" spans="2:12" ht="15" x14ac:dyDescent="0.25">
      <c r="B166" s="31" t="s">
        <v>118</v>
      </c>
      <c r="C166" s="260">
        <f>C$10</f>
        <v>0</v>
      </c>
      <c r="D166" s="142"/>
      <c r="E166" s="142"/>
      <c r="F166" s="144"/>
      <c r="G166" s="142"/>
      <c r="H166" s="142"/>
      <c r="I166" s="153"/>
      <c r="J166" s="92">
        <f t="shared" si="27"/>
        <v>0</v>
      </c>
      <c r="K166" s="97">
        <f>K$10</f>
        <v>0</v>
      </c>
      <c r="L166" s="94">
        <f t="shared" si="28"/>
        <v>0</v>
      </c>
    </row>
    <row r="167" spans="2:12" ht="15" x14ac:dyDescent="0.25">
      <c r="B167" s="31" t="s">
        <v>119</v>
      </c>
      <c r="C167" s="259">
        <f>C$11</f>
        <v>0</v>
      </c>
      <c r="D167" s="142"/>
      <c r="E167" s="142"/>
      <c r="F167" s="144"/>
      <c r="G167" s="142"/>
      <c r="H167" s="142"/>
      <c r="I167" s="153"/>
      <c r="J167" s="92">
        <f t="shared" si="27"/>
        <v>0</v>
      </c>
      <c r="K167" s="93">
        <f>K$11</f>
        <v>0</v>
      </c>
      <c r="L167" s="94">
        <f t="shared" si="28"/>
        <v>0</v>
      </c>
    </row>
    <row r="168" spans="2:12" ht="15" x14ac:dyDescent="0.25">
      <c r="B168" s="31" t="s">
        <v>120</v>
      </c>
      <c r="C168" s="260">
        <f>C$12</f>
        <v>0</v>
      </c>
      <c r="D168" s="142"/>
      <c r="E168" s="142"/>
      <c r="F168" s="144"/>
      <c r="G168" s="142"/>
      <c r="H168" s="142"/>
      <c r="I168" s="153"/>
      <c r="J168" s="92">
        <f t="shared" si="27"/>
        <v>0</v>
      </c>
      <c r="K168" s="97">
        <f>K$12</f>
        <v>0</v>
      </c>
      <c r="L168" s="94">
        <f t="shared" si="28"/>
        <v>0</v>
      </c>
    </row>
    <row r="169" spans="2:12" ht="15" x14ac:dyDescent="0.25">
      <c r="B169" s="31" t="s">
        <v>121</v>
      </c>
      <c r="C169" s="259">
        <f>C$13</f>
        <v>0</v>
      </c>
      <c r="D169" s="142"/>
      <c r="E169" s="142"/>
      <c r="F169" s="144"/>
      <c r="G169" s="142"/>
      <c r="H169" s="142"/>
      <c r="I169" s="153"/>
      <c r="J169" s="92">
        <f t="shared" si="27"/>
        <v>0</v>
      </c>
      <c r="K169" s="97">
        <f>K$13</f>
        <v>0</v>
      </c>
      <c r="L169" s="94">
        <f t="shared" si="28"/>
        <v>0</v>
      </c>
    </row>
    <row r="170" spans="2:12" ht="15" x14ac:dyDescent="0.25">
      <c r="B170" s="31" t="s">
        <v>122</v>
      </c>
      <c r="C170" s="260">
        <f>C$14</f>
        <v>0</v>
      </c>
      <c r="D170" s="142"/>
      <c r="E170" s="142"/>
      <c r="F170" s="144"/>
      <c r="G170" s="142"/>
      <c r="H170" s="142"/>
      <c r="I170" s="153"/>
      <c r="J170" s="92">
        <f t="shared" si="27"/>
        <v>0</v>
      </c>
      <c r="K170" s="93">
        <f>K$14</f>
        <v>0</v>
      </c>
      <c r="L170" s="94">
        <f t="shared" si="28"/>
        <v>0</v>
      </c>
    </row>
    <row r="171" spans="2:12" ht="15" x14ac:dyDescent="0.25">
      <c r="B171" s="31" t="s">
        <v>123</v>
      </c>
      <c r="C171" s="259">
        <f>C$15</f>
        <v>0</v>
      </c>
      <c r="D171" s="142"/>
      <c r="E171" s="142"/>
      <c r="F171" s="144"/>
      <c r="G171" s="142"/>
      <c r="H171" s="142"/>
      <c r="I171" s="153"/>
      <c r="J171" s="92">
        <f t="shared" si="27"/>
        <v>0</v>
      </c>
      <c r="K171" s="97">
        <f>K$15</f>
        <v>0</v>
      </c>
      <c r="L171" s="94">
        <f t="shared" si="28"/>
        <v>0</v>
      </c>
    </row>
    <row r="172" spans="2:12" ht="15" x14ac:dyDescent="0.25">
      <c r="B172" s="31" t="s">
        <v>124</v>
      </c>
      <c r="C172" s="260">
        <f>C$16</f>
        <v>0</v>
      </c>
      <c r="D172" s="142"/>
      <c r="E172" s="142"/>
      <c r="F172" s="144"/>
      <c r="G172" s="142"/>
      <c r="H172" s="142"/>
      <c r="I172" s="153"/>
      <c r="J172" s="92">
        <f t="shared" si="27"/>
        <v>0</v>
      </c>
      <c r="K172" s="97">
        <f>K$16</f>
        <v>0</v>
      </c>
      <c r="L172" s="94">
        <f t="shared" si="28"/>
        <v>0</v>
      </c>
    </row>
    <row r="173" spans="2:12" ht="15" x14ac:dyDescent="0.25">
      <c r="B173" s="31" t="s">
        <v>125</v>
      </c>
      <c r="C173" s="272">
        <f>C$17</f>
        <v>0</v>
      </c>
      <c r="D173" s="142"/>
      <c r="E173" s="142"/>
      <c r="F173" s="144"/>
      <c r="G173" s="142"/>
      <c r="H173" s="142"/>
      <c r="I173" s="153"/>
      <c r="J173" s="92">
        <f>IF(G173&gt;0,(D173*(F173/G173)),0)</f>
        <v>0</v>
      </c>
      <c r="K173" s="93">
        <f>K$17</f>
        <v>0</v>
      </c>
      <c r="L173" s="94">
        <f>IF(K173&gt;0,((J173/K173)*I173),0)</f>
        <v>0</v>
      </c>
    </row>
    <row r="174" spans="2:12" ht="15" x14ac:dyDescent="0.25">
      <c r="B174" s="31" t="s">
        <v>126</v>
      </c>
      <c r="C174" s="164">
        <f>C$18</f>
        <v>0</v>
      </c>
      <c r="D174" s="142"/>
      <c r="E174" s="142"/>
      <c r="F174" s="144"/>
      <c r="G174" s="142"/>
      <c r="H174" s="142"/>
      <c r="I174" s="153"/>
      <c r="J174" s="92">
        <f t="shared" ref="J174:J185" si="29">IF(G174&gt;0,(D174*(F174/G174)),0)</f>
        <v>0</v>
      </c>
      <c r="K174" s="97">
        <f>K$18</f>
        <v>0</v>
      </c>
      <c r="L174" s="94">
        <f t="shared" ref="L174:L185" si="30">IF(K174&gt;0,((J174/K174)*I174),0)</f>
        <v>0</v>
      </c>
    </row>
    <row r="175" spans="2:12" ht="15" x14ac:dyDescent="0.25">
      <c r="B175" s="31" t="s">
        <v>127</v>
      </c>
      <c r="C175" s="272">
        <f>C$19</f>
        <v>0</v>
      </c>
      <c r="D175" s="142"/>
      <c r="E175" s="142"/>
      <c r="F175" s="144"/>
      <c r="G175" s="142"/>
      <c r="H175" s="142"/>
      <c r="I175" s="153"/>
      <c r="J175" s="92">
        <f t="shared" si="29"/>
        <v>0</v>
      </c>
      <c r="K175" s="97">
        <f>K$19</f>
        <v>0</v>
      </c>
      <c r="L175" s="94">
        <f t="shared" si="30"/>
        <v>0</v>
      </c>
    </row>
    <row r="176" spans="2:12" ht="15" x14ac:dyDescent="0.25">
      <c r="B176" s="31" t="s">
        <v>128</v>
      </c>
      <c r="C176" s="164">
        <f>C$20</f>
        <v>0</v>
      </c>
      <c r="D176" s="142"/>
      <c r="E176" s="142"/>
      <c r="F176" s="144"/>
      <c r="G176" s="142"/>
      <c r="H176" s="142"/>
      <c r="I176" s="153"/>
      <c r="J176" s="92">
        <f t="shared" si="29"/>
        <v>0</v>
      </c>
      <c r="K176" s="93">
        <f>K$20</f>
        <v>0</v>
      </c>
      <c r="L176" s="94">
        <f t="shared" si="30"/>
        <v>0</v>
      </c>
    </row>
    <row r="177" spans="2:12" ht="15" x14ac:dyDescent="0.25">
      <c r="B177" s="31" t="s">
        <v>129</v>
      </c>
      <c r="C177" s="272">
        <f>C$21</f>
        <v>0</v>
      </c>
      <c r="D177" s="142"/>
      <c r="E177" s="142"/>
      <c r="F177" s="144"/>
      <c r="G177" s="142"/>
      <c r="H177" s="142"/>
      <c r="I177" s="153"/>
      <c r="J177" s="92">
        <f t="shared" si="29"/>
        <v>0</v>
      </c>
      <c r="K177" s="97">
        <f>K$21</f>
        <v>0</v>
      </c>
      <c r="L177" s="94">
        <f t="shared" si="30"/>
        <v>0</v>
      </c>
    </row>
    <row r="178" spans="2:12" ht="15" x14ac:dyDescent="0.25">
      <c r="B178" s="31" t="s">
        <v>130</v>
      </c>
      <c r="C178" s="164">
        <f>C$22</f>
        <v>0</v>
      </c>
      <c r="D178" s="142"/>
      <c r="E178" s="142"/>
      <c r="F178" s="144"/>
      <c r="G178" s="142"/>
      <c r="H178" s="142"/>
      <c r="I178" s="153"/>
      <c r="J178" s="92">
        <f t="shared" si="29"/>
        <v>0</v>
      </c>
      <c r="K178" s="97">
        <f>K$22</f>
        <v>0</v>
      </c>
      <c r="L178" s="94">
        <f t="shared" si="30"/>
        <v>0</v>
      </c>
    </row>
    <row r="179" spans="2:12" ht="15" x14ac:dyDescent="0.25">
      <c r="B179" s="31" t="s">
        <v>131</v>
      </c>
      <c r="C179" s="272">
        <f>C$23</f>
        <v>0</v>
      </c>
      <c r="D179" s="142"/>
      <c r="E179" s="142"/>
      <c r="F179" s="144"/>
      <c r="G179" s="142"/>
      <c r="H179" s="142"/>
      <c r="I179" s="153"/>
      <c r="J179" s="92">
        <f t="shared" si="29"/>
        <v>0</v>
      </c>
      <c r="K179" s="93">
        <f>K$23</f>
        <v>0</v>
      </c>
      <c r="L179" s="94">
        <f t="shared" si="30"/>
        <v>0</v>
      </c>
    </row>
    <row r="180" spans="2:12" ht="15" x14ac:dyDescent="0.25">
      <c r="B180" s="31" t="s">
        <v>132</v>
      </c>
      <c r="C180" s="164">
        <f>C$24</f>
        <v>0</v>
      </c>
      <c r="D180" s="142"/>
      <c r="E180" s="142"/>
      <c r="F180" s="144"/>
      <c r="G180" s="142"/>
      <c r="H180" s="142"/>
      <c r="I180" s="153"/>
      <c r="J180" s="92">
        <f t="shared" si="29"/>
        <v>0</v>
      </c>
      <c r="K180" s="97">
        <f>K$24</f>
        <v>0</v>
      </c>
      <c r="L180" s="94">
        <f t="shared" si="30"/>
        <v>0</v>
      </c>
    </row>
    <row r="181" spans="2:12" ht="15" x14ac:dyDescent="0.25">
      <c r="B181" s="31" t="s">
        <v>133</v>
      </c>
      <c r="C181" s="272">
        <f>C$25</f>
        <v>0</v>
      </c>
      <c r="D181" s="142"/>
      <c r="E181" s="142"/>
      <c r="F181" s="144"/>
      <c r="G181" s="142"/>
      <c r="H181" s="142"/>
      <c r="I181" s="153"/>
      <c r="J181" s="92">
        <f t="shared" si="29"/>
        <v>0</v>
      </c>
      <c r="K181" s="97">
        <f>K$25</f>
        <v>0</v>
      </c>
      <c r="L181" s="94">
        <f t="shared" si="30"/>
        <v>0</v>
      </c>
    </row>
    <row r="182" spans="2:12" ht="15" x14ac:dyDescent="0.25">
      <c r="B182" s="31" t="s">
        <v>134</v>
      </c>
      <c r="C182" s="164">
        <f>C$26</f>
        <v>0</v>
      </c>
      <c r="D182" s="142"/>
      <c r="E182" s="142"/>
      <c r="F182" s="144"/>
      <c r="G182" s="142"/>
      <c r="H182" s="142"/>
      <c r="I182" s="153"/>
      <c r="J182" s="92">
        <f t="shared" si="29"/>
        <v>0</v>
      </c>
      <c r="K182" s="93">
        <f>K$26</f>
        <v>0</v>
      </c>
      <c r="L182" s="94">
        <f t="shared" si="30"/>
        <v>0</v>
      </c>
    </row>
    <row r="183" spans="2:12" ht="15" x14ac:dyDescent="0.25">
      <c r="B183" s="31" t="s">
        <v>135</v>
      </c>
      <c r="C183" s="272">
        <f>C$27</f>
        <v>0</v>
      </c>
      <c r="D183" s="142"/>
      <c r="E183" s="142"/>
      <c r="F183" s="144"/>
      <c r="G183" s="142"/>
      <c r="H183" s="142"/>
      <c r="I183" s="153"/>
      <c r="J183" s="92">
        <f t="shared" si="29"/>
        <v>0</v>
      </c>
      <c r="K183" s="97">
        <f>K$27</f>
        <v>0</v>
      </c>
      <c r="L183" s="94">
        <f t="shared" si="30"/>
        <v>0</v>
      </c>
    </row>
    <row r="184" spans="2:12" ht="15" x14ac:dyDescent="0.25">
      <c r="B184" s="31" t="s">
        <v>136</v>
      </c>
      <c r="C184" s="164">
        <f>C$28</f>
        <v>0</v>
      </c>
      <c r="D184" s="142"/>
      <c r="E184" s="142"/>
      <c r="F184" s="144"/>
      <c r="G184" s="142"/>
      <c r="H184" s="142"/>
      <c r="I184" s="153"/>
      <c r="J184" s="92">
        <f t="shared" si="29"/>
        <v>0</v>
      </c>
      <c r="K184" s="97">
        <f>K$28</f>
        <v>0</v>
      </c>
      <c r="L184" s="94">
        <f t="shared" si="30"/>
        <v>0</v>
      </c>
    </row>
    <row r="185" spans="2:12" ht="15" x14ac:dyDescent="0.25">
      <c r="B185" s="31" t="s">
        <v>137</v>
      </c>
      <c r="C185" s="272">
        <f>C$29</f>
        <v>0</v>
      </c>
      <c r="D185" s="142"/>
      <c r="E185" s="142"/>
      <c r="F185" s="144"/>
      <c r="G185" s="142"/>
      <c r="H185" s="142"/>
      <c r="I185" s="153"/>
      <c r="J185" s="92">
        <f t="shared" si="29"/>
        <v>0</v>
      </c>
      <c r="K185" s="93">
        <f>K$29</f>
        <v>0</v>
      </c>
      <c r="L185" s="94">
        <f t="shared" si="30"/>
        <v>0</v>
      </c>
    </row>
    <row r="186" spans="2:12" ht="15" x14ac:dyDescent="0.25">
      <c r="B186" s="31" t="s">
        <v>418</v>
      </c>
      <c r="C186" s="164">
        <f>C$30</f>
        <v>0</v>
      </c>
      <c r="D186" s="142"/>
      <c r="E186" s="142"/>
      <c r="F186" s="144"/>
      <c r="G186" s="142"/>
      <c r="H186" s="142"/>
      <c r="I186" s="153"/>
      <c r="J186" s="92">
        <f>IF(G186&gt;0,(D186*(F186/G186)),0)</f>
        <v>0</v>
      </c>
      <c r="K186" s="97">
        <f>K$30</f>
        <v>0</v>
      </c>
      <c r="L186" s="94">
        <f>IF(K186&gt;0,((J186/K186)*I186),0)</f>
        <v>0</v>
      </c>
    </row>
    <row r="187" spans="2:12" ht="15" x14ac:dyDescent="0.25">
      <c r="B187" s="31" t="s">
        <v>419</v>
      </c>
      <c r="C187" s="272">
        <f>C$31</f>
        <v>0</v>
      </c>
      <c r="D187" s="142"/>
      <c r="E187" s="142"/>
      <c r="F187" s="144"/>
      <c r="G187" s="142"/>
      <c r="H187" s="142"/>
      <c r="I187" s="153"/>
      <c r="J187" s="92">
        <f t="shared" ref="J187:J197" si="31">IF(G187&gt;0,(D187*(F187/G187)),0)</f>
        <v>0</v>
      </c>
      <c r="K187" s="97">
        <f>K$31</f>
        <v>0</v>
      </c>
      <c r="L187" s="94">
        <f t="shared" ref="L187:L197" si="32">IF(K187&gt;0,((J187/K187)*I187),0)</f>
        <v>0</v>
      </c>
    </row>
    <row r="188" spans="2:12" ht="15" x14ac:dyDescent="0.25">
      <c r="B188" s="31" t="s">
        <v>420</v>
      </c>
      <c r="C188" s="164">
        <f>C$32</f>
        <v>0</v>
      </c>
      <c r="D188" s="142"/>
      <c r="E188" s="142"/>
      <c r="F188" s="144"/>
      <c r="G188" s="142"/>
      <c r="H188" s="142"/>
      <c r="I188" s="153"/>
      <c r="J188" s="92">
        <f t="shared" si="31"/>
        <v>0</v>
      </c>
      <c r="K188" s="93">
        <f>K$32</f>
        <v>0</v>
      </c>
      <c r="L188" s="94">
        <f t="shared" si="32"/>
        <v>0</v>
      </c>
    </row>
    <row r="189" spans="2:12" ht="15" x14ac:dyDescent="0.25">
      <c r="B189" s="31" t="s">
        <v>421</v>
      </c>
      <c r="C189" s="272">
        <f>C$33</f>
        <v>0</v>
      </c>
      <c r="D189" s="142"/>
      <c r="E189" s="142"/>
      <c r="F189" s="144"/>
      <c r="G189" s="142"/>
      <c r="H189" s="142"/>
      <c r="I189" s="153"/>
      <c r="J189" s="92">
        <f t="shared" si="31"/>
        <v>0</v>
      </c>
      <c r="K189" s="97">
        <f>K$33</f>
        <v>0</v>
      </c>
      <c r="L189" s="94">
        <f t="shared" si="32"/>
        <v>0</v>
      </c>
    </row>
    <row r="190" spans="2:12" ht="15" x14ac:dyDescent="0.25">
      <c r="B190" s="31" t="s">
        <v>422</v>
      </c>
      <c r="C190" s="164">
        <f>C$34</f>
        <v>0</v>
      </c>
      <c r="D190" s="142"/>
      <c r="E190" s="142"/>
      <c r="F190" s="144"/>
      <c r="G190" s="142"/>
      <c r="H190" s="142"/>
      <c r="I190" s="153"/>
      <c r="J190" s="92">
        <f t="shared" si="31"/>
        <v>0</v>
      </c>
      <c r="K190" s="97">
        <f>K$34</f>
        <v>0</v>
      </c>
      <c r="L190" s="94">
        <f t="shared" si="32"/>
        <v>0</v>
      </c>
    </row>
    <row r="191" spans="2:12" ht="15" x14ac:dyDescent="0.25">
      <c r="B191" s="31" t="s">
        <v>423</v>
      </c>
      <c r="C191" s="272">
        <f>C$35</f>
        <v>0</v>
      </c>
      <c r="D191" s="142"/>
      <c r="E191" s="142"/>
      <c r="F191" s="144"/>
      <c r="G191" s="142"/>
      <c r="H191" s="142"/>
      <c r="I191" s="153"/>
      <c r="J191" s="92">
        <f t="shared" si="31"/>
        <v>0</v>
      </c>
      <c r="K191" s="93">
        <f>K$35</f>
        <v>0</v>
      </c>
      <c r="L191" s="94">
        <f t="shared" si="32"/>
        <v>0</v>
      </c>
    </row>
    <row r="192" spans="2:12" ht="15" x14ac:dyDescent="0.25">
      <c r="B192" s="31" t="s">
        <v>424</v>
      </c>
      <c r="C192" s="164">
        <f>C$36</f>
        <v>0</v>
      </c>
      <c r="D192" s="142"/>
      <c r="E192" s="142"/>
      <c r="F192" s="144"/>
      <c r="G192" s="142"/>
      <c r="H192" s="142"/>
      <c r="I192" s="153"/>
      <c r="J192" s="92">
        <f t="shared" si="31"/>
        <v>0</v>
      </c>
      <c r="K192" s="97">
        <f>K$36</f>
        <v>0</v>
      </c>
      <c r="L192" s="94">
        <f t="shared" si="32"/>
        <v>0</v>
      </c>
    </row>
    <row r="193" spans="2:12" ht="15" x14ac:dyDescent="0.25">
      <c r="B193" s="31" t="s">
        <v>425</v>
      </c>
      <c r="C193" s="272">
        <f>C$37</f>
        <v>0</v>
      </c>
      <c r="D193" s="142"/>
      <c r="E193" s="142"/>
      <c r="F193" s="144"/>
      <c r="G193" s="142"/>
      <c r="H193" s="142"/>
      <c r="I193" s="153"/>
      <c r="J193" s="92">
        <f t="shared" si="31"/>
        <v>0</v>
      </c>
      <c r="K193" s="97">
        <f>K$37</f>
        <v>0</v>
      </c>
      <c r="L193" s="94">
        <f t="shared" si="32"/>
        <v>0</v>
      </c>
    </row>
    <row r="194" spans="2:12" ht="15" x14ac:dyDescent="0.25">
      <c r="B194" s="31" t="s">
        <v>426</v>
      </c>
      <c r="C194" s="164">
        <f>C$38</f>
        <v>0</v>
      </c>
      <c r="D194" s="142"/>
      <c r="E194" s="142"/>
      <c r="F194" s="144"/>
      <c r="G194" s="142"/>
      <c r="H194" s="142"/>
      <c r="I194" s="153"/>
      <c r="J194" s="92">
        <f t="shared" si="31"/>
        <v>0</v>
      </c>
      <c r="K194" s="93">
        <f>K$38</f>
        <v>0</v>
      </c>
      <c r="L194" s="94">
        <f t="shared" si="32"/>
        <v>0</v>
      </c>
    </row>
    <row r="195" spans="2:12" ht="15" x14ac:dyDescent="0.25">
      <c r="B195" s="31" t="s">
        <v>427</v>
      </c>
      <c r="C195" s="272">
        <f>C$39</f>
        <v>0</v>
      </c>
      <c r="D195" s="142"/>
      <c r="E195" s="142"/>
      <c r="F195" s="144"/>
      <c r="G195" s="142"/>
      <c r="H195" s="142"/>
      <c r="I195" s="153"/>
      <c r="J195" s="92">
        <f t="shared" si="31"/>
        <v>0</v>
      </c>
      <c r="K195" s="97">
        <f>K$39</f>
        <v>0</v>
      </c>
      <c r="L195" s="94">
        <f t="shared" si="32"/>
        <v>0</v>
      </c>
    </row>
    <row r="196" spans="2:12" ht="15" x14ac:dyDescent="0.25">
      <c r="B196" s="31" t="s">
        <v>428</v>
      </c>
      <c r="C196" s="164">
        <f>C$40</f>
        <v>0</v>
      </c>
      <c r="D196" s="142"/>
      <c r="E196" s="142"/>
      <c r="F196" s="144"/>
      <c r="G196" s="142"/>
      <c r="H196" s="142"/>
      <c r="I196" s="153"/>
      <c r="J196" s="92">
        <f t="shared" si="31"/>
        <v>0</v>
      </c>
      <c r="K196" s="97">
        <f>K$40</f>
        <v>0</v>
      </c>
      <c r="L196" s="94">
        <f t="shared" si="32"/>
        <v>0</v>
      </c>
    </row>
    <row r="197" spans="2:12" ht="15" x14ac:dyDescent="0.25">
      <c r="B197" s="31" t="s">
        <v>429</v>
      </c>
      <c r="C197" s="272">
        <f>C$41</f>
        <v>0</v>
      </c>
      <c r="D197" s="142"/>
      <c r="E197" s="142"/>
      <c r="F197" s="144"/>
      <c r="G197" s="142"/>
      <c r="H197" s="142"/>
      <c r="I197" s="153"/>
      <c r="J197" s="92">
        <f t="shared" si="31"/>
        <v>0</v>
      </c>
      <c r="K197" s="93">
        <f>K$41</f>
        <v>0</v>
      </c>
      <c r="L197" s="94">
        <f t="shared" si="32"/>
        <v>0</v>
      </c>
    </row>
    <row r="198" spans="2:12" ht="15" x14ac:dyDescent="0.25">
      <c r="B198" s="31" t="s">
        <v>430</v>
      </c>
      <c r="C198" s="164">
        <f>C$42</f>
        <v>0</v>
      </c>
      <c r="D198" s="142"/>
      <c r="E198" s="142"/>
      <c r="F198" s="144"/>
      <c r="G198" s="142"/>
      <c r="H198" s="142"/>
      <c r="I198" s="153"/>
      <c r="J198" s="92">
        <f>IF(G198&gt;0,(D198*(F198/G198)),0)</f>
        <v>0</v>
      </c>
      <c r="K198" s="97">
        <f>K$42</f>
        <v>0</v>
      </c>
      <c r="L198" s="94">
        <f>IF(K198&gt;0,((J198/K198)*I198),0)</f>
        <v>0</v>
      </c>
    </row>
    <row r="199" spans="2:12" ht="15" x14ac:dyDescent="0.25">
      <c r="B199" s="31" t="s">
        <v>431</v>
      </c>
      <c r="C199" s="272">
        <f>C$43</f>
        <v>0</v>
      </c>
      <c r="D199" s="142"/>
      <c r="E199" s="142"/>
      <c r="F199" s="144"/>
      <c r="G199" s="142"/>
      <c r="H199" s="142"/>
      <c r="I199" s="153"/>
      <c r="J199" s="92">
        <f t="shared" ref="J199:J210" si="33">IF(G199&gt;0,(D199*(F199/G199)),0)</f>
        <v>0</v>
      </c>
      <c r="K199" s="97">
        <f>K$43</f>
        <v>0</v>
      </c>
      <c r="L199" s="94">
        <f t="shared" ref="L199:L210" si="34">IF(K199&gt;0,((J199/K199)*I199),0)</f>
        <v>0</v>
      </c>
    </row>
    <row r="200" spans="2:12" ht="15" x14ac:dyDescent="0.25">
      <c r="B200" s="31" t="s">
        <v>432</v>
      </c>
      <c r="C200" s="164">
        <f>C$44</f>
        <v>0</v>
      </c>
      <c r="D200" s="142"/>
      <c r="E200" s="142"/>
      <c r="F200" s="144"/>
      <c r="G200" s="142"/>
      <c r="H200" s="142"/>
      <c r="I200" s="153"/>
      <c r="J200" s="92">
        <f t="shared" si="33"/>
        <v>0</v>
      </c>
      <c r="K200" s="93">
        <f>K$44</f>
        <v>0</v>
      </c>
      <c r="L200" s="94">
        <f t="shared" si="34"/>
        <v>0</v>
      </c>
    </row>
    <row r="201" spans="2:12" ht="15" x14ac:dyDescent="0.25">
      <c r="B201" s="31" t="s">
        <v>433</v>
      </c>
      <c r="C201" s="272">
        <f>C$45</f>
        <v>0</v>
      </c>
      <c r="D201" s="142"/>
      <c r="E201" s="142"/>
      <c r="F201" s="144"/>
      <c r="G201" s="142"/>
      <c r="H201" s="142"/>
      <c r="I201" s="153"/>
      <c r="J201" s="92">
        <f t="shared" si="33"/>
        <v>0</v>
      </c>
      <c r="K201" s="97">
        <f>K$45</f>
        <v>0</v>
      </c>
      <c r="L201" s="94">
        <f t="shared" si="34"/>
        <v>0</v>
      </c>
    </row>
    <row r="202" spans="2:12" ht="15" x14ac:dyDescent="0.25">
      <c r="B202" s="31" t="s">
        <v>434</v>
      </c>
      <c r="C202" s="164">
        <f>C$46</f>
        <v>0</v>
      </c>
      <c r="D202" s="142"/>
      <c r="E202" s="142"/>
      <c r="F202" s="144"/>
      <c r="G202" s="142"/>
      <c r="H202" s="142"/>
      <c r="I202" s="153"/>
      <c r="J202" s="92">
        <f t="shared" si="33"/>
        <v>0</v>
      </c>
      <c r="K202" s="97">
        <f>K$46</f>
        <v>0</v>
      </c>
      <c r="L202" s="94">
        <f t="shared" si="34"/>
        <v>0</v>
      </c>
    </row>
    <row r="203" spans="2:12" ht="15" x14ac:dyDescent="0.25">
      <c r="B203" s="31" t="s">
        <v>435</v>
      </c>
      <c r="C203" s="272">
        <f>C$47</f>
        <v>0</v>
      </c>
      <c r="D203" s="142"/>
      <c r="E203" s="142"/>
      <c r="F203" s="144"/>
      <c r="G203" s="142"/>
      <c r="H203" s="142"/>
      <c r="I203" s="153"/>
      <c r="J203" s="92">
        <f t="shared" si="33"/>
        <v>0</v>
      </c>
      <c r="K203" s="93">
        <f>K$47</f>
        <v>0</v>
      </c>
      <c r="L203" s="94">
        <f t="shared" si="34"/>
        <v>0</v>
      </c>
    </row>
    <row r="204" spans="2:12" ht="15" x14ac:dyDescent="0.25">
      <c r="B204" s="31" t="s">
        <v>436</v>
      </c>
      <c r="C204" s="164">
        <f>C$48</f>
        <v>0</v>
      </c>
      <c r="D204" s="142"/>
      <c r="E204" s="142"/>
      <c r="F204" s="144"/>
      <c r="G204" s="142"/>
      <c r="H204" s="142"/>
      <c r="I204" s="153"/>
      <c r="J204" s="92">
        <f t="shared" si="33"/>
        <v>0</v>
      </c>
      <c r="K204" s="97">
        <f>K$48</f>
        <v>0</v>
      </c>
      <c r="L204" s="94">
        <f t="shared" si="34"/>
        <v>0</v>
      </c>
    </row>
    <row r="205" spans="2:12" ht="15" x14ac:dyDescent="0.25">
      <c r="B205" s="31" t="s">
        <v>437</v>
      </c>
      <c r="C205" s="272">
        <f>C$49</f>
        <v>0</v>
      </c>
      <c r="D205" s="142"/>
      <c r="E205" s="142"/>
      <c r="F205" s="144"/>
      <c r="G205" s="142"/>
      <c r="H205" s="142"/>
      <c r="I205" s="153"/>
      <c r="J205" s="92">
        <f t="shared" si="33"/>
        <v>0</v>
      </c>
      <c r="K205" s="97">
        <f>K$49</f>
        <v>0</v>
      </c>
      <c r="L205" s="94">
        <f t="shared" si="34"/>
        <v>0</v>
      </c>
    </row>
    <row r="206" spans="2:12" ht="15" x14ac:dyDescent="0.25">
      <c r="B206" s="31" t="s">
        <v>438</v>
      </c>
      <c r="C206" s="164">
        <f>C$50</f>
        <v>0</v>
      </c>
      <c r="D206" s="142"/>
      <c r="E206" s="142"/>
      <c r="F206" s="144"/>
      <c r="G206" s="142"/>
      <c r="H206" s="142"/>
      <c r="I206" s="153"/>
      <c r="J206" s="92">
        <f t="shared" si="33"/>
        <v>0</v>
      </c>
      <c r="K206" s="93">
        <f>K$50</f>
        <v>0</v>
      </c>
      <c r="L206" s="94">
        <f t="shared" si="34"/>
        <v>0</v>
      </c>
    </row>
    <row r="207" spans="2:12" ht="15" x14ac:dyDescent="0.25">
      <c r="B207" s="31" t="s">
        <v>439</v>
      </c>
      <c r="C207" s="272">
        <f>C$51</f>
        <v>0</v>
      </c>
      <c r="D207" s="142"/>
      <c r="E207" s="142"/>
      <c r="F207" s="144"/>
      <c r="G207" s="142"/>
      <c r="H207" s="142"/>
      <c r="I207" s="153"/>
      <c r="J207" s="92">
        <f t="shared" si="33"/>
        <v>0</v>
      </c>
      <c r="K207" s="97">
        <f>K$51</f>
        <v>0</v>
      </c>
      <c r="L207" s="94">
        <f t="shared" si="34"/>
        <v>0</v>
      </c>
    </row>
    <row r="208" spans="2:12" ht="15" x14ac:dyDescent="0.25">
      <c r="B208" s="31" t="s">
        <v>440</v>
      </c>
      <c r="C208" s="164">
        <f>C$52</f>
        <v>0</v>
      </c>
      <c r="D208" s="142"/>
      <c r="E208" s="142"/>
      <c r="F208" s="144"/>
      <c r="G208" s="142"/>
      <c r="H208" s="142"/>
      <c r="I208" s="153"/>
      <c r="J208" s="92">
        <f t="shared" si="33"/>
        <v>0</v>
      </c>
      <c r="K208" s="97">
        <f>K$52</f>
        <v>0</v>
      </c>
      <c r="L208" s="94">
        <f t="shared" si="34"/>
        <v>0</v>
      </c>
    </row>
    <row r="209" spans="2:12" ht="15" x14ac:dyDescent="0.25">
      <c r="B209" s="31" t="s">
        <v>441</v>
      </c>
      <c r="C209" s="272">
        <f>C$53</f>
        <v>0</v>
      </c>
      <c r="D209" s="142"/>
      <c r="E209" s="142"/>
      <c r="F209" s="144"/>
      <c r="G209" s="142"/>
      <c r="H209" s="142"/>
      <c r="I209" s="153"/>
      <c r="J209" s="92">
        <f t="shared" si="33"/>
        <v>0</v>
      </c>
      <c r="K209" s="93">
        <f>K$53</f>
        <v>0</v>
      </c>
      <c r="L209" s="94">
        <f t="shared" si="34"/>
        <v>0</v>
      </c>
    </row>
    <row r="210" spans="2:12" ht="15" x14ac:dyDescent="0.25">
      <c r="B210" s="31" t="s">
        <v>442</v>
      </c>
      <c r="C210" s="164">
        <f>C$54</f>
        <v>0</v>
      </c>
      <c r="D210" s="142"/>
      <c r="E210" s="142"/>
      <c r="F210" s="144"/>
      <c r="G210" s="142"/>
      <c r="H210" s="142"/>
      <c r="I210" s="153"/>
      <c r="J210" s="92">
        <f t="shared" si="33"/>
        <v>0</v>
      </c>
      <c r="K210" s="97">
        <f>K$54</f>
        <v>0</v>
      </c>
      <c r="L210" s="94">
        <f t="shared" si="34"/>
        <v>0</v>
      </c>
    </row>
    <row r="211" spans="2:12" x14ac:dyDescent="0.2">
      <c r="B211"/>
      <c r="C211"/>
      <c r="D211"/>
      <c r="E211"/>
      <c r="F211"/>
      <c r="G211"/>
      <c r="H211"/>
      <c r="I211"/>
      <c r="J211"/>
      <c r="K211"/>
      <c r="L211"/>
    </row>
    <row r="212" spans="2:12" ht="15" x14ac:dyDescent="0.25">
      <c r="C212" s="278" t="s">
        <v>492</v>
      </c>
      <c r="D212" s="279"/>
      <c r="E212" s="279"/>
      <c r="F212" s="279"/>
      <c r="G212" s="279"/>
      <c r="H212" s="279"/>
      <c r="I212" s="279"/>
      <c r="J212" s="279"/>
      <c r="K212" s="279"/>
      <c r="L212" s="280"/>
    </row>
    <row r="213" spans="2:12" ht="15" x14ac:dyDescent="0.25">
      <c r="B213" s="31" t="s">
        <v>113</v>
      </c>
      <c r="C213" s="259">
        <f>C$5</f>
        <v>0</v>
      </c>
      <c r="D213" s="142"/>
      <c r="E213" s="142"/>
      <c r="F213" s="144"/>
      <c r="G213" s="142"/>
      <c r="H213" s="142"/>
      <c r="I213" s="153"/>
      <c r="J213" s="92">
        <f>IF(G213&gt;0,(D213*(F213/G213)),0)</f>
        <v>0</v>
      </c>
      <c r="K213" s="93">
        <f>K$5</f>
        <v>0</v>
      </c>
      <c r="L213" s="94">
        <f>IF(K213&gt;0,((J213/K213)*I213),0)</f>
        <v>0</v>
      </c>
    </row>
    <row r="214" spans="2:12" ht="15" x14ac:dyDescent="0.25">
      <c r="B214" s="31" t="s">
        <v>114</v>
      </c>
      <c r="C214" s="260">
        <f>C$6</f>
        <v>0</v>
      </c>
      <c r="D214" s="142"/>
      <c r="E214" s="142"/>
      <c r="F214" s="144"/>
      <c r="G214" s="142"/>
      <c r="H214" s="142"/>
      <c r="I214" s="153"/>
      <c r="J214" s="92">
        <f t="shared" ref="J214:J224" si="35">IF(G214&gt;0,(D214*(F214/G214)),0)</f>
        <v>0</v>
      </c>
      <c r="K214" s="97">
        <f>K$6</f>
        <v>0</v>
      </c>
      <c r="L214" s="94">
        <f t="shared" ref="L214:L224" si="36">IF(K214&gt;0,((J214/K214)*I214),0)</f>
        <v>0</v>
      </c>
    </row>
    <row r="215" spans="2:12" ht="15" x14ac:dyDescent="0.25">
      <c r="B215" s="31" t="s">
        <v>115</v>
      </c>
      <c r="C215" s="259">
        <f>C$7</f>
        <v>0</v>
      </c>
      <c r="D215" s="142"/>
      <c r="E215" s="142"/>
      <c r="F215" s="144"/>
      <c r="G215" s="142"/>
      <c r="H215" s="142"/>
      <c r="I215" s="153"/>
      <c r="J215" s="92">
        <f t="shared" si="35"/>
        <v>0</v>
      </c>
      <c r="K215" s="97">
        <f>K$7</f>
        <v>0</v>
      </c>
      <c r="L215" s="94">
        <f t="shared" si="36"/>
        <v>0</v>
      </c>
    </row>
    <row r="216" spans="2:12" ht="15" x14ac:dyDescent="0.25">
      <c r="B216" s="31" t="s">
        <v>116</v>
      </c>
      <c r="C216" s="260">
        <f>C$8</f>
        <v>0</v>
      </c>
      <c r="D216" s="142"/>
      <c r="E216" s="142"/>
      <c r="F216" s="144"/>
      <c r="G216" s="142"/>
      <c r="H216" s="142"/>
      <c r="I216" s="153"/>
      <c r="J216" s="92">
        <f t="shared" si="35"/>
        <v>0</v>
      </c>
      <c r="K216" s="93">
        <f>K$8</f>
        <v>0</v>
      </c>
      <c r="L216" s="94">
        <f t="shared" si="36"/>
        <v>0</v>
      </c>
    </row>
    <row r="217" spans="2:12" ht="15" x14ac:dyDescent="0.25">
      <c r="B217" s="31" t="s">
        <v>117</v>
      </c>
      <c r="C217" s="259">
        <f>C$9</f>
        <v>0</v>
      </c>
      <c r="D217" s="142"/>
      <c r="E217" s="142"/>
      <c r="F217" s="144"/>
      <c r="G217" s="142"/>
      <c r="H217" s="142"/>
      <c r="I217" s="153"/>
      <c r="J217" s="92">
        <f t="shared" si="35"/>
        <v>0</v>
      </c>
      <c r="K217" s="97">
        <f>K$9</f>
        <v>0</v>
      </c>
      <c r="L217" s="94">
        <f t="shared" si="36"/>
        <v>0</v>
      </c>
    </row>
    <row r="218" spans="2:12" ht="15" x14ac:dyDescent="0.25">
      <c r="B218" s="31" t="s">
        <v>118</v>
      </c>
      <c r="C218" s="260">
        <f>C$10</f>
        <v>0</v>
      </c>
      <c r="D218" s="142"/>
      <c r="E218" s="142"/>
      <c r="F218" s="144"/>
      <c r="G218" s="142"/>
      <c r="H218" s="142"/>
      <c r="I218" s="153"/>
      <c r="J218" s="92">
        <f t="shared" si="35"/>
        <v>0</v>
      </c>
      <c r="K218" s="97">
        <f>K$10</f>
        <v>0</v>
      </c>
      <c r="L218" s="94">
        <f t="shared" si="36"/>
        <v>0</v>
      </c>
    </row>
    <row r="219" spans="2:12" ht="15" x14ac:dyDescent="0.25">
      <c r="B219" s="31" t="s">
        <v>119</v>
      </c>
      <c r="C219" s="259">
        <f>C$11</f>
        <v>0</v>
      </c>
      <c r="D219" s="142"/>
      <c r="E219" s="142"/>
      <c r="F219" s="144"/>
      <c r="G219" s="142"/>
      <c r="H219" s="142"/>
      <c r="I219" s="153"/>
      <c r="J219" s="92">
        <f t="shared" si="35"/>
        <v>0</v>
      </c>
      <c r="K219" s="93">
        <f>K$11</f>
        <v>0</v>
      </c>
      <c r="L219" s="94">
        <f t="shared" si="36"/>
        <v>0</v>
      </c>
    </row>
    <row r="220" spans="2:12" ht="15" x14ac:dyDescent="0.25">
      <c r="B220" s="31" t="s">
        <v>120</v>
      </c>
      <c r="C220" s="260">
        <f>C$12</f>
        <v>0</v>
      </c>
      <c r="D220" s="142"/>
      <c r="E220" s="142"/>
      <c r="F220" s="144"/>
      <c r="G220" s="142"/>
      <c r="H220" s="142"/>
      <c r="I220" s="153"/>
      <c r="J220" s="92">
        <f t="shared" si="35"/>
        <v>0</v>
      </c>
      <c r="K220" s="97">
        <f>K$12</f>
        <v>0</v>
      </c>
      <c r="L220" s="94">
        <f t="shared" si="36"/>
        <v>0</v>
      </c>
    </row>
    <row r="221" spans="2:12" ht="15" x14ac:dyDescent="0.25">
      <c r="B221" s="31" t="s">
        <v>121</v>
      </c>
      <c r="C221" s="259">
        <f>C$13</f>
        <v>0</v>
      </c>
      <c r="D221" s="142"/>
      <c r="E221" s="142"/>
      <c r="F221" s="144"/>
      <c r="G221" s="142"/>
      <c r="H221" s="142"/>
      <c r="I221" s="153"/>
      <c r="J221" s="92">
        <f t="shared" si="35"/>
        <v>0</v>
      </c>
      <c r="K221" s="97">
        <f>K$13</f>
        <v>0</v>
      </c>
      <c r="L221" s="94">
        <f t="shared" si="36"/>
        <v>0</v>
      </c>
    </row>
    <row r="222" spans="2:12" ht="15" x14ac:dyDescent="0.25">
      <c r="B222" s="31" t="s">
        <v>122</v>
      </c>
      <c r="C222" s="260">
        <f>C$14</f>
        <v>0</v>
      </c>
      <c r="D222" s="142"/>
      <c r="E222" s="142"/>
      <c r="F222" s="144"/>
      <c r="G222" s="142"/>
      <c r="H222" s="142"/>
      <c r="I222" s="153"/>
      <c r="J222" s="92">
        <f t="shared" si="35"/>
        <v>0</v>
      </c>
      <c r="K222" s="93">
        <f>K$14</f>
        <v>0</v>
      </c>
      <c r="L222" s="94">
        <f t="shared" si="36"/>
        <v>0</v>
      </c>
    </row>
    <row r="223" spans="2:12" ht="15" x14ac:dyDescent="0.25">
      <c r="B223" s="31" t="s">
        <v>123</v>
      </c>
      <c r="C223" s="259">
        <f>C$15</f>
        <v>0</v>
      </c>
      <c r="D223" s="142"/>
      <c r="E223" s="142"/>
      <c r="F223" s="144"/>
      <c r="G223" s="142"/>
      <c r="H223" s="142"/>
      <c r="I223" s="153"/>
      <c r="J223" s="92">
        <f t="shared" si="35"/>
        <v>0</v>
      </c>
      <c r="K223" s="97">
        <f>K$15</f>
        <v>0</v>
      </c>
      <c r="L223" s="94">
        <f t="shared" si="36"/>
        <v>0</v>
      </c>
    </row>
    <row r="224" spans="2:12" ht="15" x14ac:dyDescent="0.25">
      <c r="B224" s="31" t="s">
        <v>124</v>
      </c>
      <c r="C224" s="260">
        <f>C$16</f>
        <v>0</v>
      </c>
      <c r="D224" s="142"/>
      <c r="E224" s="142"/>
      <c r="F224" s="144"/>
      <c r="G224" s="142"/>
      <c r="H224" s="142"/>
      <c r="I224" s="153"/>
      <c r="J224" s="92">
        <f t="shared" si="35"/>
        <v>0</v>
      </c>
      <c r="K224" s="97">
        <f>K$16</f>
        <v>0</v>
      </c>
      <c r="L224" s="94">
        <f t="shared" si="36"/>
        <v>0</v>
      </c>
    </row>
    <row r="225" spans="2:12" ht="15" x14ac:dyDescent="0.25">
      <c r="B225" s="31" t="s">
        <v>125</v>
      </c>
      <c r="C225" s="272">
        <f>C$17</f>
        <v>0</v>
      </c>
      <c r="D225" s="142"/>
      <c r="E225" s="142"/>
      <c r="F225" s="144"/>
      <c r="G225" s="142"/>
      <c r="H225" s="142"/>
      <c r="I225" s="153"/>
      <c r="J225" s="92">
        <f>IF(G225&gt;0,(D225*(F225/G225)),0)</f>
        <v>0</v>
      </c>
      <c r="K225" s="93">
        <f>K$17</f>
        <v>0</v>
      </c>
      <c r="L225" s="94">
        <f>IF(K225&gt;0,((J225/K225)*I225),0)</f>
        <v>0</v>
      </c>
    </row>
    <row r="226" spans="2:12" ht="15" x14ac:dyDescent="0.25">
      <c r="B226" s="31" t="s">
        <v>126</v>
      </c>
      <c r="C226" s="164">
        <f>C$18</f>
        <v>0</v>
      </c>
      <c r="D226" s="142"/>
      <c r="E226" s="142"/>
      <c r="F226" s="144"/>
      <c r="G226" s="142"/>
      <c r="H226" s="142"/>
      <c r="I226" s="153"/>
      <c r="J226" s="92">
        <f t="shared" ref="J226:J237" si="37">IF(G226&gt;0,(D226*(F226/G226)),0)</f>
        <v>0</v>
      </c>
      <c r="K226" s="97">
        <f>K$18</f>
        <v>0</v>
      </c>
      <c r="L226" s="94">
        <f t="shared" ref="L226:L237" si="38">IF(K226&gt;0,((J226/K226)*I226),0)</f>
        <v>0</v>
      </c>
    </row>
    <row r="227" spans="2:12" ht="15" x14ac:dyDescent="0.25">
      <c r="B227" s="31" t="s">
        <v>127</v>
      </c>
      <c r="C227" s="272">
        <f>C$19</f>
        <v>0</v>
      </c>
      <c r="D227" s="142"/>
      <c r="E227" s="142"/>
      <c r="F227" s="144"/>
      <c r="G227" s="142"/>
      <c r="H227" s="142"/>
      <c r="I227" s="153"/>
      <c r="J227" s="92">
        <f t="shared" si="37"/>
        <v>0</v>
      </c>
      <c r="K227" s="97">
        <f>K$19</f>
        <v>0</v>
      </c>
      <c r="L227" s="94">
        <f t="shared" si="38"/>
        <v>0</v>
      </c>
    </row>
    <row r="228" spans="2:12" ht="15" x14ac:dyDescent="0.25">
      <c r="B228" s="31" t="s">
        <v>128</v>
      </c>
      <c r="C228" s="164">
        <f>C$20</f>
        <v>0</v>
      </c>
      <c r="D228" s="142"/>
      <c r="E228" s="142"/>
      <c r="F228" s="144"/>
      <c r="G228" s="142"/>
      <c r="H228" s="142"/>
      <c r="I228" s="153"/>
      <c r="J228" s="92">
        <f t="shared" si="37"/>
        <v>0</v>
      </c>
      <c r="K228" s="93">
        <f>K$20</f>
        <v>0</v>
      </c>
      <c r="L228" s="94">
        <f t="shared" si="38"/>
        <v>0</v>
      </c>
    </row>
    <row r="229" spans="2:12" ht="15" x14ac:dyDescent="0.25">
      <c r="B229" s="31" t="s">
        <v>129</v>
      </c>
      <c r="C229" s="272">
        <f>C$21</f>
        <v>0</v>
      </c>
      <c r="D229" s="142"/>
      <c r="E229" s="142"/>
      <c r="F229" s="144"/>
      <c r="G229" s="142"/>
      <c r="H229" s="142"/>
      <c r="I229" s="153"/>
      <c r="J229" s="92">
        <f t="shared" si="37"/>
        <v>0</v>
      </c>
      <c r="K229" s="97">
        <f>K$21</f>
        <v>0</v>
      </c>
      <c r="L229" s="94">
        <f t="shared" si="38"/>
        <v>0</v>
      </c>
    </row>
    <row r="230" spans="2:12" ht="15" x14ac:dyDescent="0.25">
      <c r="B230" s="31" t="s">
        <v>130</v>
      </c>
      <c r="C230" s="164">
        <f>C$22</f>
        <v>0</v>
      </c>
      <c r="D230" s="142"/>
      <c r="E230" s="142"/>
      <c r="F230" s="144"/>
      <c r="G230" s="142"/>
      <c r="H230" s="142"/>
      <c r="I230" s="153"/>
      <c r="J230" s="92">
        <f t="shared" si="37"/>
        <v>0</v>
      </c>
      <c r="K230" s="97">
        <f>K$22</f>
        <v>0</v>
      </c>
      <c r="L230" s="94">
        <f t="shared" si="38"/>
        <v>0</v>
      </c>
    </row>
    <row r="231" spans="2:12" ht="15" x14ac:dyDescent="0.25">
      <c r="B231" s="31" t="s">
        <v>131</v>
      </c>
      <c r="C231" s="272">
        <f>C$23</f>
        <v>0</v>
      </c>
      <c r="D231" s="142"/>
      <c r="E231" s="142"/>
      <c r="F231" s="144"/>
      <c r="G231" s="142"/>
      <c r="H231" s="142"/>
      <c r="I231" s="153"/>
      <c r="J231" s="92">
        <f t="shared" si="37"/>
        <v>0</v>
      </c>
      <c r="K231" s="93">
        <f>K$23</f>
        <v>0</v>
      </c>
      <c r="L231" s="94">
        <f t="shared" si="38"/>
        <v>0</v>
      </c>
    </row>
    <row r="232" spans="2:12" ht="15" x14ac:dyDescent="0.25">
      <c r="B232" s="31" t="s">
        <v>132</v>
      </c>
      <c r="C232" s="164">
        <f>C$24</f>
        <v>0</v>
      </c>
      <c r="D232" s="142"/>
      <c r="E232" s="142"/>
      <c r="F232" s="144"/>
      <c r="G232" s="142"/>
      <c r="H232" s="142"/>
      <c r="I232" s="153"/>
      <c r="J232" s="92">
        <f t="shared" si="37"/>
        <v>0</v>
      </c>
      <c r="K232" s="97">
        <f>K$24</f>
        <v>0</v>
      </c>
      <c r="L232" s="94">
        <f t="shared" si="38"/>
        <v>0</v>
      </c>
    </row>
    <row r="233" spans="2:12" ht="15" x14ac:dyDescent="0.25">
      <c r="B233" s="31" t="s">
        <v>133</v>
      </c>
      <c r="C233" s="272">
        <f>C$25</f>
        <v>0</v>
      </c>
      <c r="D233" s="142"/>
      <c r="E233" s="142"/>
      <c r="F233" s="144"/>
      <c r="G233" s="142"/>
      <c r="H233" s="142"/>
      <c r="I233" s="153"/>
      <c r="J233" s="92">
        <f t="shared" si="37"/>
        <v>0</v>
      </c>
      <c r="K233" s="97">
        <f>K$25</f>
        <v>0</v>
      </c>
      <c r="L233" s="94">
        <f t="shared" si="38"/>
        <v>0</v>
      </c>
    </row>
    <row r="234" spans="2:12" ht="15" x14ac:dyDescent="0.25">
      <c r="B234" s="31" t="s">
        <v>134</v>
      </c>
      <c r="C234" s="164">
        <f>C$26</f>
        <v>0</v>
      </c>
      <c r="D234" s="142"/>
      <c r="E234" s="142"/>
      <c r="F234" s="144"/>
      <c r="G234" s="142"/>
      <c r="H234" s="142"/>
      <c r="I234" s="153"/>
      <c r="J234" s="92">
        <f t="shared" si="37"/>
        <v>0</v>
      </c>
      <c r="K234" s="93">
        <f>K$26</f>
        <v>0</v>
      </c>
      <c r="L234" s="94">
        <f t="shared" si="38"/>
        <v>0</v>
      </c>
    </row>
    <row r="235" spans="2:12" ht="15" x14ac:dyDescent="0.25">
      <c r="B235" s="31" t="s">
        <v>135</v>
      </c>
      <c r="C235" s="272">
        <f>C$27</f>
        <v>0</v>
      </c>
      <c r="D235" s="142"/>
      <c r="E235" s="142"/>
      <c r="F235" s="144"/>
      <c r="G235" s="142"/>
      <c r="H235" s="142"/>
      <c r="I235" s="153"/>
      <c r="J235" s="92">
        <f t="shared" si="37"/>
        <v>0</v>
      </c>
      <c r="K235" s="97">
        <f>K$27</f>
        <v>0</v>
      </c>
      <c r="L235" s="94">
        <f t="shared" si="38"/>
        <v>0</v>
      </c>
    </row>
    <row r="236" spans="2:12" ht="15" x14ac:dyDescent="0.25">
      <c r="B236" s="31" t="s">
        <v>136</v>
      </c>
      <c r="C236" s="164">
        <f>C$28</f>
        <v>0</v>
      </c>
      <c r="D236" s="142"/>
      <c r="E236" s="142"/>
      <c r="F236" s="144"/>
      <c r="G236" s="142"/>
      <c r="H236" s="142"/>
      <c r="I236" s="153"/>
      <c r="J236" s="92">
        <f t="shared" si="37"/>
        <v>0</v>
      </c>
      <c r="K236" s="97">
        <f>K$28</f>
        <v>0</v>
      </c>
      <c r="L236" s="94">
        <f t="shared" si="38"/>
        <v>0</v>
      </c>
    </row>
    <row r="237" spans="2:12" ht="15" x14ac:dyDescent="0.25">
      <c r="B237" s="31" t="s">
        <v>137</v>
      </c>
      <c r="C237" s="272">
        <f>C$29</f>
        <v>0</v>
      </c>
      <c r="D237" s="142"/>
      <c r="E237" s="142"/>
      <c r="F237" s="144"/>
      <c r="G237" s="142"/>
      <c r="H237" s="142"/>
      <c r="I237" s="153"/>
      <c r="J237" s="92">
        <f t="shared" si="37"/>
        <v>0</v>
      </c>
      <c r="K237" s="93">
        <f>K$29</f>
        <v>0</v>
      </c>
      <c r="L237" s="94">
        <f t="shared" si="38"/>
        <v>0</v>
      </c>
    </row>
    <row r="238" spans="2:12" ht="15" x14ac:dyDescent="0.25">
      <c r="B238" s="31" t="s">
        <v>418</v>
      </c>
      <c r="C238" s="164">
        <f>C$30</f>
        <v>0</v>
      </c>
      <c r="D238" s="142"/>
      <c r="E238" s="142"/>
      <c r="F238" s="144"/>
      <c r="G238" s="142"/>
      <c r="H238" s="142"/>
      <c r="I238" s="153"/>
      <c r="J238" s="92">
        <f>IF(G238&gt;0,(D238*(F238/G238)),0)</f>
        <v>0</v>
      </c>
      <c r="K238" s="97">
        <f>K$30</f>
        <v>0</v>
      </c>
      <c r="L238" s="94">
        <f>IF(K238&gt;0,((J238/K238)*I238),0)</f>
        <v>0</v>
      </c>
    </row>
    <row r="239" spans="2:12" ht="15" x14ac:dyDescent="0.25">
      <c r="B239" s="31" t="s">
        <v>419</v>
      </c>
      <c r="C239" s="272">
        <f>C$31</f>
        <v>0</v>
      </c>
      <c r="D239" s="142"/>
      <c r="E239" s="142"/>
      <c r="F239" s="144"/>
      <c r="G239" s="142"/>
      <c r="H239" s="142"/>
      <c r="I239" s="153"/>
      <c r="J239" s="92">
        <f t="shared" ref="J239:J249" si="39">IF(G239&gt;0,(D239*(F239/G239)),0)</f>
        <v>0</v>
      </c>
      <c r="K239" s="97">
        <f>K$31</f>
        <v>0</v>
      </c>
      <c r="L239" s="94">
        <f t="shared" ref="L239:L249" si="40">IF(K239&gt;0,((J239/K239)*I239),0)</f>
        <v>0</v>
      </c>
    </row>
    <row r="240" spans="2:12" ht="15" x14ac:dyDescent="0.25">
      <c r="B240" s="31" t="s">
        <v>420</v>
      </c>
      <c r="C240" s="164">
        <f>C$32</f>
        <v>0</v>
      </c>
      <c r="D240" s="142"/>
      <c r="E240" s="142"/>
      <c r="F240" s="144"/>
      <c r="G240" s="142"/>
      <c r="H240" s="142"/>
      <c r="I240" s="153"/>
      <c r="J240" s="92">
        <f t="shared" si="39"/>
        <v>0</v>
      </c>
      <c r="K240" s="93">
        <f>K$32</f>
        <v>0</v>
      </c>
      <c r="L240" s="94">
        <f t="shared" si="40"/>
        <v>0</v>
      </c>
    </row>
    <row r="241" spans="2:12" ht="15" x14ac:dyDescent="0.25">
      <c r="B241" s="31" t="s">
        <v>421</v>
      </c>
      <c r="C241" s="272">
        <f>C$33</f>
        <v>0</v>
      </c>
      <c r="D241" s="142"/>
      <c r="E241" s="142"/>
      <c r="F241" s="144"/>
      <c r="G241" s="142"/>
      <c r="H241" s="142"/>
      <c r="I241" s="153"/>
      <c r="J241" s="92">
        <f t="shared" si="39"/>
        <v>0</v>
      </c>
      <c r="K241" s="97">
        <f>K$33</f>
        <v>0</v>
      </c>
      <c r="L241" s="94">
        <f t="shared" si="40"/>
        <v>0</v>
      </c>
    </row>
    <row r="242" spans="2:12" ht="15" x14ac:dyDescent="0.25">
      <c r="B242" s="31" t="s">
        <v>422</v>
      </c>
      <c r="C242" s="164">
        <f>C$34</f>
        <v>0</v>
      </c>
      <c r="D242" s="142"/>
      <c r="E242" s="142"/>
      <c r="F242" s="144"/>
      <c r="G242" s="142"/>
      <c r="H242" s="142"/>
      <c r="I242" s="153"/>
      <c r="J242" s="92">
        <f t="shared" si="39"/>
        <v>0</v>
      </c>
      <c r="K242" s="97">
        <f>K$34</f>
        <v>0</v>
      </c>
      <c r="L242" s="94">
        <f t="shared" si="40"/>
        <v>0</v>
      </c>
    </row>
    <row r="243" spans="2:12" ht="15" x14ac:dyDescent="0.25">
      <c r="B243" s="31" t="s">
        <v>423</v>
      </c>
      <c r="C243" s="272">
        <f>C$35</f>
        <v>0</v>
      </c>
      <c r="D243" s="142"/>
      <c r="E243" s="142"/>
      <c r="F243" s="144"/>
      <c r="G243" s="142"/>
      <c r="H243" s="142"/>
      <c r="I243" s="153"/>
      <c r="J243" s="92">
        <f t="shared" si="39"/>
        <v>0</v>
      </c>
      <c r="K243" s="93">
        <f>K$35</f>
        <v>0</v>
      </c>
      <c r="L243" s="94">
        <f t="shared" si="40"/>
        <v>0</v>
      </c>
    </row>
    <row r="244" spans="2:12" ht="15" x14ac:dyDescent="0.25">
      <c r="B244" s="31" t="s">
        <v>424</v>
      </c>
      <c r="C244" s="164">
        <f>C$36</f>
        <v>0</v>
      </c>
      <c r="D244" s="142"/>
      <c r="E244" s="142"/>
      <c r="F244" s="144"/>
      <c r="G244" s="142"/>
      <c r="H244" s="142"/>
      <c r="I244" s="153"/>
      <c r="J244" s="92">
        <f t="shared" si="39"/>
        <v>0</v>
      </c>
      <c r="K244" s="97">
        <f>K$36</f>
        <v>0</v>
      </c>
      <c r="L244" s="94">
        <f t="shared" si="40"/>
        <v>0</v>
      </c>
    </row>
    <row r="245" spans="2:12" ht="15" x14ac:dyDescent="0.25">
      <c r="B245" s="31" t="s">
        <v>425</v>
      </c>
      <c r="C245" s="272">
        <f>C$37</f>
        <v>0</v>
      </c>
      <c r="D245" s="142"/>
      <c r="E245" s="142"/>
      <c r="F245" s="144"/>
      <c r="G245" s="142"/>
      <c r="H245" s="142"/>
      <c r="I245" s="153"/>
      <c r="J245" s="92">
        <f t="shared" si="39"/>
        <v>0</v>
      </c>
      <c r="K245" s="97">
        <f>K$37</f>
        <v>0</v>
      </c>
      <c r="L245" s="94">
        <f t="shared" si="40"/>
        <v>0</v>
      </c>
    </row>
    <row r="246" spans="2:12" ht="15" x14ac:dyDescent="0.25">
      <c r="B246" s="31" t="s">
        <v>426</v>
      </c>
      <c r="C246" s="164">
        <f>C$38</f>
        <v>0</v>
      </c>
      <c r="D246" s="142"/>
      <c r="E246" s="142"/>
      <c r="F246" s="144"/>
      <c r="G246" s="142"/>
      <c r="H246" s="142"/>
      <c r="I246" s="153"/>
      <c r="J246" s="92">
        <f t="shared" si="39"/>
        <v>0</v>
      </c>
      <c r="K246" s="93">
        <f>K$38</f>
        <v>0</v>
      </c>
      <c r="L246" s="94">
        <f t="shared" si="40"/>
        <v>0</v>
      </c>
    </row>
    <row r="247" spans="2:12" ht="15" x14ac:dyDescent="0.25">
      <c r="B247" s="31" t="s">
        <v>427</v>
      </c>
      <c r="C247" s="272">
        <f>C$39</f>
        <v>0</v>
      </c>
      <c r="D247" s="142"/>
      <c r="E247" s="142"/>
      <c r="F247" s="144"/>
      <c r="G247" s="142"/>
      <c r="H247" s="142"/>
      <c r="I247" s="153"/>
      <c r="J247" s="92">
        <f t="shared" si="39"/>
        <v>0</v>
      </c>
      <c r="K247" s="97">
        <f>K$39</f>
        <v>0</v>
      </c>
      <c r="L247" s="94">
        <f t="shared" si="40"/>
        <v>0</v>
      </c>
    </row>
    <row r="248" spans="2:12" ht="15" x14ac:dyDescent="0.25">
      <c r="B248" s="31" t="s">
        <v>428</v>
      </c>
      <c r="C248" s="164">
        <f>C$40</f>
        <v>0</v>
      </c>
      <c r="D248" s="142"/>
      <c r="E248" s="142"/>
      <c r="F248" s="144"/>
      <c r="G248" s="142"/>
      <c r="H248" s="142"/>
      <c r="I248" s="153"/>
      <c r="J248" s="92">
        <f t="shared" si="39"/>
        <v>0</v>
      </c>
      <c r="K248" s="97">
        <f>K$40</f>
        <v>0</v>
      </c>
      <c r="L248" s="94">
        <f t="shared" si="40"/>
        <v>0</v>
      </c>
    </row>
    <row r="249" spans="2:12" ht="15" x14ac:dyDescent="0.25">
      <c r="B249" s="31" t="s">
        <v>429</v>
      </c>
      <c r="C249" s="272">
        <f>C$41</f>
        <v>0</v>
      </c>
      <c r="D249" s="142"/>
      <c r="E249" s="142"/>
      <c r="F249" s="144"/>
      <c r="G249" s="142"/>
      <c r="H249" s="142"/>
      <c r="I249" s="153"/>
      <c r="J249" s="92">
        <f t="shared" si="39"/>
        <v>0</v>
      </c>
      <c r="K249" s="93">
        <f>K$41</f>
        <v>0</v>
      </c>
      <c r="L249" s="94">
        <f t="shared" si="40"/>
        <v>0</v>
      </c>
    </row>
    <row r="250" spans="2:12" ht="15" x14ac:dyDescent="0.25">
      <c r="B250" s="31" t="s">
        <v>430</v>
      </c>
      <c r="C250" s="164">
        <f>C$42</f>
        <v>0</v>
      </c>
      <c r="D250" s="142"/>
      <c r="E250" s="142"/>
      <c r="F250" s="144"/>
      <c r="G250" s="142"/>
      <c r="H250" s="142"/>
      <c r="I250" s="153"/>
      <c r="J250" s="92">
        <f>IF(G250&gt;0,(D250*(F250/G250)),0)</f>
        <v>0</v>
      </c>
      <c r="K250" s="97">
        <f>K$42</f>
        <v>0</v>
      </c>
      <c r="L250" s="94">
        <f>IF(K250&gt;0,((J250/K250)*I250),0)</f>
        <v>0</v>
      </c>
    </row>
    <row r="251" spans="2:12" ht="15" x14ac:dyDescent="0.25">
      <c r="B251" s="31" t="s">
        <v>431</v>
      </c>
      <c r="C251" s="272">
        <f>C$43</f>
        <v>0</v>
      </c>
      <c r="D251" s="142"/>
      <c r="E251" s="142"/>
      <c r="F251" s="144"/>
      <c r="G251" s="142"/>
      <c r="H251" s="142"/>
      <c r="I251" s="153"/>
      <c r="J251" s="92">
        <f t="shared" ref="J251:J262" si="41">IF(G251&gt;0,(D251*(F251/G251)),0)</f>
        <v>0</v>
      </c>
      <c r="K251" s="97">
        <f>K$43</f>
        <v>0</v>
      </c>
      <c r="L251" s="94">
        <f t="shared" ref="L251:L262" si="42">IF(K251&gt;0,((J251/K251)*I251),0)</f>
        <v>0</v>
      </c>
    </row>
    <row r="252" spans="2:12" ht="15" x14ac:dyDescent="0.25">
      <c r="B252" s="31" t="s">
        <v>432</v>
      </c>
      <c r="C252" s="164">
        <f>C$44</f>
        <v>0</v>
      </c>
      <c r="D252" s="142"/>
      <c r="E252" s="142"/>
      <c r="F252" s="144"/>
      <c r="G252" s="142"/>
      <c r="H252" s="142"/>
      <c r="I252" s="153"/>
      <c r="J252" s="92">
        <f t="shared" si="41"/>
        <v>0</v>
      </c>
      <c r="K252" s="93">
        <f>K$44</f>
        <v>0</v>
      </c>
      <c r="L252" s="94">
        <f t="shared" si="42"/>
        <v>0</v>
      </c>
    </row>
    <row r="253" spans="2:12" ht="15" x14ac:dyDescent="0.25">
      <c r="B253" s="31" t="s">
        <v>433</v>
      </c>
      <c r="C253" s="272">
        <f>C$45</f>
        <v>0</v>
      </c>
      <c r="D253" s="142"/>
      <c r="E253" s="142"/>
      <c r="F253" s="144"/>
      <c r="G253" s="142"/>
      <c r="H253" s="142"/>
      <c r="I253" s="153"/>
      <c r="J253" s="92">
        <f t="shared" si="41"/>
        <v>0</v>
      </c>
      <c r="K253" s="97">
        <f>K$45</f>
        <v>0</v>
      </c>
      <c r="L253" s="94">
        <f t="shared" si="42"/>
        <v>0</v>
      </c>
    </row>
    <row r="254" spans="2:12" ht="15" x14ac:dyDescent="0.25">
      <c r="B254" s="31" t="s">
        <v>434</v>
      </c>
      <c r="C254" s="164">
        <f>C$46</f>
        <v>0</v>
      </c>
      <c r="D254" s="142"/>
      <c r="E254" s="142"/>
      <c r="F254" s="144"/>
      <c r="G254" s="142"/>
      <c r="H254" s="142"/>
      <c r="I254" s="153"/>
      <c r="J254" s="92">
        <f t="shared" si="41"/>
        <v>0</v>
      </c>
      <c r="K254" s="97">
        <f>K$46</f>
        <v>0</v>
      </c>
      <c r="L254" s="94">
        <f t="shared" si="42"/>
        <v>0</v>
      </c>
    </row>
    <row r="255" spans="2:12" ht="15" x14ac:dyDescent="0.25">
      <c r="B255" s="31" t="s">
        <v>435</v>
      </c>
      <c r="C255" s="272">
        <f>C$47</f>
        <v>0</v>
      </c>
      <c r="D255" s="142"/>
      <c r="E255" s="142"/>
      <c r="F255" s="144"/>
      <c r="G255" s="142"/>
      <c r="H255" s="142"/>
      <c r="I255" s="153"/>
      <c r="J255" s="92">
        <f t="shared" si="41"/>
        <v>0</v>
      </c>
      <c r="K255" s="93">
        <f>K$47</f>
        <v>0</v>
      </c>
      <c r="L255" s="94">
        <f t="shared" si="42"/>
        <v>0</v>
      </c>
    </row>
    <row r="256" spans="2:12" ht="15" x14ac:dyDescent="0.25">
      <c r="B256" s="31" t="s">
        <v>436</v>
      </c>
      <c r="C256" s="164">
        <f>C$48</f>
        <v>0</v>
      </c>
      <c r="D256" s="142"/>
      <c r="E256" s="142"/>
      <c r="F256" s="144"/>
      <c r="G256" s="142"/>
      <c r="H256" s="142"/>
      <c r="I256" s="153"/>
      <c r="J256" s="92">
        <f t="shared" si="41"/>
        <v>0</v>
      </c>
      <c r="K256" s="97">
        <f>K$48</f>
        <v>0</v>
      </c>
      <c r="L256" s="94">
        <f t="shared" si="42"/>
        <v>0</v>
      </c>
    </row>
    <row r="257" spans="2:12" ht="15" x14ac:dyDescent="0.25">
      <c r="B257" s="31" t="s">
        <v>437</v>
      </c>
      <c r="C257" s="272">
        <f>C$49</f>
        <v>0</v>
      </c>
      <c r="D257" s="142"/>
      <c r="E257" s="142"/>
      <c r="F257" s="144"/>
      <c r="G257" s="142"/>
      <c r="H257" s="142"/>
      <c r="I257" s="153"/>
      <c r="J257" s="92">
        <f t="shared" si="41"/>
        <v>0</v>
      </c>
      <c r="K257" s="97">
        <f>K$49</f>
        <v>0</v>
      </c>
      <c r="L257" s="94">
        <f t="shared" si="42"/>
        <v>0</v>
      </c>
    </row>
    <row r="258" spans="2:12" ht="15" x14ac:dyDescent="0.25">
      <c r="B258" s="31" t="s">
        <v>438</v>
      </c>
      <c r="C258" s="164">
        <f>C$50</f>
        <v>0</v>
      </c>
      <c r="D258" s="142"/>
      <c r="E258" s="142"/>
      <c r="F258" s="144"/>
      <c r="G258" s="142"/>
      <c r="H258" s="142"/>
      <c r="I258" s="153"/>
      <c r="J258" s="92">
        <f t="shared" si="41"/>
        <v>0</v>
      </c>
      <c r="K258" s="93">
        <f>K$50</f>
        <v>0</v>
      </c>
      <c r="L258" s="94">
        <f t="shared" si="42"/>
        <v>0</v>
      </c>
    </row>
    <row r="259" spans="2:12" ht="15" x14ac:dyDescent="0.25">
      <c r="B259" s="31" t="s">
        <v>439</v>
      </c>
      <c r="C259" s="272">
        <f>C$51</f>
        <v>0</v>
      </c>
      <c r="D259" s="142"/>
      <c r="E259" s="142"/>
      <c r="F259" s="144"/>
      <c r="G259" s="142"/>
      <c r="H259" s="142"/>
      <c r="I259" s="153"/>
      <c r="J259" s="92">
        <f t="shared" si="41"/>
        <v>0</v>
      </c>
      <c r="K259" s="97">
        <f>K$51</f>
        <v>0</v>
      </c>
      <c r="L259" s="94">
        <f t="shared" si="42"/>
        <v>0</v>
      </c>
    </row>
    <row r="260" spans="2:12" ht="15" x14ac:dyDescent="0.25">
      <c r="B260" s="31" t="s">
        <v>440</v>
      </c>
      <c r="C260" s="164">
        <f>C$52</f>
        <v>0</v>
      </c>
      <c r="D260" s="142"/>
      <c r="E260" s="142"/>
      <c r="F260" s="144"/>
      <c r="G260" s="142"/>
      <c r="H260" s="142"/>
      <c r="I260" s="153"/>
      <c r="J260" s="92">
        <f t="shared" si="41"/>
        <v>0</v>
      </c>
      <c r="K260" s="97">
        <f>K$52</f>
        <v>0</v>
      </c>
      <c r="L260" s="94">
        <f t="shared" si="42"/>
        <v>0</v>
      </c>
    </row>
    <row r="261" spans="2:12" ht="15" x14ac:dyDescent="0.25">
      <c r="B261" s="31" t="s">
        <v>441</v>
      </c>
      <c r="C261" s="272">
        <f>C$53</f>
        <v>0</v>
      </c>
      <c r="D261" s="142"/>
      <c r="E261" s="142"/>
      <c r="F261" s="144"/>
      <c r="G261" s="142"/>
      <c r="H261" s="142"/>
      <c r="I261" s="153"/>
      <c r="J261" s="92">
        <f t="shared" si="41"/>
        <v>0</v>
      </c>
      <c r="K261" s="93">
        <f>K$53</f>
        <v>0</v>
      </c>
      <c r="L261" s="94">
        <f t="shared" si="42"/>
        <v>0</v>
      </c>
    </row>
    <row r="262" spans="2:12" ht="15" x14ac:dyDescent="0.25">
      <c r="B262" s="31" t="s">
        <v>442</v>
      </c>
      <c r="C262" s="164">
        <f>C$54</f>
        <v>0</v>
      </c>
      <c r="D262" s="142"/>
      <c r="E262" s="142"/>
      <c r="F262" s="144"/>
      <c r="G262" s="142"/>
      <c r="H262" s="142"/>
      <c r="I262" s="153"/>
      <c r="J262" s="92">
        <f t="shared" si="41"/>
        <v>0</v>
      </c>
      <c r="K262" s="97">
        <f>K$54</f>
        <v>0</v>
      </c>
      <c r="L262" s="94">
        <f t="shared" si="42"/>
        <v>0</v>
      </c>
    </row>
    <row r="263" spans="2:12" x14ac:dyDescent="0.2">
      <c r="C263" s="31"/>
    </row>
    <row r="264" spans="2:12" ht="15" x14ac:dyDescent="0.25">
      <c r="C264" s="278" t="s">
        <v>493</v>
      </c>
      <c r="D264" s="279"/>
      <c r="E264" s="279"/>
      <c r="F264" s="279"/>
      <c r="G264" s="279"/>
      <c r="H264" s="279"/>
      <c r="I264" s="279"/>
      <c r="J264" s="279"/>
      <c r="K264" s="279"/>
      <c r="L264" s="280"/>
    </row>
    <row r="265" spans="2:12" ht="15" x14ac:dyDescent="0.25">
      <c r="B265" s="31" t="s">
        <v>113</v>
      </c>
      <c r="C265" s="259">
        <f>C$5</f>
        <v>0</v>
      </c>
      <c r="D265" s="142"/>
      <c r="E265" s="142"/>
      <c r="F265" s="144"/>
      <c r="G265" s="142"/>
      <c r="H265" s="142"/>
      <c r="I265" s="153"/>
      <c r="J265" s="92">
        <f>IF(G265&gt;0,(D265*(F265/G265)),0)</f>
        <v>0</v>
      </c>
      <c r="K265" s="93">
        <f>K$5</f>
        <v>0</v>
      </c>
      <c r="L265" s="94">
        <f>IF(K265&gt;0,((J265/K265)*I265),0)</f>
        <v>0</v>
      </c>
    </row>
    <row r="266" spans="2:12" ht="15" x14ac:dyDescent="0.25">
      <c r="B266" s="31" t="s">
        <v>114</v>
      </c>
      <c r="C266" s="260">
        <f>C$6</f>
        <v>0</v>
      </c>
      <c r="D266" s="142"/>
      <c r="E266" s="142"/>
      <c r="F266" s="144"/>
      <c r="G266" s="142"/>
      <c r="H266" s="142"/>
      <c r="I266" s="153"/>
      <c r="J266" s="92">
        <f t="shared" ref="J266:J276" si="43">IF(G266&gt;0,(D266*(F266/G266)),0)</f>
        <v>0</v>
      </c>
      <c r="K266" s="97">
        <f>K$6</f>
        <v>0</v>
      </c>
      <c r="L266" s="94">
        <f t="shared" ref="L266:L276" si="44">IF(K266&gt;0,((J266/K266)*I266),0)</f>
        <v>0</v>
      </c>
    </row>
    <row r="267" spans="2:12" ht="15" x14ac:dyDescent="0.25">
      <c r="B267" s="31" t="s">
        <v>115</v>
      </c>
      <c r="C267" s="259">
        <f>C$7</f>
        <v>0</v>
      </c>
      <c r="D267" s="142"/>
      <c r="E267" s="142"/>
      <c r="F267" s="144"/>
      <c r="G267" s="142"/>
      <c r="H267" s="142"/>
      <c r="I267" s="153"/>
      <c r="J267" s="92">
        <f t="shared" si="43"/>
        <v>0</v>
      </c>
      <c r="K267" s="97">
        <f>K$7</f>
        <v>0</v>
      </c>
      <c r="L267" s="94">
        <f t="shared" si="44"/>
        <v>0</v>
      </c>
    </row>
    <row r="268" spans="2:12" ht="15" x14ac:dyDescent="0.25">
      <c r="B268" s="31" t="s">
        <v>116</v>
      </c>
      <c r="C268" s="260">
        <f>C$8</f>
        <v>0</v>
      </c>
      <c r="D268" s="142"/>
      <c r="E268" s="142"/>
      <c r="F268" s="144"/>
      <c r="G268" s="142"/>
      <c r="H268" s="142"/>
      <c r="I268" s="153"/>
      <c r="J268" s="92">
        <f t="shared" si="43"/>
        <v>0</v>
      </c>
      <c r="K268" s="93">
        <f>K$8</f>
        <v>0</v>
      </c>
      <c r="L268" s="94">
        <f t="shared" si="44"/>
        <v>0</v>
      </c>
    </row>
    <row r="269" spans="2:12" ht="15" x14ac:dyDescent="0.25">
      <c r="B269" s="31" t="s">
        <v>117</v>
      </c>
      <c r="C269" s="259">
        <f>C$9</f>
        <v>0</v>
      </c>
      <c r="D269" s="142"/>
      <c r="E269" s="142"/>
      <c r="F269" s="144"/>
      <c r="G269" s="142"/>
      <c r="H269" s="142"/>
      <c r="I269" s="153"/>
      <c r="J269" s="92">
        <f t="shared" si="43"/>
        <v>0</v>
      </c>
      <c r="K269" s="97">
        <f>K$9</f>
        <v>0</v>
      </c>
      <c r="L269" s="94">
        <f t="shared" si="44"/>
        <v>0</v>
      </c>
    </row>
    <row r="270" spans="2:12" ht="15" x14ac:dyDescent="0.25">
      <c r="B270" s="31" t="s">
        <v>118</v>
      </c>
      <c r="C270" s="260">
        <f>C$10</f>
        <v>0</v>
      </c>
      <c r="D270" s="142"/>
      <c r="E270" s="142"/>
      <c r="F270" s="144"/>
      <c r="G270" s="142"/>
      <c r="H270" s="142"/>
      <c r="I270" s="153"/>
      <c r="J270" s="92">
        <f t="shared" si="43"/>
        <v>0</v>
      </c>
      <c r="K270" s="97">
        <f>K$10</f>
        <v>0</v>
      </c>
      <c r="L270" s="94">
        <f t="shared" si="44"/>
        <v>0</v>
      </c>
    </row>
    <row r="271" spans="2:12" ht="15" x14ac:dyDescent="0.25">
      <c r="B271" s="31" t="s">
        <v>119</v>
      </c>
      <c r="C271" s="259">
        <f>C$11</f>
        <v>0</v>
      </c>
      <c r="D271" s="142"/>
      <c r="E271" s="142"/>
      <c r="F271" s="144"/>
      <c r="G271" s="142"/>
      <c r="H271" s="142"/>
      <c r="I271" s="153"/>
      <c r="J271" s="92">
        <f t="shared" si="43"/>
        <v>0</v>
      </c>
      <c r="K271" s="93">
        <f>K$11</f>
        <v>0</v>
      </c>
      <c r="L271" s="94">
        <f t="shared" si="44"/>
        <v>0</v>
      </c>
    </row>
    <row r="272" spans="2:12" ht="15" x14ac:dyDescent="0.25">
      <c r="B272" s="31" t="s">
        <v>120</v>
      </c>
      <c r="C272" s="260">
        <f>C$12</f>
        <v>0</v>
      </c>
      <c r="D272" s="142"/>
      <c r="E272" s="142"/>
      <c r="F272" s="144"/>
      <c r="G272" s="142"/>
      <c r="H272" s="142"/>
      <c r="I272" s="153"/>
      <c r="J272" s="92">
        <f t="shared" si="43"/>
        <v>0</v>
      </c>
      <c r="K272" s="97">
        <f>K$12</f>
        <v>0</v>
      </c>
      <c r="L272" s="94">
        <f t="shared" si="44"/>
        <v>0</v>
      </c>
    </row>
    <row r="273" spans="2:12" ht="15" x14ac:dyDescent="0.25">
      <c r="B273" s="31" t="s">
        <v>121</v>
      </c>
      <c r="C273" s="259">
        <f>C$13</f>
        <v>0</v>
      </c>
      <c r="D273" s="142"/>
      <c r="E273" s="142"/>
      <c r="F273" s="144"/>
      <c r="G273" s="142"/>
      <c r="H273" s="142"/>
      <c r="I273" s="153"/>
      <c r="J273" s="92">
        <f t="shared" si="43"/>
        <v>0</v>
      </c>
      <c r="K273" s="97">
        <f>K$13</f>
        <v>0</v>
      </c>
      <c r="L273" s="94">
        <f t="shared" si="44"/>
        <v>0</v>
      </c>
    </row>
    <row r="274" spans="2:12" ht="15" x14ac:dyDescent="0.25">
      <c r="B274" s="31" t="s">
        <v>122</v>
      </c>
      <c r="C274" s="260">
        <f>C$14</f>
        <v>0</v>
      </c>
      <c r="D274" s="142"/>
      <c r="E274" s="142"/>
      <c r="F274" s="144"/>
      <c r="G274" s="142"/>
      <c r="H274" s="142"/>
      <c r="I274" s="153"/>
      <c r="J274" s="92">
        <f t="shared" si="43"/>
        <v>0</v>
      </c>
      <c r="K274" s="93">
        <f>K$14</f>
        <v>0</v>
      </c>
      <c r="L274" s="94">
        <f t="shared" si="44"/>
        <v>0</v>
      </c>
    </row>
    <row r="275" spans="2:12" ht="15" x14ac:dyDescent="0.25">
      <c r="B275" s="31" t="s">
        <v>123</v>
      </c>
      <c r="C275" s="259">
        <f>C$15</f>
        <v>0</v>
      </c>
      <c r="D275" s="142"/>
      <c r="E275" s="142"/>
      <c r="F275" s="144"/>
      <c r="G275" s="142"/>
      <c r="H275" s="142"/>
      <c r="I275" s="153"/>
      <c r="J275" s="92">
        <f t="shared" si="43"/>
        <v>0</v>
      </c>
      <c r="K275" s="97">
        <f>K$15</f>
        <v>0</v>
      </c>
      <c r="L275" s="94">
        <f t="shared" si="44"/>
        <v>0</v>
      </c>
    </row>
    <row r="276" spans="2:12" ht="15" x14ac:dyDescent="0.25">
      <c r="B276" s="31" t="s">
        <v>124</v>
      </c>
      <c r="C276" s="260">
        <f>C$16</f>
        <v>0</v>
      </c>
      <c r="D276" s="142"/>
      <c r="E276" s="142"/>
      <c r="F276" s="144"/>
      <c r="G276" s="142"/>
      <c r="H276" s="142"/>
      <c r="I276" s="153"/>
      <c r="J276" s="92">
        <f t="shared" si="43"/>
        <v>0</v>
      </c>
      <c r="K276" s="97">
        <f>K$16</f>
        <v>0</v>
      </c>
      <c r="L276" s="94">
        <f t="shared" si="44"/>
        <v>0</v>
      </c>
    </row>
    <row r="277" spans="2:12" ht="15" x14ac:dyDescent="0.25">
      <c r="B277" s="31" t="s">
        <v>125</v>
      </c>
      <c r="C277" s="272">
        <f>C$17</f>
        <v>0</v>
      </c>
      <c r="D277" s="142"/>
      <c r="E277" s="142"/>
      <c r="F277" s="144"/>
      <c r="G277" s="142"/>
      <c r="H277" s="142"/>
      <c r="I277" s="153"/>
      <c r="J277" s="92">
        <f>IF(G277&gt;0,(D277*(F277/G277)),0)</f>
        <v>0</v>
      </c>
      <c r="K277" s="93">
        <f>K$17</f>
        <v>0</v>
      </c>
      <c r="L277" s="94">
        <f>IF(K277&gt;0,((J277/K277)*I277),0)</f>
        <v>0</v>
      </c>
    </row>
    <row r="278" spans="2:12" ht="15" x14ac:dyDescent="0.25">
      <c r="B278" s="31" t="s">
        <v>126</v>
      </c>
      <c r="C278" s="164">
        <f>C$18</f>
        <v>0</v>
      </c>
      <c r="D278" s="142"/>
      <c r="E278" s="142"/>
      <c r="F278" s="144"/>
      <c r="G278" s="142"/>
      <c r="H278" s="142"/>
      <c r="I278" s="153"/>
      <c r="J278" s="92">
        <f t="shared" ref="J278:J289" si="45">IF(G278&gt;0,(D278*(F278/G278)),0)</f>
        <v>0</v>
      </c>
      <c r="K278" s="97">
        <f>K$18</f>
        <v>0</v>
      </c>
      <c r="L278" s="94">
        <f t="shared" ref="L278:L289" si="46">IF(K278&gt;0,((J278/K278)*I278),0)</f>
        <v>0</v>
      </c>
    </row>
    <row r="279" spans="2:12" ht="15" x14ac:dyDescent="0.25">
      <c r="B279" s="31" t="s">
        <v>127</v>
      </c>
      <c r="C279" s="272">
        <f>C$19</f>
        <v>0</v>
      </c>
      <c r="D279" s="142"/>
      <c r="E279" s="142"/>
      <c r="F279" s="144"/>
      <c r="G279" s="142"/>
      <c r="H279" s="142"/>
      <c r="I279" s="153"/>
      <c r="J279" s="92">
        <f t="shared" si="45"/>
        <v>0</v>
      </c>
      <c r="K279" s="97">
        <f>K$19</f>
        <v>0</v>
      </c>
      <c r="L279" s="94">
        <f t="shared" si="46"/>
        <v>0</v>
      </c>
    </row>
    <row r="280" spans="2:12" ht="15" x14ac:dyDescent="0.25">
      <c r="B280" s="31" t="s">
        <v>128</v>
      </c>
      <c r="C280" s="164">
        <f>C$20</f>
        <v>0</v>
      </c>
      <c r="D280" s="142"/>
      <c r="E280" s="142"/>
      <c r="F280" s="144"/>
      <c r="G280" s="142"/>
      <c r="H280" s="142"/>
      <c r="I280" s="153"/>
      <c r="J280" s="92">
        <f t="shared" si="45"/>
        <v>0</v>
      </c>
      <c r="K280" s="93">
        <f>K$20</f>
        <v>0</v>
      </c>
      <c r="L280" s="94">
        <f t="shared" si="46"/>
        <v>0</v>
      </c>
    </row>
    <row r="281" spans="2:12" ht="15" x14ac:dyDescent="0.25">
      <c r="B281" s="31" t="s">
        <v>129</v>
      </c>
      <c r="C281" s="272">
        <f>C$21</f>
        <v>0</v>
      </c>
      <c r="D281" s="142"/>
      <c r="E281" s="142"/>
      <c r="F281" s="144"/>
      <c r="G281" s="142"/>
      <c r="H281" s="142"/>
      <c r="I281" s="153"/>
      <c r="J281" s="92">
        <f t="shared" si="45"/>
        <v>0</v>
      </c>
      <c r="K281" s="97">
        <f>K$21</f>
        <v>0</v>
      </c>
      <c r="L281" s="94">
        <f t="shared" si="46"/>
        <v>0</v>
      </c>
    </row>
    <row r="282" spans="2:12" ht="15" x14ac:dyDescent="0.25">
      <c r="B282" s="31" t="s">
        <v>130</v>
      </c>
      <c r="C282" s="164">
        <f>C$22</f>
        <v>0</v>
      </c>
      <c r="D282" s="142"/>
      <c r="E282" s="142"/>
      <c r="F282" s="144"/>
      <c r="G282" s="142"/>
      <c r="H282" s="142"/>
      <c r="I282" s="153"/>
      <c r="J282" s="92">
        <f t="shared" si="45"/>
        <v>0</v>
      </c>
      <c r="K282" s="97">
        <f>K$22</f>
        <v>0</v>
      </c>
      <c r="L282" s="94">
        <f t="shared" si="46"/>
        <v>0</v>
      </c>
    </row>
    <row r="283" spans="2:12" ht="15" x14ac:dyDescent="0.25">
      <c r="B283" s="31" t="s">
        <v>131</v>
      </c>
      <c r="C283" s="272">
        <f>C$23</f>
        <v>0</v>
      </c>
      <c r="D283" s="142"/>
      <c r="E283" s="142"/>
      <c r="F283" s="144"/>
      <c r="G283" s="142"/>
      <c r="H283" s="142"/>
      <c r="I283" s="153"/>
      <c r="J283" s="92">
        <f t="shared" si="45"/>
        <v>0</v>
      </c>
      <c r="K283" s="93">
        <f>K$23</f>
        <v>0</v>
      </c>
      <c r="L283" s="94">
        <f t="shared" si="46"/>
        <v>0</v>
      </c>
    </row>
    <row r="284" spans="2:12" ht="15" x14ac:dyDescent="0.25">
      <c r="B284" s="31" t="s">
        <v>132</v>
      </c>
      <c r="C284" s="164">
        <f>C$24</f>
        <v>0</v>
      </c>
      <c r="D284" s="142"/>
      <c r="E284" s="142"/>
      <c r="F284" s="144"/>
      <c r="G284" s="142"/>
      <c r="H284" s="142"/>
      <c r="I284" s="153"/>
      <c r="J284" s="92">
        <f t="shared" si="45"/>
        <v>0</v>
      </c>
      <c r="K284" s="97">
        <f>K$24</f>
        <v>0</v>
      </c>
      <c r="L284" s="94">
        <f t="shared" si="46"/>
        <v>0</v>
      </c>
    </row>
    <row r="285" spans="2:12" ht="15" x14ac:dyDescent="0.25">
      <c r="B285" s="31" t="s">
        <v>133</v>
      </c>
      <c r="C285" s="272">
        <f>C$25</f>
        <v>0</v>
      </c>
      <c r="D285" s="142"/>
      <c r="E285" s="142"/>
      <c r="F285" s="144"/>
      <c r="G285" s="142"/>
      <c r="H285" s="142"/>
      <c r="I285" s="153"/>
      <c r="J285" s="92">
        <f t="shared" si="45"/>
        <v>0</v>
      </c>
      <c r="K285" s="97">
        <f>K$25</f>
        <v>0</v>
      </c>
      <c r="L285" s="94">
        <f t="shared" si="46"/>
        <v>0</v>
      </c>
    </row>
    <row r="286" spans="2:12" ht="15" x14ac:dyDescent="0.25">
      <c r="B286" s="31" t="s">
        <v>134</v>
      </c>
      <c r="C286" s="164">
        <f>C$26</f>
        <v>0</v>
      </c>
      <c r="D286" s="142"/>
      <c r="E286" s="142"/>
      <c r="F286" s="144"/>
      <c r="G286" s="142"/>
      <c r="H286" s="142"/>
      <c r="I286" s="153"/>
      <c r="J286" s="92">
        <f t="shared" si="45"/>
        <v>0</v>
      </c>
      <c r="K286" s="93">
        <f>K$26</f>
        <v>0</v>
      </c>
      <c r="L286" s="94">
        <f t="shared" si="46"/>
        <v>0</v>
      </c>
    </row>
    <row r="287" spans="2:12" ht="15" x14ac:dyDescent="0.25">
      <c r="B287" s="31" t="s">
        <v>135</v>
      </c>
      <c r="C287" s="272">
        <f>C$27</f>
        <v>0</v>
      </c>
      <c r="D287" s="142"/>
      <c r="E287" s="142"/>
      <c r="F287" s="144"/>
      <c r="G287" s="142"/>
      <c r="H287" s="142"/>
      <c r="I287" s="153"/>
      <c r="J287" s="92">
        <f t="shared" si="45"/>
        <v>0</v>
      </c>
      <c r="K287" s="97">
        <f>K$27</f>
        <v>0</v>
      </c>
      <c r="L287" s="94">
        <f t="shared" si="46"/>
        <v>0</v>
      </c>
    </row>
    <row r="288" spans="2:12" ht="15" x14ac:dyDescent="0.25">
      <c r="B288" s="31" t="s">
        <v>136</v>
      </c>
      <c r="C288" s="164">
        <f>C$28</f>
        <v>0</v>
      </c>
      <c r="D288" s="142"/>
      <c r="E288" s="142"/>
      <c r="F288" s="144"/>
      <c r="G288" s="142"/>
      <c r="H288" s="142"/>
      <c r="I288" s="153"/>
      <c r="J288" s="92">
        <f t="shared" si="45"/>
        <v>0</v>
      </c>
      <c r="K288" s="97">
        <f>K$28</f>
        <v>0</v>
      </c>
      <c r="L288" s="94">
        <f t="shared" si="46"/>
        <v>0</v>
      </c>
    </row>
    <row r="289" spans="2:12" ht="15" x14ac:dyDescent="0.25">
      <c r="B289" s="31" t="s">
        <v>137</v>
      </c>
      <c r="C289" s="272">
        <f>C$29</f>
        <v>0</v>
      </c>
      <c r="D289" s="142"/>
      <c r="E289" s="142"/>
      <c r="F289" s="144"/>
      <c r="G289" s="142"/>
      <c r="H289" s="142"/>
      <c r="I289" s="153"/>
      <c r="J289" s="92">
        <f t="shared" si="45"/>
        <v>0</v>
      </c>
      <c r="K289" s="93">
        <f>K$29</f>
        <v>0</v>
      </c>
      <c r="L289" s="94">
        <f t="shared" si="46"/>
        <v>0</v>
      </c>
    </row>
    <row r="290" spans="2:12" ht="15" x14ac:dyDescent="0.25">
      <c r="B290" s="31" t="s">
        <v>418</v>
      </c>
      <c r="C290" s="164">
        <f>C$30</f>
        <v>0</v>
      </c>
      <c r="D290" s="142"/>
      <c r="E290" s="142"/>
      <c r="F290" s="144"/>
      <c r="G290" s="142"/>
      <c r="H290" s="142"/>
      <c r="I290" s="153"/>
      <c r="J290" s="92">
        <f>IF(G290&gt;0,(D290*(F290/G290)),0)</f>
        <v>0</v>
      </c>
      <c r="K290" s="97">
        <f>K$30</f>
        <v>0</v>
      </c>
      <c r="L290" s="94">
        <f>IF(K290&gt;0,((J290/K290)*I290),0)</f>
        <v>0</v>
      </c>
    </row>
    <row r="291" spans="2:12" ht="15" x14ac:dyDescent="0.25">
      <c r="B291" s="31" t="s">
        <v>419</v>
      </c>
      <c r="C291" s="272">
        <f>C$31</f>
        <v>0</v>
      </c>
      <c r="D291" s="142"/>
      <c r="E291" s="142"/>
      <c r="F291" s="144"/>
      <c r="G291" s="142"/>
      <c r="H291" s="142"/>
      <c r="I291" s="153"/>
      <c r="J291" s="92">
        <f t="shared" ref="J291:J301" si="47">IF(G291&gt;0,(D291*(F291/G291)),0)</f>
        <v>0</v>
      </c>
      <c r="K291" s="97">
        <f>K$31</f>
        <v>0</v>
      </c>
      <c r="L291" s="94">
        <f t="shared" ref="L291:L301" si="48">IF(K291&gt;0,((J291/K291)*I291),0)</f>
        <v>0</v>
      </c>
    </row>
    <row r="292" spans="2:12" ht="15" x14ac:dyDescent="0.25">
      <c r="B292" s="31" t="s">
        <v>420</v>
      </c>
      <c r="C292" s="164">
        <f>C$32</f>
        <v>0</v>
      </c>
      <c r="D292" s="142"/>
      <c r="E292" s="142"/>
      <c r="F292" s="144"/>
      <c r="G292" s="142"/>
      <c r="H292" s="142"/>
      <c r="I292" s="153"/>
      <c r="J292" s="92">
        <f t="shared" si="47"/>
        <v>0</v>
      </c>
      <c r="K292" s="93">
        <f>K$32</f>
        <v>0</v>
      </c>
      <c r="L292" s="94">
        <f t="shared" si="48"/>
        <v>0</v>
      </c>
    </row>
    <row r="293" spans="2:12" ht="15" x14ac:dyDescent="0.25">
      <c r="B293" s="31" t="s">
        <v>421</v>
      </c>
      <c r="C293" s="272">
        <f>C$33</f>
        <v>0</v>
      </c>
      <c r="D293" s="142"/>
      <c r="E293" s="142"/>
      <c r="F293" s="144"/>
      <c r="G293" s="142"/>
      <c r="H293" s="142"/>
      <c r="I293" s="153"/>
      <c r="J293" s="92">
        <f t="shared" si="47"/>
        <v>0</v>
      </c>
      <c r="K293" s="97">
        <f>K$33</f>
        <v>0</v>
      </c>
      <c r="L293" s="94">
        <f t="shared" si="48"/>
        <v>0</v>
      </c>
    </row>
    <row r="294" spans="2:12" ht="15" x14ac:dyDescent="0.25">
      <c r="B294" s="31" t="s">
        <v>422</v>
      </c>
      <c r="C294" s="164">
        <f>C$34</f>
        <v>0</v>
      </c>
      <c r="D294" s="142"/>
      <c r="E294" s="142"/>
      <c r="F294" s="144"/>
      <c r="G294" s="142"/>
      <c r="H294" s="142"/>
      <c r="I294" s="153"/>
      <c r="J294" s="92">
        <f t="shared" si="47"/>
        <v>0</v>
      </c>
      <c r="K294" s="97">
        <f>K$34</f>
        <v>0</v>
      </c>
      <c r="L294" s="94">
        <f t="shared" si="48"/>
        <v>0</v>
      </c>
    </row>
    <row r="295" spans="2:12" ht="15" x14ac:dyDescent="0.25">
      <c r="B295" s="31" t="s">
        <v>423</v>
      </c>
      <c r="C295" s="272">
        <f>C$35</f>
        <v>0</v>
      </c>
      <c r="D295" s="142"/>
      <c r="E295" s="142"/>
      <c r="F295" s="144"/>
      <c r="G295" s="142"/>
      <c r="H295" s="142"/>
      <c r="I295" s="153"/>
      <c r="J295" s="92">
        <f t="shared" si="47"/>
        <v>0</v>
      </c>
      <c r="K295" s="93">
        <f>K$35</f>
        <v>0</v>
      </c>
      <c r="L295" s="94">
        <f t="shared" si="48"/>
        <v>0</v>
      </c>
    </row>
    <row r="296" spans="2:12" ht="15" x14ac:dyDescent="0.25">
      <c r="B296" s="31" t="s">
        <v>424</v>
      </c>
      <c r="C296" s="164">
        <f>C$36</f>
        <v>0</v>
      </c>
      <c r="D296" s="142"/>
      <c r="E296" s="142"/>
      <c r="F296" s="144"/>
      <c r="G296" s="142"/>
      <c r="H296" s="142"/>
      <c r="I296" s="153"/>
      <c r="J296" s="92">
        <f t="shared" si="47"/>
        <v>0</v>
      </c>
      <c r="K296" s="97">
        <f>K$36</f>
        <v>0</v>
      </c>
      <c r="L296" s="94">
        <f t="shared" si="48"/>
        <v>0</v>
      </c>
    </row>
    <row r="297" spans="2:12" ht="15" x14ac:dyDescent="0.25">
      <c r="B297" s="31" t="s">
        <v>425</v>
      </c>
      <c r="C297" s="272">
        <f>C$37</f>
        <v>0</v>
      </c>
      <c r="D297" s="142"/>
      <c r="E297" s="142"/>
      <c r="F297" s="144"/>
      <c r="G297" s="142"/>
      <c r="H297" s="142"/>
      <c r="I297" s="153"/>
      <c r="J297" s="92">
        <f t="shared" si="47"/>
        <v>0</v>
      </c>
      <c r="K297" s="97">
        <f>K$37</f>
        <v>0</v>
      </c>
      <c r="L297" s="94">
        <f t="shared" si="48"/>
        <v>0</v>
      </c>
    </row>
    <row r="298" spans="2:12" ht="15" x14ac:dyDescent="0.25">
      <c r="B298" s="31" t="s">
        <v>426</v>
      </c>
      <c r="C298" s="164">
        <f>C$38</f>
        <v>0</v>
      </c>
      <c r="D298" s="142"/>
      <c r="E298" s="142"/>
      <c r="F298" s="144"/>
      <c r="G298" s="142"/>
      <c r="H298" s="142"/>
      <c r="I298" s="153"/>
      <c r="J298" s="92">
        <f t="shared" si="47"/>
        <v>0</v>
      </c>
      <c r="K298" s="93">
        <f>K$38</f>
        <v>0</v>
      </c>
      <c r="L298" s="94">
        <f t="shared" si="48"/>
        <v>0</v>
      </c>
    </row>
    <row r="299" spans="2:12" ht="15" x14ac:dyDescent="0.25">
      <c r="B299" s="31" t="s">
        <v>427</v>
      </c>
      <c r="C299" s="272">
        <f>C$39</f>
        <v>0</v>
      </c>
      <c r="D299" s="142"/>
      <c r="E299" s="142"/>
      <c r="F299" s="144"/>
      <c r="G299" s="142"/>
      <c r="H299" s="142"/>
      <c r="I299" s="153"/>
      <c r="J299" s="92">
        <f t="shared" si="47"/>
        <v>0</v>
      </c>
      <c r="K299" s="97">
        <f>K$39</f>
        <v>0</v>
      </c>
      <c r="L299" s="94">
        <f t="shared" si="48"/>
        <v>0</v>
      </c>
    </row>
    <row r="300" spans="2:12" ht="15" x14ac:dyDescent="0.25">
      <c r="B300" s="31" t="s">
        <v>428</v>
      </c>
      <c r="C300" s="164">
        <f>C$40</f>
        <v>0</v>
      </c>
      <c r="D300" s="142"/>
      <c r="E300" s="142"/>
      <c r="F300" s="144"/>
      <c r="G300" s="142"/>
      <c r="H300" s="142"/>
      <c r="I300" s="153"/>
      <c r="J300" s="92">
        <f t="shared" si="47"/>
        <v>0</v>
      </c>
      <c r="K300" s="97">
        <f>K$40</f>
        <v>0</v>
      </c>
      <c r="L300" s="94">
        <f t="shared" si="48"/>
        <v>0</v>
      </c>
    </row>
    <row r="301" spans="2:12" ht="15" x14ac:dyDescent="0.25">
      <c r="B301" s="31" t="s">
        <v>429</v>
      </c>
      <c r="C301" s="272">
        <f>C$41</f>
        <v>0</v>
      </c>
      <c r="D301" s="142"/>
      <c r="E301" s="142"/>
      <c r="F301" s="144"/>
      <c r="G301" s="142"/>
      <c r="H301" s="142"/>
      <c r="I301" s="153"/>
      <c r="J301" s="92">
        <f t="shared" si="47"/>
        <v>0</v>
      </c>
      <c r="K301" s="93">
        <f>K$41</f>
        <v>0</v>
      </c>
      <c r="L301" s="94">
        <f t="shared" si="48"/>
        <v>0</v>
      </c>
    </row>
    <row r="302" spans="2:12" ht="15" x14ac:dyDescent="0.25">
      <c r="B302" s="31" t="s">
        <v>430</v>
      </c>
      <c r="C302" s="164">
        <f>C$42</f>
        <v>0</v>
      </c>
      <c r="D302" s="142"/>
      <c r="E302" s="142"/>
      <c r="F302" s="144"/>
      <c r="G302" s="142"/>
      <c r="H302" s="142"/>
      <c r="I302" s="153"/>
      <c r="J302" s="92">
        <f>IF(G302&gt;0,(D302*(F302/G302)),0)</f>
        <v>0</v>
      </c>
      <c r="K302" s="97">
        <f>K$42</f>
        <v>0</v>
      </c>
      <c r="L302" s="94">
        <f>IF(K302&gt;0,((J302/K302)*I302),0)</f>
        <v>0</v>
      </c>
    </row>
    <row r="303" spans="2:12" ht="15" x14ac:dyDescent="0.25">
      <c r="B303" s="31" t="s">
        <v>431</v>
      </c>
      <c r="C303" s="272">
        <f>C$43</f>
        <v>0</v>
      </c>
      <c r="D303" s="142"/>
      <c r="E303" s="142"/>
      <c r="F303" s="144"/>
      <c r="G303" s="142"/>
      <c r="H303" s="142"/>
      <c r="I303" s="153"/>
      <c r="J303" s="92">
        <f t="shared" ref="J303:J314" si="49">IF(G303&gt;0,(D303*(F303/G303)),0)</f>
        <v>0</v>
      </c>
      <c r="K303" s="97">
        <f>K$43</f>
        <v>0</v>
      </c>
      <c r="L303" s="94">
        <f t="shared" ref="L303:L314" si="50">IF(K303&gt;0,((J303/K303)*I303),0)</f>
        <v>0</v>
      </c>
    </row>
    <row r="304" spans="2:12" ht="15" x14ac:dyDescent="0.25">
      <c r="B304" s="31" t="s">
        <v>432</v>
      </c>
      <c r="C304" s="164">
        <f>C$44</f>
        <v>0</v>
      </c>
      <c r="D304" s="142"/>
      <c r="E304" s="142"/>
      <c r="F304" s="144"/>
      <c r="G304" s="142"/>
      <c r="H304" s="142"/>
      <c r="I304" s="153"/>
      <c r="J304" s="92">
        <f t="shared" si="49"/>
        <v>0</v>
      </c>
      <c r="K304" s="93">
        <f>K$44</f>
        <v>0</v>
      </c>
      <c r="L304" s="94">
        <f t="shared" si="50"/>
        <v>0</v>
      </c>
    </row>
    <row r="305" spans="2:12" ht="15" x14ac:dyDescent="0.25">
      <c r="B305" s="31" t="s">
        <v>433</v>
      </c>
      <c r="C305" s="272">
        <f>C$45</f>
        <v>0</v>
      </c>
      <c r="D305" s="142"/>
      <c r="E305" s="142"/>
      <c r="F305" s="144"/>
      <c r="G305" s="142"/>
      <c r="H305" s="142"/>
      <c r="I305" s="153"/>
      <c r="J305" s="92">
        <f t="shared" si="49"/>
        <v>0</v>
      </c>
      <c r="K305" s="97">
        <f>K$45</f>
        <v>0</v>
      </c>
      <c r="L305" s="94">
        <f t="shared" si="50"/>
        <v>0</v>
      </c>
    </row>
    <row r="306" spans="2:12" ht="15" x14ac:dyDescent="0.25">
      <c r="B306" s="31" t="s">
        <v>434</v>
      </c>
      <c r="C306" s="164">
        <f>C$46</f>
        <v>0</v>
      </c>
      <c r="D306" s="142"/>
      <c r="E306" s="142"/>
      <c r="F306" s="144"/>
      <c r="G306" s="142"/>
      <c r="H306" s="142"/>
      <c r="I306" s="153"/>
      <c r="J306" s="92">
        <f t="shared" si="49"/>
        <v>0</v>
      </c>
      <c r="K306" s="97">
        <f>K$46</f>
        <v>0</v>
      </c>
      <c r="L306" s="94">
        <f t="shared" si="50"/>
        <v>0</v>
      </c>
    </row>
    <row r="307" spans="2:12" ht="15" x14ac:dyDescent="0.25">
      <c r="B307" s="31" t="s">
        <v>435</v>
      </c>
      <c r="C307" s="272">
        <f>C$47</f>
        <v>0</v>
      </c>
      <c r="D307" s="142"/>
      <c r="E307" s="142"/>
      <c r="F307" s="144"/>
      <c r="G307" s="142"/>
      <c r="H307" s="142"/>
      <c r="I307" s="153"/>
      <c r="J307" s="92">
        <f t="shared" si="49"/>
        <v>0</v>
      </c>
      <c r="K307" s="93">
        <f>K$47</f>
        <v>0</v>
      </c>
      <c r="L307" s="94">
        <f t="shared" si="50"/>
        <v>0</v>
      </c>
    </row>
    <row r="308" spans="2:12" ht="15" x14ac:dyDescent="0.25">
      <c r="B308" s="31" t="s">
        <v>436</v>
      </c>
      <c r="C308" s="164">
        <f>C$48</f>
        <v>0</v>
      </c>
      <c r="D308" s="142"/>
      <c r="E308" s="142"/>
      <c r="F308" s="144"/>
      <c r="G308" s="142"/>
      <c r="H308" s="142"/>
      <c r="I308" s="153"/>
      <c r="J308" s="92">
        <f t="shared" si="49"/>
        <v>0</v>
      </c>
      <c r="K308" s="97">
        <f>K$48</f>
        <v>0</v>
      </c>
      <c r="L308" s="94">
        <f t="shared" si="50"/>
        <v>0</v>
      </c>
    </row>
    <row r="309" spans="2:12" ht="15" x14ac:dyDescent="0.25">
      <c r="B309" s="31" t="s">
        <v>437</v>
      </c>
      <c r="C309" s="272">
        <f>C$49</f>
        <v>0</v>
      </c>
      <c r="D309" s="142"/>
      <c r="E309" s="142"/>
      <c r="F309" s="144"/>
      <c r="G309" s="142"/>
      <c r="H309" s="142"/>
      <c r="I309" s="153"/>
      <c r="J309" s="92">
        <f t="shared" si="49"/>
        <v>0</v>
      </c>
      <c r="K309" s="97">
        <f>K$49</f>
        <v>0</v>
      </c>
      <c r="L309" s="94">
        <f t="shared" si="50"/>
        <v>0</v>
      </c>
    </row>
    <row r="310" spans="2:12" ht="15" x14ac:dyDescent="0.25">
      <c r="B310" s="31" t="s">
        <v>438</v>
      </c>
      <c r="C310" s="164">
        <f>C$50</f>
        <v>0</v>
      </c>
      <c r="D310" s="142"/>
      <c r="E310" s="142"/>
      <c r="F310" s="144"/>
      <c r="G310" s="142"/>
      <c r="H310" s="142"/>
      <c r="I310" s="153"/>
      <c r="J310" s="92">
        <f t="shared" si="49"/>
        <v>0</v>
      </c>
      <c r="K310" s="93">
        <f>K$50</f>
        <v>0</v>
      </c>
      <c r="L310" s="94">
        <f t="shared" si="50"/>
        <v>0</v>
      </c>
    </row>
    <row r="311" spans="2:12" ht="15" x14ac:dyDescent="0.25">
      <c r="B311" s="31" t="s">
        <v>439</v>
      </c>
      <c r="C311" s="272">
        <f>C$51</f>
        <v>0</v>
      </c>
      <c r="D311" s="142"/>
      <c r="E311" s="142"/>
      <c r="F311" s="144"/>
      <c r="G311" s="142"/>
      <c r="H311" s="142"/>
      <c r="I311" s="153"/>
      <c r="J311" s="92">
        <f t="shared" si="49"/>
        <v>0</v>
      </c>
      <c r="K311" s="97">
        <f>K$51</f>
        <v>0</v>
      </c>
      <c r="L311" s="94">
        <f t="shared" si="50"/>
        <v>0</v>
      </c>
    </row>
    <row r="312" spans="2:12" ht="15" x14ac:dyDescent="0.25">
      <c r="B312" s="31" t="s">
        <v>440</v>
      </c>
      <c r="C312" s="164">
        <f>C$52</f>
        <v>0</v>
      </c>
      <c r="D312" s="142"/>
      <c r="E312" s="142"/>
      <c r="F312" s="144"/>
      <c r="G312" s="142"/>
      <c r="H312" s="142"/>
      <c r="I312" s="153"/>
      <c r="J312" s="92">
        <f t="shared" si="49"/>
        <v>0</v>
      </c>
      <c r="K312" s="97">
        <f>K$52</f>
        <v>0</v>
      </c>
      <c r="L312" s="94">
        <f t="shared" si="50"/>
        <v>0</v>
      </c>
    </row>
    <row r="313" spans="2:12" ht="15" x14ac:dyDescent="0.25">
      <c r="B313" s="31" t="s">
        <v>441</v>
      </c>
      <c r="C313" s="272">
        <f>C$53</f>
        <v>0</v>
      </c>
      <c r="D313" s="142"/>
      <c r="E313" s="142"/>
      <c r="F313" s="144"/>
      <c r="G313" s="142"/>
      <c r="H313" s="142"/>
      <c r="I313" s="153"/>
      <c r="J313" s="92">
        <f t="shared" si="49"/>
        <v>0</v>
      </c>
      <c r="K313" s="93">
        <f>K$53</f>
        <v>0</v>
      </c>
      <c r="L313" s="94">
        <f t="shared" si="50"/>
        <v>0</v>
      </c>
    </row>
    <row r="314" spans="2:12" ht="15" x14ac:dyDescent="0.25">
      <c r="B314" s="31" t="s">
        <v>442</v>
      </c>
      <c r="C314" s="164">
        <f>C$54</f>
        <v>0</v>
      </c>
      <c r="D314" s="142"/>
      <c r="E314" s="142"/>
      <c r="F314" s="144"/>
      <c r="G314" s="142"/>
      <c r="H314" s="142"/>
      <c r="I314" s="153"/>
      <c r="J314" s="92">
        <f t="shared" si="49"/>
        <v>0</v>
      </c>
      <c r="K314" s="97">
        <f>K$54</f>
        <v>0</v>
      </c>
      <c r="L314" s="94">
        <f t="shared" si="50"/>
        <v>0</v>
      </c>
    </row>
    <row r="315" spans="2:12" x14ac:dyDescent="0.2">
      <c r="B315"/>
      <c r="C315"/>
      <c r="D315"/>
      <c r="E315"/>
      <c r="F315"/>
      <c r="G315"/>
      <c r="H315"/>
      <c r="I315"/>
      <c r="J315"/>
      <c r="K315"/>
      <c r="L315"/>
    </row>
    <row r="316" spans="2:12" ht="15" x14ac:dyDescent="0.25">
      <c r="C316" s="278" t="s">
        <v>494</v>
      </c>
      <c r="D316" s="279"/>
      <c r="E316" s="279"/>
      <c r="F316" s="279"/>
      <c r="G316" s="279"/>
      <c r="H316" s="279"/>
      <c r="I316" s="279"/>
      <c r="J316" s="279"/>
      <c r="K316" s="279"/>
      <c r="L316" s="280"/>
    </row>
    <row r="317" spans="2:12" ht="15" x14ac:dyDescent="0.25">
      <c r="B317" s="31" t="s">
        <v>113</v>
      </c>
      <c r="C317" s="259">
        <f>C$5</f>
        <v>0</v>
      </c>
      <c r="D317" s="142"/>
      <c r="E317" s="142"/>
      <c r="F317" s="144"/>
      <c r="G317" s="142"/>
      <c r="H317" s="142"/>
      <c r="I317" s="153"/>
      <c r="J317" s="92">
        <f>IF(G317&gt;0,(D317*(F317/G317)),0)</f>
        <v>0</v>
      </c>
      <c r="K317" s="93">
        <f>K$5</f>
        <v>0</v>
      </c>
      <c r="L317" s="94">
        <f>IF(K317&gt;0,((J317/K317)*I317),0)</f>
        <v>0</v>
      </c>
    </row>
    <row r="318" spans="2:12" ht="15" x14ac:dyDescent="0.25">
      <c r="B318" s="31" t="s">
        <v>114</v>
      </c>
      <c r="C318" s="260">
        <f>C$6</f>
        <v>0</v>
      </c>
      <c r="D318" s="142"/>
      <c r="E318" s="142"/>
      <c r="F318" s="144"/>
      <c r="G318" s="142"/>
      <c r="H318" s="142"/>
      <c r="I318" s="153"/>
      <c r="J318" s="92">
        <f t="shared" ref="J318:J328" si="51">IF(G318&gt;0,(D318*(F318/G318)),0)</f>
        <v>0</v>
      </c>
      <c r="K318" s="97">
        <f>K$6</f>
        <v>0</v>
      </c>
      <c r="L318" s="94">
        <f t="shared" ref="L318:L328" si="52">IF(K318&gt;0,((J318/K318)*I318),0)</f>
        <v>0</v>
      </c>
    </row>
    <row r="319" spans="2:12" ht="15" x14ac:dyDescent="0.25">
      <c r="B319" s="31" t="s">
        <v>115</v>
      </c>
      <c r="C319" s="259">
        <f>C$7</f>
        <v>0</v>
      </c>
      <c r="D319" s="142"/>
      <c r="E319" s="142"/>
      <c r="F319" s="144"/>
      <c r="G319" s="142"/>
      <c r="H319" s="142"/>
      <c r="I319" s="153"/>
      <c r="J319" s="92">
        <f t="shared" si="51"/>
        <v>0</v>
      </c>
      <c r="K319" s="97">
        <f>K$7</f>
        <v>0</v>
      </c>
      <c r="L319" s="94">
        <f t="shared" si="52"/>
        <v>0</v>
      </c>
    </row>
    <row r="320" spans="2:12" ht="15" x14ac:dyDescent="0.25">
      <c r="B320" s="31" t="s">
        <v>116</v>
      </c>
      <c r="C320" s="260">
        <f>C$8</f>
        <v>0</v>
      </c>
      <c r="D320" s="142"/>
      <c r="E320" s="142"/>
      <c r="F320" s="144"/>
      <c r="G320" s="142"/>
      <c r="H320" s="142"/>
      <c r="I320" s="153"/>
      <c r="J320" s="92">
        <f t="shared" si="51"/>
        <v>0</v>
      </c>
      <c r="K320" s="93">
        <f>K$8</f>
        <v>0</v>
      </c>
      <c r="L320" s="94">
        <f t="shared" si="52"/>
        <v>0</v>
      </c>
    </row>
    <row r="321" spans="2:12" ht="15" x14ac:dyDescent="0.25">
      <c r="B321" s="31" t="s">
        <v>117</v>
      </c>
      <c r="C321" s="259">
        <f>C$9</f>
        <v>0</v>
      </c>
      <c r="D321" s="142"/>
      <c r="E321" s="142"/>
      <c r="F321" s="144"/>
      <c r="G321" s="142"/>
      <c r="H321" s="142"/>
      <c r="I321" s="153"/>
      <c r="J321" s="92">
        <f t="shared" si="51"/>
        <v>0</v>
      </c>
      <c r="K321" s="97">
        <f>K$9</f>
        <v>0</v>
      </c>
      <c r="L321" s="94">
        <f t="shared" si="52"/>
        <v>0</v>
      </c>
    </row>
    <row r="322" spans="2:12" ht="15" x14ac:dyDescent="0.25">
      <c r="B322" s="31" t="s">
        <v>118</v>
      </c>
      <c r="C322" s="260">
        <f>C$10</f>
        <v>0</v>
      </c>
      <c r="D322" s="142"/>
      <c r="E322" s="142"/>
      <c r="F322" s="144"/>
      <c r="G322" s="142"/>
      <c r="H322" s="142"/>
      <c r="I322" s="153"/>
      <c r="J322" s="92">
        <f t="shared" si="51"/>
        <v>0</v>
      </c>
      <c r="K322" s="97">
        <f>K$10</f>
        <v>0</v>
      </c>
      <c r="L322" s="94">
        <f t="shared" si="52"/>
        <v>0</v>
      </c>
    </row>
    <row r="323" spans="2:12" ht="15" x14ac:dyDescent="0.25">
      <c r="B323" s="31" t="s">
        <v>119</v>
      </c>
      <c r="C323" s="259">
        <f>C$11</f>
        <v>0</v>
      </c>
      <c r="D323" s="142"/>
      <c r="E323" s="142"/>
      <c r="F323" s="144"/>
      <c r="G323" s="142"/>
      <c r="H323" s="142"/>
      <c r="I323" s="153"/>
      <c r="J323" s="92">
        <f t="shared" si="51"/>
        <v>0</v>
      </c>
      <c r="K323" s="93">
        <f>K$11</f>
        <v>0</v>
      </c>
      <c r="L323" s="94">
        <f t="shared" si="52"/>
        <v>0</v>
      </c>
    </row>
    <row r="324" spans="2:12" ht="15" x14ac:dyDescent="0.25">
      <c r="B324" s="31" t="s">
        <v>120</v>
      </c>
      <c r="C324" s="260">
        <f>C$12</f>
        <v>0</v>
      </c>
      <c r="D324" s="142"/>
      <c r="E324" s="142"/>
      <c r="F324" s="144"/>
      <c r="G324" s="142"/>
      <c r="H324" s="142"/>
      <c r="I324" s="153"/>
      <c r="J324" s="92">
        <f t="shared" si="51"/>
        <v>0</v>
      </c>
      <c r="K324" s="97">
        <f>K$12</f>
        <v>0</v>
      </c>
      <c r="L324" s="94">
        <f t="shared" si="52"/>
        <v>0</v>
      </c>
    </row>
    <row r="325" spans="2:12" ht="15" x14ac:dyDescent="0.25">
      <c r="B325" s="31" t="s">
        <v>121</v>
      </c>
      <c r="C325" s="259">
        <f>C$13</f>
        <v>0</v>
      </c>
      <c r="D325" s="142"/>
      <c r="E325" s="142"/>
      <c r="F325" s="144"/>
      <c r="G325" s="142"/>
      <c r="H325" s="142"/>
      <c r="I325" s="153"/>
      <c r="J325" s="92">
        <f t="shared" si="51"/>
        <v>0</v>
      </c>
      <c r="K325" s="97">
        <f>K$13</f>
        <v>0</v>
      </c>
      <c r="L325" s="94">
        <f t="shared" si="52"/>
        <v>0</v>
      </c>
    </row>
    <row r="326" spans="2:12" ht="15" x14ac:dyDescent="0.25">
      <c r="B326" s="31" t="s">
        <v>122</v>
      </c>
      <c r="C326" s="260">
        <f>C$14</f>
        <v>0</v>
      </c>
      <c r="D326" s="142"/>
      <c r="E326" s="142"/>
      <c r="F326" s="144"/>
      <c r="G326" s="142"/>
      <c r="H326" s="142"/>
      <c r="I326" s="153"/>
      <c r="J326" s="92">
        <f t="shared" si="51"/>
        <v>0</v>
      </c>
      <c r="K326" s="93">
        <f>K$14</f>
        <v>0</v>
      </c>
      <c r="L326" s="94">
        <f t="shared" si="52"/>
        <v>0</v>
      </c>
    </row>
    <row r="327" spans="2:12" ht="15" x14ac:dyDescent="0.25">
      <c r="B327" s="31" t="s">
        <v>123</v>
      </c>
      <c r="C327" s="259">
        <f>C$15</f>
        <v>0</v>
      </c>
      <c r="D327" s="142"/>
      <c r="E327" s="142"/>
      <c r="F327" s="144"/>
      <c r="G327" s="142"/>
      <c r="H327" s="142"/>
      <c r="I327" s="153"/>
      <c r="J327" s="92">
        <f t="shared" si="51"/>
        <v>0</v>
      </c>
      <c r="K327" s="97">
        <f>K$15</f>
        <v>0</v>
      </c>
      <c r="L327" s="94">
        <f t="shared" si="52"/>
        <v>0</v>
      </c>
    </row>
    <row r="328" spans="2:12" ht="15" x14ac:dyDescent="0.25">
      <c r="B328" s="31" t="s">
        <v>124</v>
      </c>
      <c r="C328" s="260">
        <f>C$16</f>
        <v>0</v>
      </c>
      <c r="D328" s="142"/>
      <c r="E328" s="142"/>
      <c r="F328" s="144"/>
      <c r="G328" s="142"/>
      <c r="H328" s="142"/>
      <c r="I328" s="153"/>
      <c r="J328" s="92">
        <f t="shared" si="51"/>
        <v>0</v>
      </c>
      <c r="K328" s="97">
        <f>K$16</f>
        <v>0</v>
      </c>
      <c r="L328" s="94">
        <f t="shared" si="52"/>
        <v>0</v>
      </c>
    </row>
    <row r="329" spans="2:12" ht="15" x14ac:dyDescent="0.25">
      <c r="B329" s="31" t="s">
        <v>125</v>
      </c>
      <c r="C329" s="272">
        <f>C$17</f>
        <v>0</v>
      </c>
      <c r="D329" s="142"/>
      <c r="E329" s="142"/>
      <c r="F329" s="144"/>
      <c r="G329" s="142"/>
      <c r="H329" s="142"/>
      <c r="I329" s="153"/>
      <c r="J329" s="92">
        <f>IF(G329&gt;0,(D329*(F329/G329)),0)</f>
        <v>0</v>
      </c>
      <c r="K329" s="93">
        <f>K$17</f>
        <v>0</v>
      </c>
      <c r="L329" s="94">
        <f>IF(K329&gt;0,((J329/K329)*I329),0)</f>
        <v>0</v>
      </c>
    </row>
    <row r="330" spans="2:12" ht="15" x14ac:dyDescent="0.25">
      <c r="B330" s="31" t="s">
        <v>126</v>
      </c>
      <c r="C330" s="164">
        <f>C$18</f>
        <v>0</v>
      </c>
      <c r="D330" s="142"/>
      <c r="E330" s="142"/>
      <c r="F330" s="144"/>
      <c r="G330" s="142"/>
      <c r="H330" s="142"/>
      <c r="I330" s="153"/>
      <c r="J330" s="92">
        <f t="shared" ref="J330:J341" si="53">IF(G330&gt;0,(D330*(F330/G330)),0)</f>
        <v>0</v>
      </c>
      <c r="K330" s="97">
        <f>K$18</f>
        <v>0</v>
      </c>
      <c r="L330" s="94">
        <f t="shared" ref="L330:L341" si="54">IF(K330&gt;0,((J330/K330)*I330),0)</f>
        <v>0</v>
      </c>
    </row>
    <row r="331" spans="2:12" ht="15" x14ac:dyDescent="0.25">
      <c r="B331" s="31" t="s">
        <v>127</v>
      </c>
      <c r="C331" s="272">
        <f>C$19</f>
        <v>0</v>
      </c>
      <c r="D331" s="142"/>
      <c r="E331" s="142"/>
      <c r="F331" s="144"/>
      <c r="G331" s="142"/>
      <c r="H331" s="142"/>
      <c r="I331" s="153"/>
      <c r="J331" s="92">
        <f t="shared" si="53"/>
        <v>0</v>
      </c>
      <c r="K331" s="97">
        <f>K$19</f>
        <v>0</v>
      </c>
      <c r="L331" s="94">
        <f t="shared" si="54"/>
        <v>0</v>
      </c>
    </row>
    <row r="332" spans="2:12" ht="15" x14ac:dyDescent="0.25">
      <c r="B332" s="31" t="s">
        <v>128</v>
      </c>
      <c r="C332" s="164">
        <f>C$20</f>
        <v>0</v>
      </c>
      <c r="D332" s="142"/>
      <c r="E332" s="142"/>
      <c r="F332" s="144"/>
      <c r="G332" s="142"/>
      <c r="H332" s="142"/>
      <c r="I332" s="153"/>
      <c r="J332" s="92">
        <f t="shared" si="53"/>
        <v>0</v>
      </c>
      <c r="K332" s="93">
        <f>K$20</f>
        <v>0</v>
      </c>
      <c r="L332" s="94">
        <f t="shared" si="54"/>
        <v>0</v>
      </c>
    </row>
    <row r="333" spans="2:12" ht="15" x14ac:dyDescent="0.25">
      <c r="B333" s="31" t="s">
        <v>129</v>
      </c>
      <c r="C333" s="272">
        <f>C$21</f>
        <v>0</v>
      </c>
      <c r="D333" s="142"/>
      <c r="E333" s="142"/>
      <c r="F333" s="144"/>
      <c r="G333" s="142"/>
      <c r="H333" s="142"/>
      <c r="I333" s="153"/>
      <c r="J333" s="92">
        <f t="shared" si="53"/>
        <v>0</v>
      </c>
      <c r="K333" s="97">
        <f>K$21</f>
        <v>0</v>
      </c>
      <c r="L333" s="94">
        <f t="shared" si="54"/>
        <v>0</v>
      </c>
    </row>
    <row r="334" spans="2:12" ht="15" x14ac:dyDescent="0.25">
      <c r="B334" s="31" t="s">
        <v>130</v>
      </c>
      <c r="C334" s="164">
        <f>C$22</f>
        <v>0</v>
      </c>
      <c r="D334" s="142"/>
      <c r="E334" s="142"/>
      <c r="F334" s="144"/>
      <c r="G334" s="142"/>
      <c r="H334" s="142"/>
      <c r="I334" s="153"/>
      <c r="J334" s="92">
        <f t="shared" si="53"/>
        <v>0</v>
      </c>
      <c r="K334" s="97">
        <f>K$22</f>
        <v>0</v>
      </c>
      <c r="L334" s="94">
        <f t="shared" si="54"/>
        <v>0</v>
      </c>
    </row>
    <row r="335" spans="2:12" ht="15" x14ac:dyDescent="0.25">
      <c r="B335" s="31" t="s">
        <v>131</v>
      </c>
      <c r="C335" s="272">
        <f>C$23</f>
        <v>0</v>
      </c>
      <c r="D335" s="142"/>
      <c r="E335" s="142"/>
      <c r="F335" s="144"/>
      <c r="G335" s="142"/>
      <c r="H335" s="142"/>
      <c r="I335" s="153"/>
      <c r="J335" s="92">
        <f t="shared" si="53"/>
        <v>0</v>
      </c>
      <c r="K335" s="93">
        <f>K$23</f>
        <v>0</v>
      </c>
      <c r="L335" s="94">
        <f t="shared" si="54"/>
        <v>0</v>
      </c>
    </row>
    <row r="336" spans="2:12" ht="15" x14ac:dyDescent="0.25">
      <c r="B336" s="31" t="s">
        <v>132</v>
      </c>
      <c r="C336" s="164">
        <f>C$24</f>
        <v>0</v>
      </c>
      <c r="D336" s="142"/>
      <c r="E336" s="142"/>
      <c r="F336" s="144"/>
      <c r="G336" s="142"/>
      <c r="H336" s="142"/>
      <c r="I336" s="153"/>
      <c r="J336" s="92">
        <f t="shared" si="53"/>
        <v>0</v>
      </c>
      <c r="K336" s="97">
        <f>K$24</f>
        <v>0</v>
      </c>
      <c r="L336" s="94">
        <f t="shared" si="54"/>
        <v>0</v>
      </c>
    </row>
    <row r="337" spans="2:12" ht="15" x14ac:dyDescent="0.25">
      <c r="B337" s="31" t="s">
        <v>133</v>
      </c>
      <c r="C337" s="272">
        <f>C$25</f>
        <v>0</v>
      </c>
      <c r="D337" s="142"/>
      <c r="E337" s="142"/>
      <c r="F337" s="144"/>
      <c r="G337" s="142"/>
      <c r="H337" s="142"/>
      <c r="I337" s="153"/>
      <c r="J337" s="92">
        <f t="shared" si="53"/>
        <v>0</v>
      </c>
      <c r="K337" s="97">
        <f>K$25</f>
        <v>0</v>
      </c>
      <c r="L337" s="94">
        <f t="shared" si="54"/>
        <v>0</v>
      </c>
    </row>
    <row r="338" spans="2:12" ht="15" x14ac:dyDescent="0.25">
      <c r="B338" s="31" t="s">
        <v>134</v>
      </c>
      <c r="C338" s="164">
        <f>C$26</f>
        <v>0</v>
      </c>
      <c r="D338" s="142"/>
      <c r="E338" s="142"/>
      <c r="F338" s="144"/>
      <c r="G338" s="142"/>
      <c r="H338" s="142"/>
      <c r="I338" s="153"/>
      <c r="J338" s="92">
        <f t="shared" si="53"/>
        <v>0</v>
      </c>
      <c r="K338" s="93">
        <f>K$26</f>
        <v>0</v>
      </c>
      <c r="L338" s="94">
        <f t="shared" si="54"/>
        <v>0</v>
      </c>
    </row>
    <row r="339" spans="2:12" ht="15" x14ac:dyDescent="0.25">
      <c r="B339" s="31" t="s">
        <v>135</v>
      </c>
      <c r="C339" s="272">
        <f>C$27</f>
        <v>0</v>
      </c>
      <c r="D339" s="142"/>
      <c r="E339" s="142"/>
      <c r="F339" s="144"/>
      <c r="G339" s="142"/>
      <c r="H339" s="142"/>
      <c r="I339" s="153"/>
      <c r="J339" s="92">
        <f t="shared" si="53"/>
        <v>0</v>
      </c>
      <c r="K339" s="97">
        <f>K$27</f>
        <v>0</v>
      </c>
      <c r="L339" s="94">
        <f t="shared" si="54"/>
        <v>0</v>
      </c>
    </row>
    <row r="340" spans="2:12" ht="15" x14ac:dyDescent="0.25">
      <c r="B340" s="31" t="s">
        <v>136</v>
      </c>
      <c r="C340" s="164">
        <f>C$28</f>
        <v>0</v>
      </c>
      <c r="D340" s="142"/>
      <c r="E340" s="142"/>
      <c r="F340" s="144"/>
      <c r="G340" s="142"/>
      <c r="H340" s="142"/>
      <c r="I340" s="153"/>
      <c r="J340" s="92">
        <f t="shared" si="53"/>
        <v>0</v>
      </c>
      <c r="K340" s="97">
        <f>K$28</f>
        <v>0</v>
      </c>
      <c r="L340" s="94">
        <f t="shared" si="54"/>
        <v>0</v>
      </c>
    </row>
    <row r="341" spans="2:12" ht="15" x14ac:dyDescent="0.25">
      <c r="B341" s="31" t="s">
        <v>137</v>
      </c>
      <c r="C341" s="272">
        <f>C$29</f>
        <v>0</v>
      </c>
      <c r="D341" s="142"/>
      <c r="E341" s="142"/>
      <c r="F341" s="144"/>
      <c r="G341" s="142"/>
      <c r="H341" s="142"/>
      <c r="I341" s="153"/>
      <c r="J341" s="92">
        <f t="shared" si="53"/>
        <v>0</v>
      </c>
      <c r="K341" s="93">
        <f>K$29</f>
        <v>0</v>
      </c>
      <c r="L341" s="94">
        <f t="shared" si="54"/>
        <v>0</v>
      </c>
    </row>
    <row r="342" spans="2:12" ht="15" x14ac:dyDescent="0.25">
      <c r="B342" s="31" t="s">
        <v>418</v>
      </c>
      <c r="C342" s="164">
        <f>C$30</f>
        <v>0</v>
      </c>
      <c r="D342" s="142"/>
      <c r="E342" s="142"/>
      <c r="F342" s="144"/>
      <c r="G342" s="142"/>
      <c r="H342" s="142"/>
      <c r="I342" s="153"/>
      <c r="J342" s="92">
        <f>IF(G342&gt;0,(D342*(F342/G342)),0)</f>
        <v>0</v>
      </c>
      <c r="K342" s="97">
        <f>K$30</f>
        <v>0</v>
      </c>
      <c r="L342" s="94">
        <f>IF(K342&gt;0,((J342/K342)*I342),0)</f>
        <v>0</v>
      </c>
    </row>
    <row r="343" spans="2:12" ht="15" x14ac:dyDescent="0.25">
      <c r="B343" s="31" t="s">
        <v>419</v>
      </c>
      <c r="C343" s="272">
        <f>C$31</f>
        <v>0</v>
      </c>
      <c r="D343" s="142"/>
      <c r="E343" s="142"/>
      <c r="F343" s="144"/>
      <c r="G343" s="142"/>
      <c r="H343" s="142"/>
      <c r="I343" s="153"/>
      <c r="J343" s="92">
        <f t="shared" ref="J343:J353" si="55">IF(G343&gt;0,(D343*(F343/G343)),0)</f>
        <v>0</v>
      </c>
      <c r="K343" s="97">
        <f>K$31</f>
        <v>0</v>
      </c>
      <c r="L343" s="94">
        <f t="shared" ref="L343:L353" si="56">IF(K343&gt;0,((J343/K343)*I343),0)</f>
        <v>0</v>
      </c>
    </row>
    <row r="344" spans="2:12" ht="15" x14ac:dyDescent="0.25">
      <c r="B344" s="31" t="s">
        <v>420</v>
      </c>
      <c r="C344" s="164">
        <f>C$32</f>
        <v>0</v>
      </c>
      <c r="D344" s="142"/>
      <c r="E344" s="142"/>
      <c r="F344" s="144"/>
      <c r="G344" s="142"/>
      <c r="H344" s="142"/>
      <c r="I344" s="153"/>
      <c r="J344" s="92">
        <f t="shared" si="55"/>
        <v>0</v>
      </c>
      <c r="K344" s="93">
        <f>K$32</f>
        <v>0</v>
      </c>
      <c r="L344" s="94">
        <f t="shared" si="56"/>
        <v>0</v>
      </c>
    </row>
    <row r="345" spans="2:12" ht="15" x14ac:dyDescent="0.25">
      <c r="B345" s="31" t="s">
        <v>421</v>
      </c>
      <c r="C345" s="272">
        <f>C$33</f>
        <v>0</v>
      </c>
      <c r="D345" s="142"/>
      <c r="E345" s="142"/>
      <c r="F345" s="144"/>
      <c r="G345" s="142"/>
      <c r="H345" s="142"/>
      <c r="I345" s="153"/>
      <c r="J345" s="92">
        <f t="shared" si="55"/>
        <v>0</v>
      </c>
      <c r="K345" s="97">
        <f>K$33</f>
        <v>0</v>
      </c>
      <c r="L345" s="94">
        <f t="shared" si="56"/>
        <v>0</v>
      </c>
    </row>
    <row r="346" spans="2:12" ht="15" x14ac:dyDescent="0.25">
      <c r="B346" s="31" t="s">
        <v>422</v>
      </c>
      <c r="C346" s="164">
        <f>C$34</f>
        <v>0</v>
      </c>
      <c r="D346" s="142"/>
      <c r="E346" s="142"/>
      <c r="F346" s="144"/>
      <c r="G346" s="142"/>
      <c r="H346" s="142"/>
      <c r="I346" s="153"/>
      <c r="J346" s="92">
        <f t="shared" si="55"/>
        <v>0</v>
      </c>
      <c r="K346" s="97">
        <f>K$34</f>
        <v>0</v>
      </c>
      <c r="L346" s="94">
        <f t="shared" si="56"/>
        <v>0</v>
      </c>
    </row>
    <row r="347" spans="2:12" ht="15" x14ac:dyDescent="0.25">
      <c r="B347" s="31" t="s">
        <v>423</v>
      </c>
      <c r="C347" s="272">
        <f>C$35</f>
        <v>0</v>
      </c>
      <c r="D347" s="142"/>
      <c r="E347" s="142"/>
      <c r="F347" s="144"/>
      <c r="G347" s="142"/>
      <c r="H347" s="142"/>
      <c r="I347" s="153"/>
      <c r="J347" s="92">
        <f t="shared" si="55"/>
        <v>0</v>
      </c>
      <c r="K347" s="93">
        <f>K$35</f>
        <v>0</v>
      </c>
      <c r="L347" s="94">
        <f t="shared" si="56"/>
        <v>0</v>
      </c>
    </row>
    <row r="348" spans="2:12" ht="15" x14ac:dyDescent="0.25">
      <c r="B348" s="31" t="s">
        <v>424</v>
      </c>
      <c r="C348" s="164">
        <f>C$36</f>
        <v>0</v>
      </c>
      <c r="D348" s="142"/>
      <c r="E348" s="142"/>
      <c r="F348" s="144"/>
      <c r="G348" s="142"/>
      <c r="H348" s="142"/>
      <c r="I348" s="153"/>
      <c r="J348" s="92">
        <f t="shared" si="55"/>
        <v>0</v>
      </c>
      <c r="K348" s="97">
        <f>K$36</f>
        <v>0</v>
      </c>
      <c r="L348" s="94">
        <f t="shared" si="56"/>
        <v>0</v>
      </c>
    </row>
    <row r="349" spans="2:12" ht="15" x14ac:dyDescent="0.25">
      <c r="B349" s="31" t="s">
        <v>425</v>
      </c>
      <c r="C349" s="272">
        <f>C$37</f>
        <v>0</v>
      </c>
      <c r="D349" s="142"/>
      <c r="E349" s="142"/>
      <c r="F349" s="144"/>
      <c r="G349" s="142"/>
      <c r="H349" s="142"/>
      <c r="I349" s="153"/>
      <c r="J349" s="92">
        <f t="shared" si="55"/>
        <v>0</v>
      </c>
      <c r="K349" s="97">
        <f>K$37</f>
        <v>0</v>
      </c>
      <c r="L349" s="94">
        <f t="shared" si="56"/>
        <v>0</v>
      </c>
    </row>
    <row r="350" spans="2:12" ht="15" x14ac:dyDescent="0.25">
      <c r="B350" s="31" t="s">
        <v>426</v>
      </c>
      <c r="C350" s="164">
        <f>C$38</f>
        <v>0</v>
      </c>
      <c r="D350" s="142"/>
      <c r="E350" s="142"/>
      <c r="F350" s="144"/>
      <c r="G350" s="142"/>
      <c r="H350" s="142"/>
      <c r="I350" s="153"/>
      <c r="J350" s="92">
        <f t="shared" si="55"/>
        <v>0</v>
      </c>
      <c r="K350" s="93">
        <f>K$38</f>
        <v>0</v>
      </c>
      <c r="L350" s="94">
        <f t="shared" si="56"/>
        <v>0</v>
      </c>
    </row>
    <row r="351" spans="2:12" ht="15" x14ac:dyDescent="0.25">
      <c r="B351" s="31" t="s">
        <v>427</v>
      </c>
      <c r="C351" s="272">
        <f>C$39</f>
        <v>0</v>
      </c>
      <c r="D351" s="142"/>
      <c r="E351" s="142"/>
      <c r="F351" s="144"/>
      <c r="G351" s="142"/>
      <c r="H351" s="142"/>
      <c r="I351" s="153"/>
      <c r="J351" s="92">
        <f t="shared" si="55"/>
        <v>0</v>
      </c>
      <c r="K351" s="97">
        <f>K$39</f>
        <v>0</v>
      </c>
      <c r="L351" s="94">
        <f t="shared" si="56"/>
        <v>0</v>
      </c>
    </row>
    <row r="352" spans="2:12" ht="15" x14ac:dyDescent="0.25">
      <c r="B352" s="31" t="s">
        <v>428</v>
      </c>
      <c r="C352" s="164">
        <f>C$40</f>
        <v>0</v>
      </c>
      <c r="D352" s="142"/>
      <c r="E352" s="142"/>
      <c r="F352" s="144"/>
      <c r="G352" s="142"/>
      <c r="H352" s="142"/>
      <c r="I352" s="153"/>
      <c r="J352" s="92">
        <f t="shared" si="55"/>
        <v>0</v>
      </c>
      <c r="K352" s="97">
        <f>K$40</f>
        <v>0</v>
      </c>
      <c r="L352" s="94">
        <f t="shared" si="56"/>
        <v>0</v>
      </c>
    </row>
    <row r="353" spans="2:12" ht="15" x14ac:dyDescent="0.25">
      <c r="B353" s="31" t="s">
        <v>429</v>
      </c>
      <c r="C353" s="272">
        <f>C$41</f>
        <v>0</v>
      </c>
      <c r="D353" s="142"/>
      <c r="E353" s="142"/>
      <c r="F353" s="144"/>
      <c r="G353" s="142"/>
      <c r="H353" s="142"/>
      <c r="I353" s="153"/>
      <c r="J353" s="92">
        <f t="shared" si="55"/>
        <v>0</v>
      </c>
      <c r="K353" s="93">
        <f>K$41</f>
        <v>0</v>
      </c>
      <c r="L353" s="94">
        <f t="shared" si="56"/>
        <v>0</v>
      </c>
    </row>
    <row r="354" spans="2:12" ht="15" x14ac:dyDescent="0.25">
      <c r="B354" s="31" t="s">
        <v>430</v>
      </c>
      <c r="C354" s="164">
        <f>C$42</f>
        <v>0</v>
      </c>
      <c r="D354" s="142"/>
      <c r="E354" s="142"/>
      <c r="F354" s="144"/>
      <c r="G354" s="142"/>
      <c r="H354" s="142"/>
      <c r="I354" s="153"/>
      <c r="J354" s="92">
        <f>IF(G354&gt;0,(D354*(F354/G354)),0)</f>
        <v>0</v>
      </c>
      <c r="K354" s="97">
        <f>K$42</f>
        <v>0</v>
      </c>
      <c r="L354" s="94">
        <f>IF(K354&gt;0,((J354/K354)*I354),0)</f>
        <v>0</v>
      </c>
    </row>
    <row r="355" spans="2:12" ht="15" x14ac:dyDescent="0.25">
      <c r="B355" s="31" t="s">
        <v>431</v>
      </c>
      <c r="C355" s="272">
        <f>C$43</f>
        <v>0</v>
      </c>
      <c r="D355" s="142"/>
      <c r="E355" s="142"/>
      <c r="F355" s="144"/>
      <c r="G355" s="142"/>
      <c r="H355" s="142"/>
      <c r="I355" s="153"/>
      <c r="J355" s="92">
        <f t="shared" ref="J355:J366" si="57">IF(G355&gt;0,(D355*(F355/G355)),0)</f>
        <v>0</v>
      </c>
      <c r="K355" s="97">
        <f>K$43</f>
        <v>0</v>
      </c>
      <c r="L355" s="94">
        <f t="shared" ref="L355:L366" si="58">IF(K355&gt;0,((J355/K355)*I355),0)</f>
        <v>0</v>
      </c>
    </row>
    <row r="356" spans="2:12" ht="15" x14ac:dyDescent="0.25">
      <c r="B356" s="31" t="s">
        <v>432</v>
      </c>
      <c r="C356" s="164">
        <f>C$44</f>
        <v>0</v>
      </c>
      <c r="D356" s="142"/>
      <c r="E356" s="142"/>
      <c r="F356" s="144"/>
      <c r="G356" s="142"/>
      <c r="H356" s="142"/>
      <c r="I356" s="153"/>
      <c r="J356" s="92">
        <f t="shared" si="57"/>
        <v>0</v>
      </c>
      <c r="K356" s="93">
        <f>K$44</f>
        <v>0</v>
      </c>
      <c r="L356" s="94">
        <f t="shared" si="58"/>
        <v>0</v>
      </c>
    </row>
    <row r="357" spans="2:12" ht="15" x14ac:dyDescent="0.25">
      <c r="B357" s="31" t="s">
        <v>433</v>
      </c>
      <c r="C357" s="272">
        <f>C$45</f>
        <v>0</v>
      </c>
      <c r="D357" s="142"/>
      <c r="E357" s="142"/>
      <c r="F357" s="144"/>
      <c r="G357" s="142"/>
      <c r="H357" s="142"/>
      <c r="I357" s="153"/>
      <c r="J357" s="92">
        <f t="shared" si="57"/>
        <v>0</v>
      </c>
      <c r="K357" s="97">
        <f>K$45</f>
        <v>0</v>
      </c>
      <c r="L357" s="94">
        <f t="shared" si="58"/>
        <v>0</v>
      </c>
    </row>
    <row r="358" spans="2:12" ht="15" x14ac:dyDescent="0.25">
      <c r="B358" s="31" t="s">
        <v>434</v>
      </c>
      <c r="C358" s="164">
        <f>C$46</f>
        <v>0</v>
      </c>
      <c r="D358" s="142"/>
      <c r="E358" s="142"/>
      <c r="F358" s="144"/>
      <c r="G358" s="142"/>
      <c r="H358" s="142"/>
      <c r="I358" s="153"/>
      <c r="J358" s="92">
        <f t="shared" si="57"/>
        <v>0</v>
      </c>
      <c r="K358" s="97">
        <f>K$46</f>
        <v>0</v>
      </c>
      <c r="L358" s="94">
        <f t="shared" si="58"/>
        <v>0</v>
      </c>
    </row>
    <row r="359" spans="2:12" ht="15" x14ac:dyDescent="0.25">
      <c r="B359" s="31" t="s">
        <v>435</v>
      </c>
      <c r="C359" s="272">
        <f>C$47</f>
        <v>0</v>
      </c>
      <c r="D359" s="142"/>
      <c r="E359" s="142"/>
      <c r="F359" s="144"/>
      <c r="G359" s="142"/>
      <c r="H359" s="142"/>
      <c r="I359" s="153"/>
      <c r="J359" s="92">
        <f t="shared" si="57"/>
        <v>0</v>
      </c>
      <c r="K359" s="93">
        <f>K$47</f>
        <v>0</v>
      </c>
      <c r="L359" s="94">
        <f t="shared" si="58"/>
        <v>0</v>
      </c>
    </row>
    <row r="360" spans="2:12" ht="15" x14ac:dyDescent="0.25">
      <c r="B360" s="31" t="s">
        <v>436</v>
      </c>
      <c r="C360" s="164">
        <f>C$48</f>
        <v>0</v>
      </c>
      <c r="D360" s="142"/>
      <c r="E360" s="142"/>
      <c r="F360" s="144"/>
      <c r="G360" s="142"/>
      <c r="H360" s="142"/>
      <c r="I360" s="153"/>
      <c r="J360" s="92">
        <f t="shared" si="57"/>
        <v>0</v>
      </c>
      <c r="K360" s="97">
        <f>K$48</f>
        <v>0</v>
      </c>
      <c r="L360" s="94">
        <f t="shared" si="58"/>
        <v>0</v>
      </c>
    </row>
    <row r="361" spans="2:12" ht="15" x14ac:dyDescent="0.25">
      <c r="B361" s="31" t="s">
        <v>437</v>
      </c>
      <c r="C361" s="272">
        <f>C$49</f>
        <v>0</v>
      </c>
      <c r="D361" s="142"/>
      <c r="E361" s="142"/>
      <c r="F361" s="144"/>
      <c r="G361" s="142"/>
      <c r="H361" s="142"/>
      <c r="I361" s="153"/>
      <c r="J361" s="92">
        <f t="shared" si="57"/>
        <v>0</v>
      </c>
      <c r="K361" s="97">
        <f>K$49</f>
        <v>0</v>
      </c>
      <c r="L361" s="94">
        <f t="shared" si="58"/>
        <v>0</v>
      </c>
    </row>
    <row r="362" spans="2:12" ht="15" x14ac:dyDescent="0.25">
      <c r="B362" s="31" t="s">
        <v>438</v>
      </c>
      <c r="C362" s="164">
        <f>C$50</f>
        <v>0</v>
      </c>
      <c r="D362" s="142"/>
      <c r="E362" s="142"/>
      <c r="F362" s="144"/>
      <c r="G362" s="142"/>
      <c r="H362" s="142"/>
      <c r="I362" s="153"/>
      <c r="J362" s="92">
        <f t="shared" si="57"/>
        <v>0</v>
      </c>
      <c r="K362" s="93">
        <f>K$50</f>
        <v>0</v>
      </c>
      <c r="L362" s="94">
        <f t="shared" si="58"/>
        <v>0</v>
      </c>
    </row>
    <row r="363" spans="2:12" ht="15" x14ac:dyDescent="0.25">
      <c r="B363" s="31" t="s">
        <v>439</v>
      </c>
      <c r="C363" s="272">
        <f>C$51</f>
        <v>0</v>
      </c>
      <c r="D363" s="142"/>
      <c r="E363" s="142"/>
      <c r="F363" s="144"/>
      <c r="G363" s="142"/>
      <c r="H363" s="142"/>
      <c r="I363" s="153"/>
      <c r="J363" s="92">
        <f t="shared" si="57"/>
        <v>0</v>
      </c>
      <c r="K363" s="97">
        <f>K$51</f>
        <v>0</v>
      </c>
      <c r="L363" s="94">
        <f t="shared" si="58"/>
        <v>0</v>
      </c>
    </row>
    <row r="364" spans="2:12" ht="15" x14ac:dyDescent="0.25">
      <c r="B364" s="31" t="s">
        <v>440</v>
      </c>
      <c r="C364" s="164">
        <f>C$52</f>
        <v>0</v>
      </c>
      <c r="D364" s="142"/>
      <c r="E364" s="142"/>
      <c r="F364" s="144"/>
      <c r="G364" s="142"/>
      <c r="H364" s="142"/>
      <c r="I364" s="153"/>
      <c r="J364" s="92">
        <f t="shared" si="57"/>
        <v>0</v>
      </c>
      <c r="K364" s="97">
        <f>K$52</f>
        <v>0</v>
      </c>
      <c r="L364" s="94">
        <f t="shared" si="58"/>
        <v>0</v>
      </c>
    </row>
    <row r="365" spans="2:12" ht="15" x14ac:dyDescent="0.25">
      <c r="B365" s="31" t="s">
        <v>441</v>
      </c>
      <c r="C365" s="272">
        <f>C$53</f>
        <v>0</v>
      </c>
      <c r="D365" s="142"/>
      <c r="E365" s="142"/>
      <c r="F365" s="144"/>
      <c r="G365" s="142"/>
      <c r="H365" s="142"/>
      <c r="I365" s="153"/>
      <c r="J365" s="92">
        <f t="shared" si="57"/>
        <v>0</v>
      </c>
      <c r="K365" s="93">
        <f>K$53</f>
        <v>0</v>
      </c>
      <c r="L365" s="94">
        <f t="shared" si="58"/>
        <v>0</v>
      </c>
    </row>
    <row r="366" spans="2:12" ht="15" x14ac:dyDescent="0.25">
      <c r="B366" s="31" t="s">
        <v>442</v>
      </c>
      <c r="C366" s="164">
        <f>C$54</f>
        <v>0</v>
      </c>
      <c r="D366" s="142"/>
      <c r="E366" s="142"/>
      <c r="F366" s="144"/>
      <c r="G366" s="142"/>
      <c r="H366" s="142"/>
      <c r="I366" s="153"/>
      <c r="J366" s="92">
        <f t="shared" si="57"/>
        <v>0</v>
      </c>
      <c r="K366" s="97">
        <f>K$54</f>
        <v>0</v>
      </c>
      <c r="L366" s="94">
        <f t="shared" si="58"/>
        <v>0</v>
      </c>
    </row>
    <row r="367" spans="2:12" x14ac:dyDescent="0.2">
      <c r="C367" s="31"/>
    </row>
    <row r="368" spans="2:12" ht="15" x14ac:dyDescent="0.25">
      <c r="C368" s="278" t="s">
        <v>495</v>
      </c>
      <c r="D368" s="279"/>
      <c r="E368" s="279"/>
      <c r="F368" s="279"/>
      <c r="G368" s="279"/>
      <c r="H368" s="279"/>
      <c r="I368" s="279"/>
      <c r="J368" s="279"/>
      <c r="K368" s="279"/>
      <c r="L368" s="280"/>
    </row>
    <row r="369" spans="2:12" ht="15" x14ac:dyDescent="0.25">
      <c r="B369" s="31" t="s">
        <v>113</v>
      </c>
      <c r="C369" s="259">
        <f>C$5</f>
        <v>0</v>
      </c>
      <c r="D369" s="142"/>
      <c r="E369" s="142"/>
      <c r="F369" s="144"/>
      <c r="G369" s="142"/>
      <c r="H369" s="142"/>
      <c r="I369" s="153"/>
      <c r="J369" s="92">
        <f>IF(G369&gt;0,(D369*(F369/G369)),0)</f>
        <v>0</v>
      </c>
      <c r="K369" s="93">
        <f>K$5</f>
        <v>0</v>
      </c>
      <c r="L369" s="94">
        <f>IF(K369&gt;0,((J369/K369)*I369),0)</f>
        <v>0</v>
      </c>
    </row>
    <row r="370" spans="2:12" ht="15" x14ac:dyDescent="0.25">
      <c r="B370" s="31" t="s">
        <v>114</v>
      </c>
      <c r="C370" s="260">
        <f>C$6</f>
        <v>0</v>
      </c>
      <c r="D370" s="142"/>
      <c r="E370" s="142"/>
      <c r="F370" s="144"/>
      <c r="G370" s="142"/>
      <c r="H370" s="142"/>
      <c r="I370" s="153"/>
      <c r="J370" s="92">
        <f t="shared" ref="J370:J380" si="59">IF(G370&gt;0,(D370*(F370/G370)),0)</f>
        <v>0</v>
      </c>
      <c r="K370" s="97">
        <f>K$6</f>
        <v>0</v>
      </c>
      <c r="L370" s="94">
        <f t="shared" ref="L370:L380" si="60">IF(K370&gt;0,((J370/K370)*I370),0)</f>
        <v>0</v>
      </c>
    </row>
    <row r="371" spans="2:12" ht="15" x14ac:dyDescent="0.25">
      <c r="B371" s="31" t="s">
        <v>115</v>
      </c>
      <c r="C371" s="259">
        <f>C$7</f>
        <v>0</v>
      </c>
      <c r="D371" s="142"/>
      <c r="E371" s="142"/>
      <c r="F371" s="144"/>
      <c r="G371" s="142"/>
      <c r="H371" s="142"/>
      <c r="I371" s="153"/>
      <c r="J371" s="92">
        <f t="shared" si="59"/>
        <v>0</v>
      </c>
      <c r="K371" s="97">
        <f>K$7</f>
        <v>0</v>
      </c>
      <c r="L371" s="94">
        <f t="shared" si="60"/>
        <v>0</v>
      </c>
    </row>
    <row r="372" spans="2:12" ht="15" x14ac:dyDescent="0.25">
      <c r="B372" s="31" t="s">
        <v>116</v>
      </c>
      <c r="C372" s="260">
        <f>C$8</f>
        <v>0</v>
      </c>
      <c r="D372" s="142"/>
      <c r="E372" s="142"/>
      <c r="F372" s="144"/>
      <c r="G372" s="142"/>
      <c r="H372" s="142"/>
      <c r="I372" s="153"/>
      <c r="J372" s="92">
        <f t="shared" si="59"/>
        <v>0</v>
      </c>
      <c r="K372" s="93">
        <f>K$8</f>
        <v>0</v>
      </c>
      <c r="L372" s="94">
        <f t="shared" si="60"/>
        <v>0</v>
      </c>
    </row>
    <row r="373" spans="2:12" ht="15" x14ac:dyDescent="0.25">
      <c r="B373" s="31" t="s">
        <v>117</v>
      </c>
      <c r="C373" s="259">
        <f>C$9</f>
        <v>0</v>
      </c>
      <c r="D373" s="142"/>
      <c r="E373" s="142"/>
      <c r="F373" s="144"/>
      <c r="G373" s="142"/>
      <c r="H373" s="142"/>
      <c r="I373" s="153"/>
      <c r="J373" s="92">
        <f t="shared" si="59"/>
        <v>0</v>
      </c>
      <c r="K373" s="97">
        <f>K$9</f>
        <v>0</v>
      </c>
      <c r="L373" s="94">
        <f t="shared" si="60"/>
        <v>0</v>
      </c>
    </row>
    <row r="374" spans="2:12" ht="15" x14ac:dyDescent="0.25">
      <c r="B374" s="31" t="s">
        <v>118</v>
      </c>
      <c r="C374" s="260">
        <f>C$10</f>
        <v>0</v>
      </c>
      <c r="D374" s="142"/>
      <c r="E374" s="142"/>
      <c r="F374" s="144"/>
      <c r="G374" s="142"/>
      <c r="H374" s="142"/>
      <c r="I374" s="153"/>
      <c r="J374" s="92">
        <f t="shared" si="59"/>
        <v>0</v>
      </c>
      <c r="K374" s="97">
        <f>K$10</f>
        <v>0</v>
      </c>
      <c r="L374" s="94">
        <f t="shared" si="60"/>
        <v>0</v>
      </c>
    </row>
    <row r="375" spans="2:12" ht="15" x14ac:dyDescent="0.25">
      <c r="B375" s="31" t="s">
        <v>119</v>
      </c>
      <c r="C375" s="259">
        <f>C$11</f>
        <v>0</v>
      </c>
      <c r="D375" s="142"/>
      <c r="E375" s="142"/>
      <c r="F375" s="144"/>
      <c r="G375" s="142"/>
      <c r="H375" s="142"/>
      <c r="I375" s="153"/>
      <c r="J375" s="92">
        <f t="shared" si="59"/>
        <v>0</v>
      </c>
      <c r="K375" s="93">
        <f>K$11</f>
        <v>0</v>
      </c>
      <c r="L375" s="94">
        <f t="shared" si="60"/>
        <v>0</v>
      </c>
    </row>
    <row r="376" spans="2:12" ht="15" x14ac:dyDescent="0.25">
      <c r="B376" s="31" t="s">
        <v>120</v>
      </c>
      <c r="C376" s="260">
        <f>C$12</f>
        <v>0</v>
      </c>
      <c r="D376" s="142"/>
      <c r="E376" s="142"/>
      <c r="F376" s="144"/>
      <c r="G376" s="142"/>
      <c r="H376" s="142"/>
      <c r="I376" s="153"/>
      <c r="J376" s="92">
        <f t="shared" si="59"/>
        <v>0</v>
      </c>
      <c r="K376" s="97">
        <f>K$12</f>
        <v>0</v>
      </c>
      <c r="L376" s="94">
        <f t="shared" si="60"/>
        <v>0</v>
      </c>
    </row>
    <row r="377" spans="2:12" ht="15" x14ac:dyDescent="0.25">
      <c r="B377" s="31" t="s">
        <v>121</v>
      </c>
      <c r="C377" s="259">
        <f>C$13</f>
        <v>0</v>
      </c>
      <c r="D377" s="142"/>
      <c r="E377" s="142"/>
      <c r="F377" s="144"/>
      <c r="G377" s="142"/>
      <c r="H377" s="142"/>
      <c r="I377" s="153"/>
      <c r="J377" s="92">
        <f t="shared" si="59"/>
        <v>0</v>
      </c>
      <c r="K377" s="97">
        <f>K$13</f>
        <v>0</v>
      </c>
      <c r="L377" s="94">
        <f t="shared" si="60"/>
        <v>0</v>
      </c>
    </row>
    <row r="378" spans="2:12" ht="15" x14ac:dyDescent="0.25">
      <c r="B378" s="31" t="s">
        <v>122</v>
      </c>
      <c r="C378" s="260">
        <f>C$14</f>
        <v>0</v>
      </c>
      <c r="D378" s="142"/>
      <c r="E378" s="142"/>
      <c r="F378" s="144"/>
      <c r="G378" s="142"/>
      <c r="H378" s="142"/>
      <c r="I378" s="153"/>
      <c r="J378" s="92">
        <f t="shared" si="59"/>
        <v>0</v>
      </c>
      <c r="K378" s="93">
        <f>K$14</f>
        <v>0</v>
      </c>
      <c r="L378" s="94">
        <f t="shared" si="60"/>
        <v>0</v>
      </c>
    </row>
    <row r="379" spans="2:12" ht="15" x14ac:dyDescent="0.25">
      <c r="B379" s="31" t="s">
        <v>123</v>
      </c>
      <c r="C379" s="259">
        <f>C$15</f>
        <v>0</v>
      </c>
      <c r="D379" s="142"/>
      <c r="E379" s="142"/>
      <c r="F379" s="144"/>
      <c r="G379" s="142"/>
      <c r="H379" s="142"/>
      <c r="I379" s="153"/>
      <c r="J379" s="92">
        <f t="shared" si="59"/>
        <v>0</v>
      </c>
      <c r="K379" s="97">
        <f>K$15</f>
        <v>0</v>
      </c>
      <c r="L379" s="94">
        <f t="shared" si="60"/>
        <v>0</v>
      </c>
    </row>
    <row r="380" spans="2:12" ht="15" x14ac:dyDescent="0.25">
      <c r="B380" s="31" t="s">
        <v>124</v>
      </c>
      <c r="C380" s="260">
        <f>C$16</f>
        <v>0</v>
      </c>
      <c r="D380" s="142"/>
      <c r="E380" s="142"/>
      <c r="F380" s="144"/>
      <c r="G380" s="142"/>
      <c r="H380" s="142"/>
      <c r="I380" s="153"/>
      <c r="J380" s="92">
        <f t="shared" si="59"/>
        <v>0</v>
      </c>
      <c r="K380" s="97">
        <f>K$16</f>
        <v>0</v>
      </c>
      <c r="L380" s="94">
        <f t="shared" si="60"/>
        <v>0</v>
      </c>
    </row>
    <row r="381" spans="2:12" ht="15" x14ac:dyDescent="0.25">
      <c r="B381" s="31" t="s">
        <v>125</v>
      </c>
      <c r="C381" s="272">
        <f>C$17</f>
        <v>0</v>
      </c>
      <c r="D381" s="142"/>
      <c r="E381" s="142"/>
      <c r="F381" s="144"/>
      <c r="G381" s="142"/>
      <c r="H381" s="142"/>
      <c r="I381" s="153"/>
      <c r="J381" s="92">
        <f>IF(G381&gt;0,(D381*(F381/G381)),0)</f>
        <v>0</v>
      </c>
      <c r="K381" s="93">
        <f>K$17</f>
        <v>0</v>
      </c>
      <c r="L381" s="94">
        <f>IF(K381&gt;0,((J381/K381)*I381),0)</f>
        <v>0</v>
      </c>
    </row>
    <row r="382" spans="2:12" ht="15" x14ac:dyDescent="0.25">
      <c r="B382" s="31" t="s">
        <v>126</v>
      </c>
      <c r="C382" s="164">
        <f>C$18</f>
        <v>0</v>
      </c>
      <c r="D382" s="142"/>
      <c r="E382" s="142"/>
      <c r="F382" s="144"/>
      <c r="G382" s="142"/>
      <c r="H382" s="142"/>
      <c r="I382" s="153"/>
      <c r="J382" s="92">
        <f t="shared" ref="J382:J393" si="61">IF(G382&gt;0,(D382*(F382/G382)),0)</f>
        <v>0</v>
      </c>
      <c r="K382" s="97">
        <f>K$18</f>
        <v>0</v>
      </c>
      <c r="L382" s="94">
        <f t="shared" ref="L382:L393" si="62">IF(K382&gt;0,((J382/K382)*I382),0)</f>
        <v>0</v>
      </c>
    </row>
    <row r="383" spans="2:12" ht="15" x14ac:dyDescent="0.25">
      <c r="B383" s="31" t="s">
        <v>127</v>
      </c>
      <c r="C383" s="272">
        <f>C$19</f>
        <v>0</v>
      </c>
      <c r="D383" s="142"/>
      <c r="E383" s="142"/>
      <c r="F383" s="144"/>
      <c r="G383" s="142"/>
      <c r="H383" s="142"/>
      <c r="I383" s="153"/>
      <c r="J383" s="92">
        <f t="shared" si="61"/>
        <v>0</v>
      </c>
      <c r="K383" s="97">
        <f>K$19</f>
        <v>0</v>
      </c>
      <c r="L383" s="94">
        <f t="shared" si="62"/>
        <v>0</v>
      </c>
    </row>
    <row r="384" spans="2:12" ht="15" x14ac:dyDescent="0.25">
      <c r="B384" s="31" t="s">
        <v>128</v>
      </c>
      <c r="C384" s="164">
        <f>C$20</f>
        <v>0</v>
      </c>
      <c r="D384" s="142"/>
      <c r="E384" s="142"/>
      <c r="F384" s="144"/>
      <c r="G384" s="142"/>
      <c r="H384" s="142"/>
      <c r="I384" s="153"/>
      <c r="J384" s="92">
        <f t="shared" si="61"/>
        <v>0</v>
      </c>
      <c r="K384" s="93">
        <f>K$20</f>
        <v>0</v>
      </c>
      <c r="L384" s="94">
        <f t="shared" si="62"/>
        <v>0</v>
      </c>
    </row>
    <row r="385" spans="2:12" ht="15" x14ac:dyDescent="0.25">
      <c r="B385" s="31" t="s">
        <v>129</v>
      </c>
      <c r="C385" s="272">
        <f>C$21</f>
        <v>0</v>
      </c>
      <c r="D385" s="142"/>
      <c r="E385" s="142"/>
      <c r="F385" s="144"/>
      <c r="G385" s="142"/>
      <c r="H385" s="142"/>
      <c r="I385" s="153"/>
      <c r="J385" s="92">
        <f t="shared" si="61"/>
        <v>0</v>
      </c>
      <c r="K385" s="97">
        <f>K$21</f>
        <v>0</v>
      </c>
      <c r="L385" s="94">
        <f t="shared" si="62"/>
        <v>0</v>
      </c>
    </row>
    <row r="386" spans="2:12" ht="15" x14ac:dyDescent="0.25">
      <c r="B386" s="31" t="s">
        <v>130</v>
      </c>
      <c r="C386" s="164">
        <f>C$22</f>
        <v>0</v>
      </c>
      <c r="D386" s="142"/>
      <c r="E386" s="142"/>
      <c r="F386" s="144"/>
      <c r="G386" s="142"/>
      <c r="H386" s="142"/>
      <c r="I386" s="153"/>
      <c r="J386" s="92">
        <f t="shared" si="61"/>
        <v>0</v>
      </c>
      <c r="K386" s="97">
        <f>K$22</f>
        <v>0</v>
      </c>
      <c r="L386" s="94">
        <f t="shared" si="62"/>
        <v>0</v>
      </c>
    </row>
    <row r="387" spans="2:12" ht="15" x14ac:dyDescent="0.25">
      <c r="B387" s="31" t="s">
        <v>131</v>
      </c>
      <c r="C387" s="272">
        <f>C$23</f>
        <v>0</v>
      </c>
      <c r="D387" s="142"/>
      <c r="E387" s="142"/>
      <c r="F387" s="144"/>
      <c r="G387" s="142"/>
      <c r="H387" s="142"/>
      <c r="I387" s="153"/>
      <c r="J387" s="92">
        <f t="shared" si="61"/>
        <v>0</v>
      </c>
      <c r="K387" s="93">
        <f>K$23</f>
        <v>0</v>
      </c>
      <c r="L387" s="94">
        <f t="shared" si="62"/>
        <v>0</v>
      </c>
    </row>
    <row r="388" spans="2:12" ht="15" x14ac:dyDescent="0.25">
      <c r="B388" s="31" t="s">
        <v>132</v>
      </c>
      <c r="C388" s="164">
        <f>C$24</f>
        <v>0</v>
      </c>
      <c r="D388" s="142"/>
      <c r="E388" s="142"/>
      <c r="F388" s="144"/>
      <c r="G388" s="142"/>
      <c r="H388" s="142"/>
      <c r="I388" s="153"/>
      <c r="J388" s="92">
        <f t="shared" si="61"/>
        <v>0</v>
      </c>
      <c r="K388" s="97">
        <f>K$24</f>
        <v>0</v>
      </c>
      <c r="L388" s="94">
        <f t="shared" si="62"/>
        <v>0</v>
      </c>
    </row>
    <row r="389" spans="2:12" ht="15" x14ac:dyDescent="0.25">
      <c r="B389" s="31" t="s">
        <v>133</v>
      </c>
      <c r="C389" s="272">
        <f>C$25</f>
        <v>0</v>
      </c>
      <c r="D389" s="142"/>
      <c r="E389" s="142"/>
      <c r="F389" s="144"/>
      <c r="G389" s="142"/>
      <c r="H389" s="142"/>
      <c r="I389" s="153"/>
      <c r="J389" s="92">
        <f t="shared" si="61"/>
        <v>0</v>
      </c>
      <c r="K389" s="97">
        <f>K$25</f>
        <v>0</v>
      </c>
      <c r="L389" s="94">
        <f t="shared" si="62"/>
        <v>0</v>
      </c>
    </row>
    <row r="390" spans="2:12" ht="15" x14ac:dyDescent="0.25">
      <c r="B390" s="31" t="s">
        <v>134</v>
      </c>
      <c r="C390" s="164">
        <f>C$26</f>
        <v>0</v>
      </c>
      <c r="D390" s="142"/>
      <c r="E390" s="142"/>
      <c r="F390" s="144"/>
      <c r="G390" s="142"/>
      <c r="H390" s="142"/>
      <c r="I390" s="153"/>
      <c r="J390" s="92">
        <f t="shared" si="61"/>
        <v>0</v>
      </c>
      <c r="K390" s="93">
        <f>K$26</f>
        <v>0</v>
      </c>
      <c r="L390" s="94">
        <f t="shared" si="62"/>
        <v>0</v>
      </c>
    </row>
    <row r="391" spans="2:12" ht="15" x14ac:dyDescent="0.25">
      <c r="B391" s="31" t="s">
        <v>135</v>
      </c>
      <c r="C391" s="272">
        <f>C$27</f>
        <v>0</v>
      </c>
      <c r="D391" s="142"/>
      <c r="E391" s="142"/>
      <c r="F391" s="144"/>
      <c r="G391" s="142"/>
      <c r="H391" s="142"/>
      <c r="I391" s="153"/>
      <c r="J391" s="92">
        <f t="shared" si="61"/>
        <v>0</v>
      </c>
      <c r="K391" s="97">
        <f>K$27</f>
        <v>0</v>
      </c>
      <c r="L391" s="94">
        <f t="shared" si="62"/>
        <v>0</v>
      </c>
    </row>
    <row r="392" spans="2:12" ht="15" x14ac:dyDescent="0.25">
      <c r="B392" s="31" t="s">
        <v>136</v>
      </c>
      <c r="C392" s="164">
        <f>C$28</f>
        <v>0</v>
      </c>
      <c r="D392" s="142"/>
      <c r="E392" s="142"/>
      <c r="F392" s="144"/>
      <c r="G392" s="142"/>
      <c r="H392" s="142"/>
      <c r="I392" s="153"/>
      <c r="J392" s="92">
        <f t="shared" si="61"/>
        <v>0</v>
      </c>
      <c r="K392" s="97">
        <f>K$28</f>
        <v>0</v>
      </c>
      <c r="L392" s="94">
        <f t="shared" si="62"/>
        <v>0</v>
      </c>
    </row>
    <row r="393" spans="2:12" ht="15" x14ac:dyDescent="0.25">
      <c r="B393" s="31" t="s">
        <v>137</v>
      </c>
      <c r="C393" s="272">
        <f>C$29</f>
        <v>0</v>
      </c>
      <c r="D393" s="142"/>
      <c r="E393" s="142"/>
      <c r="F393" s="144"/>
      <c r="G393" s="142"/>
      <c r="H393" s="142"/>
      <c r="I393" s="153"/>
      <c r="J393" s="92">
        <f t="shared" si="61"/>
        <v>0</v>
      </c>
      <c r="K393" s="93">
        <f>K$29</f>
        <v>0</v>
      </c>
      <c r="L393" s="94">
        <f t="shared" si="62"/>
        <v>0</v>
      </c>
    </row>
    <row r="394" spans="2:12" ht="15" x14ac:dyDescent="0.25">
      <c r="B394" s="31" t="s">
        <v>418</v>
      </c>
      <c r="C394" s="164">
        <f>C$30</f>
        <v>0</v>
      </c>
      <c r="D394" s="142"/>
      <c r="E394" s="142"/>
      <c r="F394" s="144"/>
      <c r="G394" s="142"/>
      <c r="H394" s="142"/>
      <c r="I394" s="153"/>
      <c r="J394" s="92">
        <f>IF(G394&gt;0,(D394*(F394/G394)),0)</f>
        <v>0</v>
      </c>
      <c r="K394" s="97">
        <f>K$30</f>
        <v>0</v>
      </c>
      <c r="L394" s="94">
        <f>IF(K394&gt;0,((J394/K394)*I394),0)</f>
        <v>0</v>
      </c>
    </row>
    <row r="395" spans="2:12" ht="15" x14ac:dyDescent="0.25">
      <c r="B395" s="31" t="s">
        <v>419</v>
      </c>
      <c r="C395" s="272">
        <f>C$31</f>
        <v>0</v>
      </c>
      <c r="D395" s="142"/>
      <c r="E395" s="142"/>
      <c r="F395" s="144"/>
      <c r="G395" s="142"/>
      <c r="H395" s="142"/>
      <c r="I395" s="153"/>
      <c r="J395" s="92">
        <f t="shared" ref="J395:J405" si="63">IF(G395&gt;0,(D395*(F395/G395)),0)</f>
        <v>0</v>
      </c>
      <c r="K395" s="97">
        <f>K$31</f>
        <v>0</v>
      </c>
      <c r="L395" s="94">
        <f t="shared" ref="L395:L405" si="64">IF(K395&gt;0,((J395/K395)*I395),0)</f>
        <v>0</v>
      </c>
    </row>
    <row r="396" spans="2:12" ht="15" x14ac:dyDescent="0.25">
      <c r="B396" s="31" t="s">
        <v>420</v>
      </c>
      <c r="C396" s="164">
        <f>C$32</f>
        <v>0</v>
      </c>
      <c r="D396" s="142"/>
      <c r="E396" s="142"/>
      <c r="F396" s="144"/>
      <c r="G396" s="142"/>
      <c r="H396" s="142"/>
      <c r="I396" s="153"/>
      <c r="J396" s="92">
        <f t="shared" si="63"/>
        <v>0</v>
      </c>
      <c r="K396" s="93">
        <f>K$32</f>
        <v>0</v>
      </c>
      <c r="L396" s="94">
        <f t="shared" si="64"/>
        <v>0</v>
      </c>
    </row>
    <row r="397" spans="2:12" ht="15" x14ac:dyDescent="0.25">
      <c r="B397" s="31" t="s">
        <v>421</v>
      </c>
      <c r="C397" s="272">
        <f>C$33</f>
        <v>0</v>
      </c>
      <c r="D397" s="142"/>
      <c r="E397" s="142"/>
      <c r="F397" s="144"/>
      <c r="G397" s="142"/>
      <c r="H397" s="142"/>
      <c r="I397" s="153"/>
      <c r="J397" s="92">
        <f t="shared" si="63"/>
        <v>0</v>
      </c>
      <c r="K397" s="97">
        <f>K$33</f>
        <v>0</v>
      </c>
      <c r="L397" s="94">
        <f t="shared" si="64"/>
        <v>0</v>
      </c>
    </row>
    <row r="398" spans="2:12" ht="15" x14ac:dyDescent="0.25">
      <c r="B398" s="31" t="s">
        <v>422</v>
      </c>
      <c r="C398" s="164">
        <f>C$34</f>
        <v>0</v>
      </c>
      <c r="D398" s="142"/>
      <c r="E398" s="142"/>
      <c r="F398" s="144"/>
      <c r="G398" s="142"/>
      <c r="H398" s="142"/>
      <c r="I398" s="153"/>
      <c r="J398" s="92">
        <f t="shared" si="63"/>
        <v>0</v>
      </c>
      <c r="K398" s="97">
        <f>K$34</f>
        <v>0</v>
      </c>
      <c r="L398" s="94">
        <f t="shared" si="64"/>
        <v>0</v>
      </c>
    </row>
    <row r="399" spans="2:12" ht="15" x14ac:dyDescent="0.25">
      <c r="B399" s="31" t="s">
        <v>423</v>
      </c>
      <c r="C399" s="272">
        <f>C$35</f>
        <v>0</v>
      </c>
      <c r="D399" s="142"/>
      <c r="E399" s="142"/>
      <c r="F399" s="144"/>
      <c r="G399" s="142"/>
      <c r="H399" s="142"/>
      <c r="I399" s="153"/>
      <c r="J399" s="92">
        <f t="shared" si="63"/>
        <v>0</v>
      </c>
      <c r="K399" s="93">
        <f>K$35</f>
        <v>0</v>
      </c>
      <c r="L399" s="94">
        <f t="shared" si="64"/>
        <v>0</v>
      </c>
    </row>
    <row r="400" spans="2:12" ht="15" x14ac:dyDescent="0.25">
      <c r="B400" s="31" t="s">
        <v>424</v>
      </c>
      <c r="C400" s="164">
        <f>C$36</f>
        <v>0</v>
      </c>
      <c r="D400" s="142"/>
      <c r="E400" s="142"/>
      <c r="F400" s="144"/>
      <c r="G400" s="142"/>
      <c r="H400" s="142"/>
      <c r="I400" s="153"/>
      <c r="J400" s="92">
        <f t="shared" si="63"/>
        <v>0</v>
      </c>
      <c r="K400" s="97">
        <f>K$36</f>
        <v>0</v>
      </c>
      <c r="L400" s="94">
        <f t="shared" si="64"/>
        <v>0</v>
      </c>
    </row>
    <row r="401" spans="2:12" ht="15" x14ac:dyDescent="0.25">
      <c r="B401" s="31" t="s">
        <v>425</v>
      </c>
      <c r="C401" s="272">
        <f>C$37</f>
        <v>0</v>
      </c>
      <c r="D401" s="142"/>
      <c r="E401" s="142"/>
      <c r="F401" s="144"/>
      <c r="G401" s="142"/>
      <c r="H401" s="142"/>
      <c r="I401" s="153"/>
      <c r="J401" s="92">
        <f t="shared" si="63"/>
        <v>0</v>
      </c>
      <c r="K401" s="97">
        <f>K$37</f>
        <v>0</v>
      </c>
      <c r="L401" s="94">
        <f t="shared" si="64"/>
        <v>0</v>
      </c>
    </row>
    <row r="402" spans="2:12" ht="15" x14ac:dyDescent="0.25">
      <c r="B402" s="31" t="s">
        <v>426</v>
      </c>
      <c r="C402" s="164">
        <f>C$38</f>
        <v>0</v>
      </c>
      <c r="D402" s="142"/>
      <c r="E402" s="142"/>
      <c r="F402" s="144"/>
      <c r="G402" s="142"/>
      <c r="H402" s="142"/>
      <c r="I402" s="153"/>
      <c r="J402" s="92">
        <f t="shared" si="63"/>
        <v>0</v>
      </c>
      <c r="K402" s="93">
        <f>K$38</f>
        <v>0</v>
      </c>
      <c r="L402" s="94">
        <f t="shared" si="64"/>
        <v>0</v>
      </c>
    </row>
    <row r="403" spans="2:12" ht="15" x14ac:dyDescent="0.25">
      <c r="B403" s="31" t="s">
        <v>427</v>
      </c>
      <c r="C403" s="272">
        <f>C$39</f>
        <v>0</v>
      </c>
      <c r="D403" s="142"/>
      <c r="E403" s="142"/>
      <c r="F403" s="144"/>
      <c r="G403" s="142"/>
      <c r="H403" s="142"/>
      <c r="I403" s="153"/>
      <c r="J403" s="92">
        <f t="shared" si="63"/>
        <v>0</v>
      </c>
      <c r="K403" s="97">
        <f>K$39</f>
        <v>0</v>
      </c>
      <c r="L403" s="94">
        <f t="shared" si="64"/>
        <v>0</v>
      </c>
    </row>
    <row r="404" spans="2:12" ht="15" x14ac:dyDescent="0.25">
      <c r="B404" s="31" t="s">
        <v>428</v>
      </c>
      <c r="C404" s="164">
        <f>C$40</f>
        <v>0</v>
      </c>
      <c r="D404" s="142"/>
      <c r="E404" s="142"/>
      <c r="F404" s="144"/>
      <c r="G404" s="142"/>
      <c r="H404" s="142"/>
      <c r="I404" s="153"/>
      <c r="J404" s="92">
        <f t="shared" si="63"/>
        <v>0</v>
      </c>
      <c r="K404" s="97">
        <f>K$40</f>
        <v>0</v>
      </c>
      <c r="L404" s="94">
        <f t="shared" si="64"/>
        <v>0</v>
      </c>
    </row>
    <row r="405" spans="2:12" ht="15" x14ac:dyDescent="0.25">
      <c r="B405" s="31" t="s">
        <v>429</v>
      </c>
      <c r="C405" s="272">
        <f>C$41</f>
        <v>0</v>
      </c>
      <c r="D405" s="142"/>
      <c r="E405" s="142"/>
      <c r="F405" s="144"/>
      <c r="G405" s="142"/>
      <c r="H405" s="142"/>
      <c r="I405" s="153"/>
      <c r="J405" s="92">
        <f t="shared" si="63"/>
        <v>0</v>
      </c>
      <c r="K405" s="93">
        <f>K$41</f>
        <v>0</v>
      </c>
      <c r="L405" s="94">
        <f t="shared" si="64"/>
        <v>0</v>
      </c>
    </row>
    <row r="406" spans="2:12" ht="15" x14ac:dyDescent="0.25">
      <c r="B406" s="31" t="s">
        <v>430</v>
      </c>
      <c r="C406" s="164">
        <f>C$42</f>
        <v>0</v>
      </c>
      <c r="D406" s="142"/>
      <c r="E406" s="142"/>
      <c r="F406" s="144"/>
      <c r="G406" s="142"/>
      <c r="H406" s="142"/>
      <c r="I406" s="153"/>
      <c r="J406" s="92">
        <f>IF(G406&gt;0,(D406*(F406/G406)),0)</f>
        <v>0</v>
      </c>
      <c r="K406" s="97">
        <f>K$42</f>
        <v>0</v>
      </c>
      <c r="L406" s="94">
        <f>IF(K406&gt;0,((J406/K406)*I406),0)</f>
        <v>0</v>
      </c>
    </row>
    <row r="407" spans="2:12" ht="15" x14ac:dyDescent="0.25">
      <c r="B407" s="31" t="s">
        <v>431</v>
      </c>
      <c r="C407" s="272">
        <f>C$43</f>
        <v>0</v>
      </c>
      <c r="D407" s="142"/>
      <c r="E407" s="142"/>
      <c r="F407" s="144"/>
      <c r="G407" s="142"/>
      <c r="H407" s="142"/>
      <c r="I407" s="153"/>
      <c r="J407" s="92">
        <f t="shared" ref="J407:J418" si="65">IF(G407&gt;0,(D407*(F407/G407)),0)</f>
        <v>0</v>
      </c>
      <c r="K407" s="97">
        <f>K$43</f>
        <v>0</v>
      </c>
      <c r="L407" s="94">
        <f t="shared" ref="L407:L418" si="66">IF(K407&gt;0,((J407/K407)*I407),0)</f>
        <v>0</v>
      </c>
    </row>
    <row r="408" spans="2:12" ht="15" x14ac:dyDescent="0.25">
      <c r="B408" s="31" t="s">
        <v>432</v>
      </c>
      <c r="C408" s="164">
        <f>C$44</f>
        <v>0</v>
      </c>
      <c r="D408" s="142"/>
      <c r="E408" s="142"/>
      <c r="F408" s="144"/>
      <c r="G408" s="142"/>
      <c r="H408" s="142"/>
      <c r="I408" s="153"/>
      <c r="J408" s="92">
        <f t="shared" si="65"/>
        <v>0</v>
      </c>
      <c r="K408" s="93">
        <f>K$44</f>
        <v>0</v>
      </c>
      <c r="L408" s="94">
        <f t="shared" si="66"/>
        <v>0</v>
      </c>
    </row>
    <row r="409" spans="2:12" ht="15" x14ac:dyDescent="0.25">
      <c r="B409" s="31" t="s">
        <v>433</v>
      </c>
      <c r="C409" s="272">
        <f>C$45</f>
        <v>0</v>
      </c>
      <c r="D409" s="142"/>
      <c r="E409" s="142"/>
      <c r="F409" s="144"/>
      <c r="G409" s="142"/>
      <c r="H409" s="142"/>
      <c r="I409" s="153"/>
      <c r="J409" s="92">
        <f t="shared" si="65"/>
        <v>0</v>
      </c>
      <c r="K409" s="97">
        <f>K$45</f>
        <v>0</v>
      </c>
      <c r="L409" s="94">
        <f t="shared" si="66"/>
        <v>0</v>
      </c>
    </row>
    <row r="410" spans="2:12" ht="15" x14ac:dyDescent="0.25">
      <c r="B410" s="31" t="s">
        <v>434</v>
      </c>
      <c r="C410" s="164">
        <f>C$46</f>
        <v>0</v>
      </c>
      <c r="D410" s="142"/>
      <c r="E410" s="142"/>
      <c r="F410" s="144"/>
      <c r="G410" s="142"/>
      <c r="H410" s="142"/>
      <c r="I410" s="153"/>
      <c r="J410" s="92">
        <f t="shared" si="65"/>
        <v>0</v>
      </c>
      <c r="K410" s="97">
        <f>K$46</f>
        <v>0</v>
      </c>
      <c r="L410" s="94">
        <f t="shared" si="66"/>
        <v>0</v>
      </c>
    </row>
    <row r="411" spans="2:12" ht="15" x14ac:dyDescent="0.25">
      <c r="B411" s="31" t="s">
        <v>435</v>
      </c>
      <c r="C411" s="272">
        <f>C$47</f>
        <v>0</v>
      </c>
      <c r="D411" s="142"/>
      <c r="E411" s="142"/>
      <c r="F411" s="144"/>
      <c r="G411" s="142"/>
      <c r="H411" s="142"/>
      <c r="I411" s="153"/>
      <c r="J411" s="92">
        <f t="shared" si="65"/>
        <v>0</v>
      </c>
      <c r="K411" s="93">
        <f>K$47</f>
        <v>0</v>
      </c>
      <c r="L411" s="94">
        <f t="shared" si="66"/>
        <v>0</v>
      </c>
    </row>
    <row r="412" spans="2:12" ht="15" x14ac:dyDescent="0.25">
      <c r="B412" s="31" t="s">
        <v>436</v>
      </c>
      <c r="C412" s="164">
        <f>C$48</f>
        <v>0</v>
      </c>
      <c r="D412" s="142"/>
      <c r="E412" s="142"/>
      <c r="F412" s="144"/>
      <c r="G412" s="142"/>
      <c r="H412" s="142"/>
      <c r="I412" s="153"/>
      <c r="J412" s="92">
        <f t="shared" si="65"/>
        <v>0</v>
      </c>
      <c r="K412" s="97">
        <f>K$48</f>
        <v>0</v>
      </c>
      <c r="L412" s="94">
        <f t="shared" si="66"/>
        <v>0</v>
      </c>
    </row>
    <row r="413" spans="2:12" ht="15" x14ac:dyDescent="0.25">
      <c r="B413" s="31" t="s">
        <v>437</v>
      </c>
      <c r="C413" s="272">
        <f>C$49</f>
        <v>0</v>
      </c>
      <c r="D413" s="142"/>
      <c r="E413" s="142"/>
      <c r="F413" s="144"/>
      <c r="G413" s="142"/>
      <c r="H413" s="142"/>
      <c r="I413" s="153"/>
      <c r="J413" s="92">
        <f t="shared" si="65"/>
        <v>0</v>
      </c>
      <c r="K413" s="97">
        <f>K$49</f>
        <v>0</v>
      </c>
      <c r="L413" s="94">
        <f t="shared" si="66"/>
        <v>0</v>
      </c>
    </row>
    <row r="414" spans="2:12" ht="15" x14ac:dyDescent="0.25">
      <c r="B414" s="31" t="s">
        <v>438</v>
      </c>
      <c r="C414" s="164">
        <f>C$50</f>
        <v>0</v>
      </c>
      <c r="D414" s="142"/>
      <c r="E414" s="142"/>
      <c r="F414" s="144"/>
      <c r="G414" s="142"/>
      <c r="H414" s="142"/>
      <c r="I414" s="153"/>
      <c r="J414" s="92">
        <f t="shared" si="65"/>
        <v>0</v>
      </c>
      <c r="K414" s="93">
        <f>K$50</f>
        <v>0</v>
      </c>
      <c r="L414" s="94">
        <f t="shared" si="66"/>
        <v>0</v>
      </c>
    </row>
    <row r="415" spans="2:12" ht="15" x14ac:dyDescent="0.25">
      <c r="B415" s="31" t="s">
        <v>439</v>
      </c>
      <c r="C415" s="272">
        <f>C$51</f>
        <v>0</v>
      </c>
      <c r="D415" s="142"/>
      <c r="E415" s="142"/>
      <c r="F415" s="144"/>
      <c r="G415" s="142"/>
      <c r="H415" s="142"/>
      <c r="I415" s="153"/>
      <c r="J415" s="92">
        <f t="shared" si="65"/>
        <v>0</v>
      </c>
      <c r="K415" s="97">
        <f>K$51</f>
        <v>0</v>
      </c>
      <c r="L415" s="94">
        <f t="shared" si="66"/>
        <v>0</v>
      </c>
    </row>
    <row r="416" spans="2:12" ht="15" x14ac:dyDescent="0.25">
      <c r="B416" s="31" t="s">
        <v>440</v>
      </c>
      <c r="C416" s="164">
        <f>C$52</f>
        <v>0</v>
      </c>
      <c r="D416" s="142"/>
      <c r="E416" s="142"/>
      <c r="F416" s="144"/>
      <c r="G416" s="142"/>
      <c r="H416" s="142"/>
      <c r="I416" s="153"/>
      <c r="J416" s="92">
        <f t="shared" si="65"/>
        <v>0</v>
      </c>
      <c r="K416" s="97">
        <f>K$52</f>
        <v>0</v>
      </c>
      <c r="L416" s="94">
        <f t="shared" si="66"/>
        <v>0</v>
      </c>
    </row>
    <row r="417" spans="2:12" ht="15" x14ac:dyDescent="0.25">
      <c r="B417" s="31" t="s">
        <v>441</v>
      </c>
      <c r="C417" s="272">
        <f>C$53</f>
        <v>0</v>
      </c>
      <c r="D417" s="142"/>
      <c r="E417" s="142"/>
      <c r="F417" s="144"/>
      <c r="G417" s="142"/>
      <c r="H417" s="142"/>
      <c r="I417" s="153"/>
      <c r="J417" s="92">
        <f t="shared" si="65"/>
        <v>0</v>
      </c>
      <c r="K417" s="93">
        <f>K$53</f>
        <v>0</v>
      </c>
      <c r="L417" s="94">
        <f t="shared" si="66"/>
        <v>0</v>
      </c>
    </row>
    <row r="418" spans="2:12" ht="15" x14ac:dyDescent="0.25">
      <c r="B418" s="31" t="s">
        <v>442</v>
      </c>
      <c r="C418" s="164">
        <f>C$54</f>
        <v>0</v>
      </c>
      <c r="D418" s="142"/>
      <c r="E418" s="142"/>
      <c r="F418" s="144"/>
      <c r="G418" s="142"/>
      <c r="H418" s="142"/>
      <c r="I418" s="153"/>
      <c r="J418" s="92">
        <f t="shared" si="65"/>
        <v>0</v>
      </c>
      <c r="K418" s="97">
        <f>K$54</f>
        <v>0</v>
      </c>
      <c r="L418" s="94">
        <f t="shared" si="66"/>
        <v>0</v>
      </c>
    </row>
    <row r="419" spans="2:12" x14ac:dyDescent="0.2">
      <c r="B419"/>
      <c r="C419"/>
      <c r="D419"/>
      <c r="E419"/>
      <c r="F419"/>
      <c r="G419"/>
      <c r="H419"/>
      <c r="I419"/>
      <c r="J419"/>
      <c r="K419"/>
      <c r="L419"/>
    </row>
    <row r="420" spans="2:12" ht="15" x14ac:dyDescent="0.25">
      <c r="C420" s="278" t="s">
        <v>496</v>
      </c>
      <c r="D420" s="279"/>
      <c r="E420" s="279"/>
      <c r="F420" s="279"/>
      <c r="G420" s="279"/>
      <c r="H420" s="279"/>
      <c r="I420" s="279"/>
      <c r="J420" s="279"/>
      <c r="K420" s="279"/>
      <c r="L420" s="280"/>
    </row>
    <row r="421" spans="2:12" ht="15" x14ac:dyDescent="0.25">
      <c r="B421" s="31" t="s">
        <v>113</v>
      </c>
      <c r="C421" s="259">
        <f>C$5</f>
        <v>0</v>
      </c>
      <c r="D421" s="142"/>
      <c r="E421" s="142"/>
      <c r="F421" s="144"/>
      <c r="G421" s="142"/>
      <c r="H421" s="142"/>
      <c r="I421" s="153"/>
      <c r="J421" s="92">
        <f>IF(G421&gt;0,(D421*(F421/G421)),0)</f>
        <v>0</v>
      </c>
      <c r="K421" s="93">
        <f>K$5</f>
        <v>0</v>
      </c>
      <c r="L421" s="94">
        <f>IF(K421&gt;0,((J421/K421)*I421),0)</f>
        <v>0</v>
      </c>
    </row>
    <row r="422" spans="2:12" ht="15" x14ac:dyDescent="0.25">
      <c r="B422" s="31" t="s">
        <v>114</v>
      </c>
      <c r="C422" s="260">
        <f>C$6</f>
        <v>0</v>
      </c>
      <c r="D422" s="142"/>
      <c r="E422" s="142"/>
      <c r="F422" s="144"/>
      <c r="G422" s="142"/>
      <c r="H422" s="142"/>
      <c r="I422" s="153"/>
      <c r="J422" s="92">
        <f t="shared" ref="J422:J432" si="67">IF(G422&gt;0,(D422*(F422/G422)),0)</f>
        <v>0</v>
      </c>
      <c r="K422" s="97">
        <f>K$6</f>
        <v>0</v>
      </c>
      <c r="L422" s="94">
        <f t="shared" ref="L422:L432" si="68">IF(K422&gt;0,((J422/K422)*I422),0)</f>
        <v>0</v>
      </c>
    </row>
    <row r="423" spans="2:12" ht="15" x14ac:dyDescent="0.25">
      <c r="B423" s="31" t="s">
        <v>115</v>
      </c>
      <c r="C423" s="259">
        <f>C$7</f>
        <v>0</v>
      </c>
      <c r="D423" s="142"/>
      <c r="E423" s="142"/>
      <c r="F423" s="144"/>
      <c r="G423" s="142"/>
      <c r="H423" s="142"/>
      <c r="I423" s="153"/>
      <c r="J423" s="92">
        <f t="shared" si="67"/>
        <v>0</v>
      </c>
      <c r="K423" s="97">
        <f>K$7</f>
        <v>0</v>
      </c>
      <c r="L423" s="94">
        <f t="shared" si="68"/>
        <v>0</v>
      </c>
    </row>
    <row r="424" spans="2:12" ht="15" x14ac:dyDescent="0.25">
      <c r="B424" s="31" t="s">
        <v>116</v>
      </c>
      <c r="C424" s="260">
        <f>C$8</f>
        <v>0</v>
      </c>
      <c r="D424" s="142"/>
      <c r="E424" s="142"/>
      <c r="F424" s="144"/>
      <c r="G424" s="142"/>
      <c r="H424" s="142"/>
      <c r="I424" s="153"/>
      <c r="J424" s="92">
        <f t="shared" si="67"/>
        <v>0</v>
      </c>
      <c r="K424" s="93">
        <f>K$8</f>
        <v>0</v>
      </c>
      <c r="L424" s="94">
        <f t="shared" si="68"/>
        <v>0</v>
      </c>
    </row>
    <row r="425" spans="2:12" ht="15" x14ac:dyDescent="0.25">
      <c r="B425" s="31" t="s">
        <v>117</v>
      </c>
      <c r="C425" s="259">
        <f>C$9</f>
        <v>0</v>
      </c>
      <c r="D425" s="142"/>
      <c r="E425" s="142"/>
      <c r="F425" s="144"/>
      <c r="G425" s="142"/>
      <c r="H425" s="142"/>
      <c r="I425" s="153"/>
      <c r="J425" s="92">
        <f t="shared" si="67"/>
        <v>0</v>
      </c>
      <c r="K425" s="97">
        <f>K$9</f>
        <v>0</v>
      </c>
      <c r="L425" s="94">
        <f t="shared" si="68"/>
        <v>0</v>
      </c>
    </row>
    <row r="426" spans="2:12" ht="15" x14ac:dyDescent="0.25">
      <c r="B426" s="31" t="s">
        <v>118</v>
      </c>
      <c r="C426" s="260">
        <f>C$10</f>
        <v>0</v>
      </c>
      <c r="D426" s="142"/>
      <c r="E426" s="142"/>
      <c r="F426" s="144"/>
      <c r="G426" s="142"/>
      <c r="H426" s="142"/>
      <c r="I426" s="153"/>
      <c r="J426" s="92">
        <f t="shared" si="67"/>
        <v>0</v>
      </c>
      <c r="K426" s="97">
        <f>K$10</f>
        <v>0</v>
      </c>
      <c r="L426" s="94">
        <f t="shared" si="68"/>
        <v>0</v>
      </c>
    </row>
    <row r="427" spans="2:12" ht="15" x14ac:dyDescent="0.25">
      <c r="B427" s="31" t="s">
        <v>119</v>
      </c>
      <c r="C427" s="259">
        <f>C$11</f>
        <v>0</v>
      </c>
      <c r="D427" s="142"/>
      <c r="E427" s="142"/>
      <c r="F427" s="144"/>
      <c r="G427" s="142"/>
      <c r="H427" s="142"/>
      <c r="I427" s="153"/>
      <c r="J427" s="92">
        <f t="shared" si="67"/>
        <v>0</v>
      </c>
      <c r="K427" s="93">
        <f>K$11</f>
        <v>0</v>
      </c>
      <c r="L427" s="94">
        <f t="shared" si="68"/>
        <v>0</v>
      </c>
    </row>
    <row r="428" spans="2:12" ht="15" x14ac:dyDescent="0.25">
      <c r="B428" s="31" t="s">
        <v>120</v>
      </c>
      <c r="C428" s="260">
        <f>C$12</f>
        <v>0</v>
      </c>
      <c r="D428" s="142"/>
      <c r="E428" s="142"/>
      <c r="F428" s="144"/>
      <c r="G428" s="142"/>
      <c r="H428" s="142"/>
      <c r="I428" s="153"/>
      <c r="J428" s="92">
        <f t="shared" si="67"/>
        <v>0</v>
      </c>
      <c r="K428" s="97">
        <f>K$12</f>
        <v>0</v>
      </c>
      <c r="L428" s="94">
        <f t="shared" si="68"/>
        <v>0</v>
      </c>
    </row>
    <row r="429" spans="2:12" ht="15" x14ac:dyDescent="0.25">
      <c r="B429" s="31" t="s">
        <v>121</v>
      </c>
      <c r="C429" s="259">
        <f>C$13</f>
        <v>0</v>
      </c>
      <c r="D429" s="142"/>
      <c r="E429" s="142"/>
      <c r="F429" s="144"/>
      <c r="G429" s="142"/>
      <c r="H429" s="142"/>
      <c r="I429" s="153"/>
      <c r="J429" s="92">
        <f t="shared" si="67"/>
        <v>0</v>
      </c>
      <c r="K429" s="97">
        <f>K$13</f>
        <v>0</v>
      </c>
      <c r="L429" s="94">
        <f t="shared" si="68"/>
        <v>0</v>
      </c>
    </row>
    <row r="430" spans="2:12" ht="15" x14ac:dyDescent="0.25">
      <c r="B430" s="31" t="s">
        <v>122</v>
      </c>
      <c r="C430" s="260">
        <f>C$14</f>
        <v>0</v>
      </c>
      <c r="D430" s="142"/>
      <c r="E430" s="142"/>
      <c r="F430" s="144"/>
      <c r="G430" s="142"/>
      <c r="H430" s="142"/>
      <c r="I430" s="153"/>
      <c r="J430" s="92">
        <f t="shared" si="67"/>
        <v>0</v>
      </c>
      <c r="K430" s="93">
        <f>K$14</f>
        <v>0</v>
      </c>
      <c r="L430" s="94">
        <f t="shared" si="68"/>
        <v>0</v>
      </c>
    </row>
    <row r="431" spans="2:12" ht="15" x14ac:dyDescent="0.25">
      <c r="B431" s="31" t="s">
        <v>123</v>
      </c>
      <c r="C431" s="259">
        <f>C$15</f>
        <v>0</v>
      </c>
      <c r="D431" s="142"/>
      <c r="E431" s="142"/>
      <c r="F431" s="144"/>
      <c r="G431" s="142"/>
      <c r="H431" s="142"/>
      <c r="I431" s="153"/>
      <c r="J431" s="92">
        <f t="shared" si="67"/>
        <v>0</v>
      </c>
      <c r="K431" s="97">
        <f>K$15</f>
        <v>0</v>
      </c>
      <c r="L431" s="94">
        <f t="shared" si="68"/>
        <v>0</v>
      </c>
    </row>
    <row r="432" spans="2:12" ht="15" x14ac:dyDescent="0.25">
      <c r="B432" s="31" t="s">
        <v>124</v>
      </c>
      <c r="C432" s="260">
        <f>C$16</f>
        <v>0</v>
      </c>
      <c r="D432" s="142"/>
      <c r="E432" s="142"/>
      <c r="F432" s="144"/>
      <c r="G432" s="142"/>
      <c r="H432" s="142"/>
      <c r="I432" s="153"/>
      <c r="J432" s="92">
        <f t="shared" si="67"/>
        <v>0</v>
      </c>
      <c r="K432" s="97">
        <f>K$16</f>
        <v>0</v>
      </c>
      <c r="L432" s="94">
        <f t="shared" si="68"/>
        <v>0</v>
      </c>
    </row>
    <row r="433" spans="2:12" ht="15" x14ac:dyDescent="0.25">
      <c r="B433" s="31" t="s">
        <v>125</v>
      </c>
      <c r="C433" s="272">
        <f>C$17</f>
        <v>0</v>
      </c>
      <c r="D433" s="142"/>
      <c r="E433" s="142"/>
      <c r="F433" s="144"/>
      <c r="G433" s="142"/>
      <c r="H433" s="142"/>
      <c r="I433" s="153"/>
      <c r="J433" s="92">
        <f>IF(G433&gt;0,(D433*(F433/G433)),0)</f>
        <v>0</v>
      </c>
      <c r="K433" s="93">
        <f>K$17</f>
        <v>0</v>
      </c>
      <c r="L433" s="94">
        <f>IF(K433&gt;0,((J433/K433)*I433),0)</f>
        <v>0</v>
      </c>
    </row>
    <row r="434" spans="2:12" ht="15" x14ac:dyDescent="0.25">
      <c r="B434" s="31" t="s">
        <v>126</v>
      </c>
      <c r="C434" s="164">
        <f>C$18</f>
        <v>0</v>
      </c>
      <c r="D434" s="142"/>
      <c r="E434" s="142"/>
      <c r="F434" s="144"/>
      <c r="G434" s="142"/>
      <c r="H434" s="142"/>
      <c r="I434" s="153"/>
      <c r="J434" s="92">
        <f t="shared" ref="J434:J445" si="69">IF(G434&gt;0,(D434*(F434/G434)),0)</f>
        <v>0</v>
      </c>
      <c r="K434" s="97">
        <f>K$18</f>
        <v>0</v>
      </c>
      <c r="L434" s="94">
        <f t="shared" ref="L434:L445" si="70">IF(K434&gt;0,((J434/K434)*I434),0)</f>
        <v>0</v>
      </c>
    </row>
    <row r="435" spans="2:12" ht="15" x14ac:dyDescent="0.25">
      <c r="B435" s="31" t="s">
        <v>127</v>
      </c>
      <c r="C435" s="272">
        <f>C$19</f>
        <v>0</v>
      </c>
      <c r="D435" s="142"/>
      <c r="E435" s="142"/>
      <c r="F435" s="144"/>
      <c r="G435" s="142"/>
      <c r="H435" s="142"/>
      <c r="I435" s="153"/>
      <c r="J435" s="92">
        <f t="shared" si="69"/>
        <v>0</v>
      </c>
      <c r="K435" s="97">
        <f>K$19</f>
        <v>0</v>
      </c>
      <c r="L435" s="94">
        <f t="shared" si="70"/>
        <v>0</v>
      </c>
    </row>
    <row r="436" spans="2:12" ht="15" x14ac:dyDescent="0.25">
      <c r="B436" s="31" t="s">
        <v>128</v>
      </c>
      <c r="C436" s="164">
        <f>C$20</f>
        <v>0</v>
      </c>
      <c r="D436" s="142"/>
      <c r="E436" s="142"/>
      <c r="F436" s="144"/>
      <c r="G436" s="142"/>
      <c r="H436" s="142"/>
      <c r="I436" s="153"/>
      <c r="J436" s="92">
        <f t="shared" si="69"/>
        <v>0</v>
      </c>
      <c r="K436" s="93">
        <f>K$20</f>
        <v>0</v>
      </c>
      <c r="L436" s="94">
        <f t="shared" si="70"/>
        <v>0</v>
      </c>
    </row>
    <row r="437" spans="2:12" ht="15" x14ac:dyDescent="0.25">
      <c r="B437" s="31" t="s">
        <v>129</v>
      </c>
      <c r="C437" s="272">
        <f>C$21</f>
        <v>0</v>
      </c>
      <c r="D437" s="142"/>
      <c r="E437" s="142"/>
      <c r="F437" s="144"/>
      <c r="G437" s="142"/>
      <c r="H437" s="142"/>
      <c r="I437" s="153"/>
      <c r="J437" s="92">
        <f t="shared" si="69"/>
        <v>0</v>
      </c>
      <c r="K437" s="97">
        <f>K$21</f>
        <v>0</v>
      </c>
      <c r="L437" s="94">
        <f t="shared" si="70"/>
        <v>0</v>
      </c>
    </row>
    <row r="438" spans="2:12" ht="15" x14ac:dyDescent="0.25">
      <c r="B438" s="31" t="s">
        <v>130</v>
      </c>
      <c r="C438" s="164">
        <f>C$22</f>
        <v>0</v>
      </c>
      <c r="D438" s="142"/>
      <c r="E438" s="142"/>
      <c r="F438" s="144"/>
      <c r="G438" s="142"/>
      <c r="H438" s="142"/>
      <c r="I438" s="153"/>
      <c r="J438" s="92">
        <f t="shared" si="69"/>
        <v>0</v>
      </c>
      <c r="K438" s="97">
        <f>K$22</f>
        <v>0</v>
      </c>
      <c r="L438" s="94">
        <f t="shared" si="70"/>
        <v>0</v>
      </c>
    </row>
    <row r="439" spans="2:12" ht="15" x14ac:dyDescent="0.25">
      <c r="B439" s="31" t="s">
        <v>131</v>
      </c>
      <c r="C439" s="272">
        <f>C$23</f>
        <v>0</v>
      </c>
      <c r="D439" s="142"/>
      <c r="E439" s="142"/>
      <c r="F439" s="144"/>
      <c r="G439" s="142"/>
      <c r="H439" s="142"/>
      <c r="I439" s="153"/>
      <c r="J439" s="92">
        <f t="shared" si="69"/>
        <v>0</v>
      </c>
      <c r="K439" s="93">
        <f>K$23</f>
        <v>0</v>
      </c>
      <c r="L439" s="94">
        <f t="shared" si="70"/>
        <v>0</v>
      </c>
    </row>
    <row r="440" spans="2:12" ht="15" x14ac:dyDescent="0.25">
      <c r="B440" s="31" t="s">
        <v>132</v>
      </c>
      <c r="C440" s="164">
        <f>C$24</f>
        <v>0</v>
      </c>
      <c r="D440" s="142"/>
      <c r="E440" s="142"/>
      <c r="F440" s="144"/>
      <c r="G440" s="142"/>
      <c r="H440" s="142"/>
      <c r="I440" s="153"/>
      <c r="J440" s="92">
        <f t="shared" si="69"/>
        <v>0</v>
      </c>
      <c r="K440" s="97">
        <f>K$24</f>
        <v>0</v>
      </c>
      <c r="L440" s="94">
        <f t="shared" si="70"/>
        <v>0</v>
      </c>
    </row>
    <row r="441" spans="2:12" ht="15" x14ac:dyDescent="0.25">
      <c r="B441" s="31" t="s">
        <v>133</v>
      </c>
      <c r="C441" s="272">
        <f>C$25</f>
        <v>0</v>
      </c>
      <c r="D441" s="142"/>
      <c r="E441" s="142"/>
      <c r="F441" s="144"/>
      <c r="G441" s="142"/>
      <c r="H441" s="142"/>
      <c r="I441" s="153"/>
      <c r="J441" s="92">
        <f t="shared" si="69"/>
        <v>0</v>
      </c>
      <c r="K441" s="97">
        <f>K$25</f>
        <v>0</v>
      </c>
      <c r="L441" s="94">
        <f t="shared" si="70"/>
        <v>0</v>
      </c>
    </row>
    <row r="442" spans="2:12" ht="15" x14ac:dyDescent="0.25">
      <c r="B442" s="31" t="s">
        <v>134</v>
      </c>
      <c r="C442" s="164">
        <f>C$26</f>
        <v>0</v>
      </c>
      <c r="D442" s="142"/>
      <c r="E442" s="142"/>
      <c r="F442" s="144"/>
      <c r="G442" s="142"/>
      <c r="H442" s="142"/>
      <c r="I442" s="153"/>
      <c r="J442" s="92">
        <f t="shared" si="69"/>
        <v>0</v>
      </c>
      <c r="K442" s="93">
        <f>K$26</f>
        <v>0</v>
      </c>
      <c r="L442" s="94">
        <f t="shared" si="70"/>
        <v>0</v>
      </c>
    </row>
    <row r="443" spans="2:12" ht="15" x14ac:dyDescent="0.25">
      <c r="B443" s="31" t="s">
        <v>135</v>
      </c>
      <c r="C443" s="272">
        <f>C$27</f>
        <v>0</v>
      </c>
      <c r="D443" s="142"/>
      <c r="E443" s="142"/>
      <c r="F443" s="144"/>
      <c r="G443" s="142"/>
      <c r="H443" s="142"/>
      <c r="I443" s="153"/>
      <c r="J443" s="92">
        <f t="shared" si="69"/>
        <v>0</v>
      </c>
      <c r="K443" s="97">
        <f>K$27</f>
        <v>0</v>
      </c>
      <c r="L443" s="94">
        <f t="shared" si="70"/>
        <v>0</v>
      </c>
    </row>
    <row r="444" spans="2:12" ht="15" x14ac:dyDescent="0.25">
      <c r="B444" s="31" t="s">
        <v>136</v>
      </c>
      <c r="C444" s="164">
        <f>C$28</f>
        <v>0</v>
      </c>
      <c r="D444" s="142"/>
      <c r="E444" s="142"/>
      <c r="F444" s="144"/>
      <c r="G444" s="142"/>
      <c r="H444" s="142"/>
      <c r="I444" s="153"/>
      <c r="J444" s="92">
        <f t="shared" si="69"/>
        <v>0</v>
      </c>
      <c r="K444" s="97">
        <f>K$28</f>
        <v>0</v>
      </c>
      <c r="L444" s="94">
        <f t="shared" si="70"/>
        <v>0</v>
      </c>
    </row>
    <row r="445" spans="2:12" ht="15" x14ac:dyDescent="0.25">
      <c r="B445" s="31" t="s">
        <v>137</v>
      </c>
      <c r="C445" s="272">
        <f>C$29</f>
        <v>0</v>
      </c>
      <c r="D445" s="142"/>
      <c r="E445" s="142"/>
      <c r="F445" s="144"/>
      <c r="G445" s="142"/>
      <c r="H445" s="142"/>
      <c r="I445" s="153"/>
      <c r="J445" s="92">
        <f t="shared" si="69"/>
        <v>0</v>
      </c>
      <c r="K445" s="93">
        <f>K$29</f>
        <v>0</v>
      </c>
      <c r="L445" s="94">
        <f t="shared" si="70"/>
        <v>0</v>
      </c>
    </row>
    <row r="446" spans="2:12" ht="15" x14ac:dyDescent="0.25">
      <c r="B446" s="31" t="s">
        <v>418</v>
      </c>
      <c r="C446" s="164">
        <f>C$30</f>
        <v>0</v>
      </c>
      <c r="D446" s="142"/>
      <c r="E446" s="142"/>
      <c r="F446" s="144"/>
      <c r="G446" s="142"/>
      <c r="H446" s="142"/>
      <c r="I446" s="153"/>
      <c r="J446" s="92">
        <f>IF(G446&gt;0,(D446*(F446/G446)),0)</f>
        <v>0</v>
      </c>
      <c r="K446" s="97">
        <f>K$30</f>
        <v>0</v>
      </c>
      <c r="L446" s="94">
        <f>IF(K446&gt;0,((J446/K446)*I446),0)</f>
        <v>0</v>
      </c>
    </row>
    <row r="447" spans="2:12" ht="15" x14ac:dyDescent="0.25">
      <c r="B447" s="31" t="s">
        <v>419</v>
      </c>
      <c r="C447" s="272">
        <f>C$31</f>
        <v>0</v>
      </c>
      <c r="D447" s="142"/>
      <c r="E447" s="142"/>
      <c r="F447" s="144"/>
      <c r="G447" s="142"/>
      <c r="H447" s="142"/>
      <c r="I447" s="153"/>
      <c r="J447" s="92">
        <f t="shared" ref="J447:J457" si="71">IF(G447&gt;0,(D447*(F447/G447)),0)</f>
        <v>0</v>
      </c>
      <c r="K447" s="97">
        <f>K$31</f>
        <v>0</v>
      </c>
      <c r="L447" s="94">
        <f t="shared" ref="L447:L457" si="72">IF(K447&gt;0,((J447/K447)*I447),0)</f>
        <v>0</v>
      </c>
    </row>
    <row r="448" spans="2:12" ht="15" x14ac:dyDescent="0.25">
      <c r="B448" s="31" t="s">
        <v>420</v>
      </c>
      <c r="C448" s="164">
        <f>C$32</f>
        <v>0</v>
      </c>
      <c r="D448" s="142"/>
      <c r="E448" s="142"/>
      <c r="F448" s="144"/>
      <c r="G448" s="142"/>
      <c r="H448" s="142"/>
      <c r="I448" s="153"/>
      <c r="J448" s="92">
        <f t="shared" si="71"/>
        <v>0</v>
      </c>
      <c r="K448" s="93">
        <f>K$32</f>
        <v>0</v>
      </c>
      <c r="L448" s="94">
        <f t="shared" si="72"/>
        <v>0</v>
      </c>
    </row>
    <row r="449" spans="2:12" ht="15" x14ac:dyDescent="0.25">
      <c r="B449" s="31" t="s">
        <v>421</v>
      </c>
      <c r="C449" s="272">
        <f>C$33</f>
        <v>0</v>
      </c>
      <c r="D449" s="142"/>
      <c r="E449" s="142"/>
      <c r="F449" s="144"/>
      <c r="G449" s="142"/>
      <c r="H449" s="142"/>
      <c r="I449" s="153"/>
      <c r="J449" s="92">
        <f t="shared" si="71"/>
        <v>0</v>
      </c>
      <c r="K449" s="97">
        <f>K$33</f>
        <v>0</v>
      </c>
      <c r="L449" s="94">
        <f t="shared" si="72"/>
        <v>0</v>
      </c>
    </row>
    <row r="450" spans="2:12" ht="15" x14ac:dyDescent="0.25">
      <c r="B450" s="31" t="s">
        <v>422</v>
      </c>
      <c r="C450" s="164">
        <f>C$34</f>
        <v>0</v>
      </c>
      <c r="D450" s="142"/>
      <c r="E450" s="142"/>
      <c r="F450" s="144"/>
      <c r="G450" s="142"/>
      <c r="H450" s="142"/>
      <c r="I450" s="153"/>
      <c r="J450" s="92">
        <f t="shared" si="71"/>
        <v>0</v>
      </c>
      <c r="K450" s="97">
        <f>K$34</f>
        <v>0</v>
      </c>
      <c r="L450" s="94">
        <f t="shared" si="72"/>
        <v>0</v>
      </c>
    </row>
    <row r="451" spans="2:12" ht="15" x14ac:dyDescent="0.25">
      <c r="B451" s="31" t="s">
        <v>423</v>
      </c>
      <c r="C451" s="272">
        <f>C$35</f>
        <v>0</v>
      </c>
      <c r="D451" s="142"/>
      <c r="E451" s="142"/>
      <c r="F451" s="144"/>
      <c r="G451" s="142"/>
      <c r="H451" s="142"/>
      <c r="I451" s="153"/>
      <c r="J451" s="92">
        <f t="shared" si="71"/>
        <v>0</v>
      </c>
      <c r="K451" s="93">
        <f>K$35</f>
        <v>0</v>
      </c>
      <c r="L451" s="94">
        <f t="shared" si="72"/>
        <v>0</v>
      </c>
    </row>
    <row r="452" spans="2:12" ht="15" x14ac:dyDescent="0.25">
      <c r="B452" s="31" t="s">
        <v>424</v>
      </c>
      <c r="C452" s="164">
        <f>C$36</f>
        <v>0</v>
      </c>
      <c r="D452" s="142"/>
      <c r="E452" s="142"/>
      <c r="F452" s="144"/>
      <c r="G452" s="142"/>
      <c r="H452" s="142"/>
      <c r="I452" s="153"/>
      <c r="J452" s="92">
        <f t="shared" si="71"/>
        <v>0</v>
      </c>
      <c r="K452" s="97">
        <f>K$36</f>
        <v>0</v>
      </c>
      <c r="L452" s="94">
        <f t="shared" si="72"/>
        <v>0</v>
      </c>
    </row>
    <row r="453" spans="2:12" ht="15" x14ac:dyDescent="0.25">
      <c r="B453" s="31" t="s">
        <v>425</v>
      </c>
      <c r="C453" s="272">
        <f>C$37</f>
        <v>0</v>
      </c>
      <c r="D453" s="142"/>
      <c r="E453" s="142"/>
      <c r="F453" s="144"/>
      <c r="G453" s="142"/>
      <c r="H453" s="142"/>
      <c r="I453" s="153"/>
      <c r="J453" s="92">
        <f t="shared" si="71"/>
        <v>0</v>
      </c>
      <c r="K453" s="97">
        <f>K$37</f>
        <v>0</v>
      </c>
      <c r="L453" s="94">
        <f t="shared" si="72"/>
        <v>0</v>
      </c>
    </row>
    <row r="454" spans="2:12" ht="15" x14ac:dyDescent="0.25">
      <c r="B454" s="31" t="s">
        <v>426</v>
      </c>
      <c r="C454" s="164">
        <f>C$38</f>
        <v>0</v>
      </c>
      <c r="D454" s="142"/>
      <c r="E454" s="142"/>
      <c r="F454" s="144"/>
      <c r="G454" s="142"/>
      <c r="H454" s="142"/>
      <c r="I454" s="153"/>
      <c r="J454" s="92">
        <f t="shared" si="71"/>
        <v>0</v>
      </c>
      <c r="K454" s="93">
        <f>K$38</f>
        <v>0</v>
      </c>
      <c r="L454" s="94">
        <f t="shared" si="72"/>
        <v>0</v>
      </c>
    </row>
    <row r="455" spans="2:12" ht="15" x14ac:dyDescent="0.25">
      <c r="B455" s="31" t="s">
        <v>427</v>
      </c>
      <c r="C455" s="272">
        <f>C$39</f>
        <v>0</v>
      </c>
      <c r="D455" s="142"/>
      <c r="E455" s="142"/>
      <c r="F455" s="144"/>
      <c r="G455" s="142"/>
      <c r="H455" s="142"/>
      <c r="I455" s="153"/>
      <c r="J455" s="92">
        <f t="shared" si="71"/>
        <v>0</v>
      </c>
      <c r="K455" s="97">
        <f>K$39</f>
        <v>0</v>
      </c>
      <c r="L455" s="94">
        <f t="shared" si="72"/>
        <v>0</v>
      </c>
    </row>
    <row r="456" spans="2:12" ht="15" x14ac:dyDescent="0.25">
      <c r="B456" s="31" t="s">
        <v>428</v>
      </c>
      <c r="C456" s="164">
        <f>C$40</f>
        <v>0</v>
      </c>
      <c r="D456" s="142"/>
      <c r="E456" s="142"/>
      <c r="F456" s="144"/>
      <c r="G456" s="142"/>
      <c r="H456" s="142"/>
      <c r="I456" s="153"/>
      <c r="J456" s="92">
        <f t="shared" si="71"/>
        <v>0</v>
      </c>
      <c r="K456" s="97">
        <f>K$40</f>
        <v>0</v>
      </c>
      <c r="L456" s="94">
        <f t="shared" si="72"/>
        <v>0</v>
      </c>
    </row>
    <row r="457" spans="2:12" ht="15" x14ac:dyDescent="0.25">
      <c r="B457" s="31" t="s">
        <v>429</v>
      </c>
      <c r="C457" s="272">
        <f>C$41</f>
        <v>0</v>
      </c>
      <c r="D457" s="142"/>
      <c r="E457" s="142"/>
      <c r="F457" s="144"/>
      <c r="G457" s="142"/>
      <c r="H457" s="142"/>
      <c r="I457" s="153"/>
      <c r="J457" s="92">
        <f t="shared" si="71"/>
        <v>0</v>
      </c>
      <c r="K457" s="93">
        <f>K$41</f>
        <v>0</v>
      </c>
      <c r="L457" s="94">
        <f t="shared" si="72"/>
        <v>0</v>
      </c>
    </row>
    <row r="458" spans="2:12" ht="15" x14ac:dyDescent="0.25">
      <c r="B458" s="31" t="s">
        <v>430</v>
      </c>
      <c r="C458" s="164">
        <f>C$42</f>
        <v>0</v>
      </c>
      <c r="D458" s="142"/>
      <c r="E458" s="142"/>
      <c r="F458" s="144"/>
      <c r="G458" s="142"/>
      <c r="H458" s="142"/>
      <c r="I458" s="153"/>
      <c r="J458" s="92">
        <f>IF(G458&gt;0,(D458*(F458/G458)),0)</f>
        <v>0</v>
      </c>
      <c r="K458" s="97">
        <f>K$42</f>
        <v>0</v>
      </c>
      <c r="L458" s="94">
        <f>IF(K458&gt;0,((J458/K458)*I458),0)</f>
        <v>0</v>
      </c>
    </row>
    <row r="459" spans="2:12" ht="15" x14ac:dyDescent="0.25">
      <c r="B459" s="31" t="s">
        <v>431</v>
      </c>
      <c r="C459" s="272">
        <f>C$43</f>
        <v>0</v>
      </c>
      <c r="D459" s="142"/>
      <c r="E459" s="142"/>
      <c r="F459" s="144"/>
      <c r="G459" s="142"/>
      <c r="H459" s="142"/>
      <c r="I459" s="153"/>
      <c r="J459" s="92">
        <f t="shared" ref="J459:J470" si="73">IF(G459&gt;0,(D459*(F459/G459)),0)</f>
        <v>0</v>
      </c>
      <c r="K459" s="97">
        <f>K$43</f>
        <v>0</v>
      </c>
      <c r="L459" s="94">
        <f t="shared" ref="L459:L470" si="74">IF(K459&gt;0,((J459/K459)*I459),0)</f>
        <v>0</v>
      </c>
    </row>
    <row r="460" spans="2:12" ht="15" x14ac:dyDescent="0.25">
      <c r="B460" s="31" t="s">
        <v>432</v>
      </c>
      <c r="C460" s="164">
        <f>C$44</f>
        <v>0</v>
      </c>
      <c r="D460" s="142"/>
      <c r="E460" s="142"/>
      <c r="F460" s="144"/>
      <c r="G460" s="142"/>
      <c r="H460" s="142"/>
      <c r="I460" s="153"/>
      <c r="J460" s="92">
        <f t="shared" si="73"/>
        <v>0</v>
      </c>
      <c r="K460" s="93">
        <f>K$44</f>
        <v>0</v>
      </c>
      <c r="L460" s="94">
        <f t="shared" si="74"/>
        <v>0</v>
      </c>
    </row>
    <row r="461" spans="2:12" ht="15" x14ac:dyDescent="0.25">
      <c r="B461" s="31" t="s">
        <v>433</v>
      </c>
      <c r="C461" s="272">
        <f>C$45</f>
        <v>0</v>
      </c>
      <c r="D461" s="142"/>
      <c r="E461" s="142"/>
      <c r="F461" s="144"/>
      <c r="G461" s="142"/>
      <c r="H461" s="142"/>
      <c r="I461" s="153"/>
      <c r="J461" s="92">
        <f t="shared" si="73"/>
        <v>0</v>
      </c>
      <c r="K461" s="97">
        <f>K$45</f>
        <v>0</v>
      </c>
      <c r="L461" s="94">
        <f t="shared" si="74"/>
        <v>0</v>
      </c>
    </row>
    <row r="462" spans="2:12" ht="15" x14ac:dyDescent="0.25">
      <c r="B462" s="31" t="s">
        <v>434</v>
      </c>
      <c r="C462" s="164">
        <f>C$46</f>
        <v>0</v>
      </c>
      <c r="D462" s="142"/>
      <c r="E462" s="142"/>
      <c r="F462" s="144"/>
      <c r="G462" s="142"/>
      <c r="H462" s="142"/>
      <c r="I462" s="153"/>
      <c r="J462" s="92">
        <f t="shared" si="73"/>
        <v>0</v>
      </c>
      <c r="K462" s="97">
        <f>K$46</f>
        <v>0</v>
      </c>
      <c r="L462" s="94">
        <f t="shared" si="74"/>
        <v>0</v>
      </c>
    </row>
    <row r="463" spans="2:12" ht="15" x14ac:dyDescent="0.25">
      <c r="B463" s="31" t="s">
        <v>435</v>
      </c>
      <c r="C463" s="272">
        <f>C$47</f>
        <v>0</v>
      </c>
      <c r="D463" s="142"/>
      <c r="E463" s="142"/>
      <c r="F463" s="144"/>
      <c r="G463" s="142"/>
      <c r="H463" s="142"/>
      <c r="I463" s="153"/>
      <c r="J463" s="92">
        <f t="shared" si="73"/>
        <v>0</v>
      </c>
      <c r="K463" s="93">
        <f>K$47</f>
        <v>0</v>
      </c>
      <c r="L463" s="94">
        <f t="shared" si="74"/>
        <v>0</v>
      </c>
    </row>
    <row r="464" spans="2:12" ht="15" x14ac:dyDescent="0.25">
      <c r="B464" s="31" t="s">
        <v>436</v>
      </c>
      <c r="C464" s="164">
        <f>C$48</f>
        <v>0</v>
      </c>
      <c r="D464" s="142"/>
      <c r="E464" s="142"/>
      <c r="F464" s="144"/>
      <c r="G464" s="142"/>
      <c r="H464" s="142"/>
      <c r="I464" s="153"/>
      <c r="J464" s="92">
        <f t="shared" si="73"/>
        <v>0</v>
      </c>
      <c r="K464" s="97">
        <f>K$48</f>
        <v>0</v>
      </c>
      <c r="L464" s="94">
        <f t="shared" si="74"/>
        <v>0</v>
      </c>
    </row>
    <row r="465" spans="2:12" ht="15" x14ac:dyDescent="0.25">
      <c r="B465" s="31" t="s">
        <v>437</v>
      </c>
      <c r="C465" s="272">
        <f>C$49</f>
        <v>0</v>
      </c>
      <c r="D465" s="142"/>
      <c r="E465" s="142"/>
      <c r="F465" s="144"/>
      <c r="G465" s="142"/>
      <c r="H465" s="142"/>
      <c r="I465" s="153"/>
      <c r="J465" s="92">
        <f t="shared" si="73"/>
        <v>0</v>
      </c>
      <c r="K465" s="97">
        <f>K$49</f>
        <v>0</v>
      </c>
      <c r="L465" s="94">
        <f t="shared" si="74"/>
        <v>0</v>
      </c>
    </row>
    <row r="466" spans="2:12" ht="15" x14ac:dyDescent="0.25">
      <c r="B466" s="31" t="s">
        <v>438</v>
      </c>
      <c r="C466" s="164">
        <f>C$50</f>
        <v>0</v>
      </c>
      <c r="D466" s="142"/>
      <c r="E466" s="142"/>
      <c r="F466" s="144"/>
      <c r="G466" s="142"/>
      <c r="H466" s="142"/>
      <c r="I466" s="153"/>
      <c r="J466" s="92">
        <f t="shared" si="73"/>
        <v>0</v>
      </c>
      <c r="K466" s="93">
        <f>K$50</f>
        <v>0</v>
      </c>
      <c r="L466" s="94">
        <f t="shared" si="74"/>
        <v>0</v>
      </c>
    </row>
    <row r="467" spans="2:12" ht="15" x14ac:dyDescent="0.25">
      <c r="B467" s="31" t="s">
        <v>439</v>
      </c>
      <c r="C467" s="272">
        <f>C$51</f>
        <v>0</v>
      </c>
      <c r="D467" s="142"/>
      <c r="E467" s="142"/>
      <c r="F467" s="144"/>
      <c r="G467" s="142"/>
      <c r="H467" s="142"/>
      <c r="I467" s="153"/>
      <c r="J467" s="92">
        <f t="shared" si="73"/>
        <v>0</v>
      </c>
      <c r="K467" s="97">
        <f>K$51</f>
        <v>0</v>
      </c>
      <c r="L467" s="94">
        <f t="shared" si="74"/>
        <v>0</v>
      </c>
    </row>
    <row r="468" spans="2:12" ht="15" x14ac:dyDescent="0.25">
      <c r="B468" s="31" t="s">
        <v>440</v>
      </c>
      <c r="C468" s="164">
        <f>C$52</f>
        <v>0</v>
      </c>
      <c r="D468" s="142"/>
      <c r="E468" s="142"/>
      <c r="F468" s="144"/>
      <c r="G468" s="142"/>
      <c r="H468" s="142"/>
      <c r="I468" s="153"/>
      <c r="J468" s="92">
        <f t="shared" si="73"/>
        <v>0</v>
      </c>
      <c r="K468" s="97">
        <f>K$52</f>
        <v>0</v>
      </c>
      <c r="L468" s="94">
        <f t="shared" si="74"/>
        <v>0</v>
      </c>
    </row>
    <row r="469" spans="2:12" ht="15" x14ac:dyDescent="0.25">
      <c r="B469" s="31" t="s">
        <v>441</v>
      </c>
      <c r="C469" s="272">
        <f>C$53</f>
        <v>0</v>
      </c>
      <c r="D469" s="142"/>
      <c r="E469" s="142"/>
      <c r="F469" s="144"/>
      <c r="G469" s="142"/>
      <c r="H469" s="142"/>
      <c r="I469" s="153"/>
      <c r="J469" s="92">
        <f t="shared" si="73"/>
        <v>0</v>
      </c>
      <c r="K469" s="93">
        <f>K$53</f>
        <v>0</v>
      </c>
      <c r="L469" s="94">
        <f t="shared" si="74"/>
        <v>0</v>
      </c>
    </row>
    <row r="470" spans="2:12" ht="15" x14ac:dyDescent="0.25">
      <c r="B470" s="31" t="s">
        <v>442</v>
      </c>
      <c r="C470" s="164">
        <f>C$54</f>
        <v>0</v>
      </c>
      <c r="D470" s="142"/>
      <c r="E470" s="142"/>
      <c r="F470" s="144"/>
      <c r="G470" s="142"/>
      <c r="H470" s="142"/>
      <c r="I470" s="153"/>
      <c r="J470" s="92">
        <f t="shared" si="73"/>
        <v>0</v>
      </c>
      <c r="K470" s="97">
        <f>K$54</f>
        <v>0</v>
      </c>
      <c r="L470" s="94">
        <f t="shared" si="74"/>
        <v>0</v>
      </c>
    </row>
    <row r="471" spans="2:12" x14ac:dyDescent="0.2">
      <c r="C471" s="31"/>
    </row>
    <row r="472" spans="2:12" ht="15" x14ac:dyDescent="0.25">
      <c r="C472" s="278" t="s">
        <v>497</v>
      </c>
      <c r="D472" s="279"/>
      <c r="E472" s="279"/>
      <c r="F472" s="279"/>
      <c r="G472" s="279"/>
      <c r="H472" s="279"/>
      <c r="I472" s="279"/>
      <c r="J472" s="279"/>
      <c r="K472" s="279"/>
      <c r="L472" s="280"/>
    </row>
    <row r="473" spans="2:12" ht="15" x14ac:dyDescent="0.25">
      <c r="B473" s="31" t="s">
        <v>113</v>
      </c>
      <c r="C473" s="259">
        <f>C$5</f>
        <v>0</v>
      </c>
      <c r="D473" s="142"/>
      <c r="E473" s="142"/>
      <c r="F473" s="144"/>
      <c r="G473" s="142"/>
      <c r="H473" s="142"/>
      <c r="I473" s="153"/>
      <c r="J473" s="92">
        <f>IF(G473&gt;0,(D473*(F473/G473)),0)</f>
        <v>0</v>
      </c>
      <c r="K473" s="93">
        <f>K$5</f>
        <v>0</v>
      </c>
      <c r="L473" s="94">
        <f>IF(K473&gt;0,((J473/K473)*I473),0)</f>
        <v>0</v>
      </c>
    </row>
    <row r="474" spans="2:12" ht="15" x14ac:dyDescent="0.25">
      <c r="B474" s="31" t="s">
        <v>114</v>
      </c>
      <c r="C474" s="260">
        <f>C$6</f>
        <v>0</v>
      </c>
      <c r="D474" s="142"/>
      <c r="E474" s="142"/>
      <c r="F474" s="144"/>
      <c r="G474" s="142"/>
      <c r="H474" s="142"/>
      <c r="I474" s="153"/>
      <c r="J474" s="92">
        <f t="shared" ref="J474:J484" si="75">IF(G474&gt;0,(D474*(F474/G474)),0)</f>
        <v>0</v>
      </c>
      <c r="K474" s="97">
        <f>K$6</f>
        <v>0</v>
      </c>
      <c r="L474" s="94">
        <f t="shared" ref="L474:L484" si="76">IF(K474&gt;0,((J474/K474)*I474),0)</f>
        <v>0</v>
      </c>
    </row>
    <row r="475" spans="2:12" ht="15" x14ac:dyDescent="0.25">
      <c r="B475" s="31" t="s">
        <v>115</v>
      </c>
      <c r="C475" s="259">
        <f>C$7</f>
        <v>0</v>
      </c>
      <c r="D475" s="142"/>
      <c r="E475" s="142"/>
      <c r="F475" s="144"/>
      <c r="G475" s="142"/>
      <c r="H475" s="142"/>
      <c r="I475" s="153"/>
      <c r="J475" s="92">
        <f t="shared" si="75"/>
        <v>0</v>
      </c>
      <c r="K475" s="97">
        <f>K$7</f>
        <v>0</v>
      </c>
      <c r="L475" s="94">
        <f t="shared" si="76"/>
        <v>0</v>
      </c>
    </row>
    <row r="476" spans="2:12" ht="15" x14ac:dyDescent="0.25">
      <c r="B476" s="31" t="s">
        <v>116</v>
      </c>
      <c r="C476" s="260">
        <f>C$8</f>
        <v>0</v>
      </c>
      <c r="D476" s="142"/>
      <c r="E476" s="142"/>
      <c r="F476" s="144"/>
      <c r="G476" s="142"/>
      <c r="H476" s="142"/>
      <c r="I476" s="153"/>
      <c r="J476" s="92">
        <f t="shared" si="75"/>
        <v>0</v>
      </c>
      <c r="K476" s="93">
        <f>K$8</f>
        <v>0</v>
      </c>
      <c r="L476" s="94">
        <f t="shared" si="76"/>
        <v>0</v>
      </c>
    </row>
    <row r="477" spans="2:12" ht="15" x14ac:dyDescent="0.25">
      <c r="B477" s="31" t="s">
        <v>117</v>
      </c>
      <c r="C477" s="259">
        <f>C$9</f>
        <v>0</v>
      </c>
      <c r="D477" s="142"/>
      <c r="E477" s="142"/>
      <c r="F477" s="144"/>
      <c r="G477" s="142"/>
      <c r="H477" s="142"/>
      <c r="I477" s="153"/>
      <c r="J477" s="92">
        <f t="shared" si="75"/>
        <v>0</v>
      </c>
      <c r="K477" s="97">
        <f>K$9</f>
        <v>0</v>
      </c>
      <c r="L477" s="94">
        <f t="shared" si="76"/>
        <v>0</v>
      </c>
    </row>
    <row r="478" spans="2:12" ht="15" x14ac:dyDescent="0.25">
      <c r="B478" s="31" t="s">
        <v>118</v>
      </c>
      <c r="C478" s="260">
        <f>C$10</f>
        <v>0</v>
      </c>
      <c r="D478" s="142"/>
      <c r="E478" s="142"/>
      <c r="F478" s="144"/>
      <c r="G478" s="142"/>
      <c r="H478" s="142"/>
      <c r="I478" s="153"/>
      <c r="J478" s="92">
        <f t="shared" si="75"/>
        <v>0</v>
      </c>
      <c r="K478" s="97">
        <f>K$10</f>
        <v>0</v>
      </c>
      <c r="L478" s="94">
        <f t="shared" si="76"/>
        <v>0</v>
      </c>
    </row>
    <row r="479" spans="2:12" ht="15" x14ac:dyDescent="0.25">
      <c r="B479" s="31" t="s">
        <v>119</v>
      </c>
      <c r="C479" s="259">
        <f>C$11</f>
        <v>0</v>
      </c>
      <c r="D479" s="142"/>
      <c r="E479" s="142"/>
      <c r="F479" s="144"/>
      <c r="G479" s="142"/>
      <c r="H479" s="142"/>
      <c r="I479" s="153"/>
      <c r="J479" s="92">
        <f t="shared" si="75"/>
        <v>0</v>
      </c>
      <c r="K479" s="93">
        <f>K$11</f>
        <v>0</v>
      </c>
      <c r="L479" s="94">
        <f t="shared" si="76"/>
        <v>0</v>
      </c>
    </row>
    <row r="480" spans="2:12" ht="15" x14ac:dyDescent="0.25">
      <c r="B480" s="31" t="s">
        <v>120</v>
      </c>
      <c r="C480" s="260">
        <f>C$12</f>
        <v>0</v>
      </c>
      <c r="D480" s="142"/>
      <c r="E480" s="142"/>
      <c r="F480" s="144"/>
      <c r="G480" s="142"/>
      <c r="H480" s="142"/>
      <c r="I480" s="153"/>
      <c r="J480" s="92">
        <f t="shared" si="75"/>
        <v>0</v>
      </c>
      <c r="K480" s="97">
        <f>K$12</f>
        <v>0</v>
      </c>
      <c r="L480" s="94">
        <f t="shared" si="76"/>
        <v>0</v>
      </c>
    </row>
    <row r="481" spans="2:12" ht="15" x14ac:dyDescent="0.25">
      <c r="B481" s="31" t="s">
        <v>121</v>
      </c>
      <c r="C481" s="259">
        <f>C$13</f>
        <v>0</v>
      </c>
      <c r="D481" s="142"/>
      <c r="E481" s="142"/>
      <c r="F481" s="144"/>
      <c r="G481" s="142"/>
      <c r="H481" s="142"/>
      <c r="I481" s="153"/>
      <c r="J481" s="92">
        <f t="shared" si="75"/>
        <v>0</v>
      </c>
      <c r="K481" s="97">
        <f>K$13</f>
        <v>0</v>
      </c>
      <c r="L481" s="94">
        <f t="shared" si="76"/>
        <v>0</v>
      </c>
    </row>
    <row r="482" spans="2:12" ht="15" x14ac:dyDescent="0.25">
      <c r="B482" s="31" t="s">
        <v>122</v>
      </c>
      <c r="C482" s="260">
        <f>C$14</f>
        <v>0</v>
      </c>
      <c r="D482" s="142"/>
      <c r="E482" s="142"/>
      <c r="F482" s="144"/>
      <c r="G482" s="142"/>
      <c r="H482" s="142"/>
      <c r="I482" s="153"/>
      <c r="J482" s="92">
        <f t="shared" si="75"/>
        <v>0</v>
      </c>
      <c r="K482" s="93">
        <f>K$14</f>
        <v>0</v>
      </c>
      <c r="L482" s="94">
        <f t="shared" si="76"/>
        <v>0</v>
      </c>
    </row>
    <row r="483" spans="2:12" ht="15" x14ac:dyDescent="0.25">
      <c r="B483" s="31" t="s">
        <v>123</v>
      </c>
      <c r="C483" s="259">
        <f>C$15</f>
        <v>0</v>
      </c>
      <c r="D483" s="142"/>
      <c r="E483" s="142"/>
      <c r="F483" s="144"/>
      <c r="G483" s="142"/>
      <c r="H483" s="142"/>
      <c r="I483" s="153"/>
      <c r="J483" s="92">
        <f t="shared" si="75"/>
        <v>0</v>
      </c>
      <c r="K483" s="97">
        <f>K$15</f>
        <v>0</v>
      </c>
      <c r="L483" s="94">
        <f t="shared" si="76"/>
        <v>0</v>
      </c>
    </row>
    <row r="484" spans="2:12" ht="15" x14ac:dyDescent="0.25">
      <c r="B484" s="31" t="s">
        <v>124</v>
      </c>
      <c r="C484" s="260">
        <f>C$16</f>
        <v>0</v>
      </c>
      <c r="D484" s="142"/>
      <c r="E484" s="142"/>
      <c r="F484" s="144"/>
      <c r="G484" s="142"/>
      <c r="H484" s="142"/>
      <c r="I484" s="153"/>
      <c r="J484" s="92">
        <f t="shared" si="75"/>
        <v>0</v>
      </c>
      <c r="K484" s="97">
        <f>K$16</f>
        <v>0</v>
      </c>
      <c r="L484" s="94">
        <f t="shared" si="76"/>
        <v>0</v>
      </c>
    </row>
    <row r="485" spans="2:12" ht="15" x14ac:dyDescent="0.25">
      <c r="B485" s="31" t="s">
        <v>125</v>
      </c>
      <c r="C485" s="272">
        <f>C$17</f>
        <v>0</v>
      </c>
      <c r="D485" s="142"/>
      <c r="E485" s="142"/>
      <c r="F485" s="144"/>
      <c r="G485" s="142"/>
      <c r="H485" s="142"/>
      <c r="I485" s="153"/>
      <c r="J485" s="92">
        <f>IF(G485&gt;0,(D485*(F485/G485)),0)</f>
        <v>0</v>
      </c>
      <c r="K485" s="93">
        <f>K$17</f>
        <v>0</v>
      </c>
      <c r="L485" s="94">
        <f>IF(K485&gt;0,((J485/K485)*I485),0)</f>
        <v>0</v>
      </c>
    </row>
    <row r="486" spans="2:12" ht="15" x14ac:dyDescent="0.25">
      <c r="B486" s="31" t="s">
        <v>126</v>
      </c>
      <c r="C486" s="164">
        <f>C$18</f>
        <v>0</v>
      </c>
      <c r="D486" s="142"/>
      <c r="E486" s="142"/>
      <c r="F486" s="144"/>
      <c r="G486" s="142"/>
      <c r="H486" s="142"/>
      <c r="I486" s="153"/>
      <c r="J486" s="92">
        <f t="shared" ref="J486:J497" si="77">IF(G486&gt;0,(D486*(F486/G486)),0)</f>
        <v>0</v>
      </c>
      <c r="K486" s="97">
        <f>K$18</f>
        <v>0</v>
      </c>
      <c r="L486" s="94">
        <f t="shared" ref="L486:L497" si="78">IF(K486&gt;0,((J486/K486)*I486),0)</f>
        <v>0</v>
      </c>
    </row>
    <row r="487" spans="2:12" ht="15" x14ac:dyDescent="0.25">
      <c r="B487" s="31" t="s">
        <v>127</v>
      </c>
      <c r="C487" s="272">
        <f>C$19</f>
        <v>0</v>
      </c>
      <c r="D487" s="142"/>
      <c r="E487" s="142"/>
      <c r="F487" s="144"/>
      <c r="G487" s="142"/>
      <c r="H487" s="142"/>
      <c r="I487" s="153"/>
      <c r="J487" s="92">
        <f t="shared" si="77"/>
        <v>0</v>
      </c>
      <c r="K487" s="97">
        <f>K$19</f>
        <v>0</v>
      </c>
      <c r="L487" s="94">
        <f t="shared" si="78"/>
        <v>0</v>
      </c>
    </row>
    <row r="488" spans="2:12" ht="15" x14ac:dyDescent="0.25">
      <c r="B488" s="31" t="s">
        <v>128</v>
      </c>
      <c r="C488" s="164">
        <f>C$20</f>
        <v>0</v>
      </c>
      <c r="D488" s="142"/>
      <c r="E488" s="142"/>
      <c r="F488" s="144"/>
      <c r="G488" s="142"/>
      <c r="H488" s="142"/>
      <c r="I488" s="153"/>
      <c r="J488" s="92">
        <f t="shared" si="77"/>
        <v>0</v>
      </c>
      <c r="K488" s="93">
        <f>K$20</f>
        <v>0</v>
      </c>
      <c r="L488" s="94">
        <f t="shared" si="78"/>
        <v>0</v>
      </c>
    </row>
    <row r="489" spans="2:12" ht="15" x14ac:dyDescent="0.25">
      <c r="B489" s="31" t="s">
        <v>129</v>
      </c>
      <c r="C489" s="272">
        <f>C$21</f>
        <v>0</v>
      </c>
      <c r="D489" s="142"/>
      <c r="E489" s="142"/>
      <c r="F489" s="144"/>
      <c r="G489" s="142"/>
      <c r="H489" s="142"/>
      <c r="I489" s="153"/>
      <c r="J489" s="92">
        <f t="shared" si="77"/>
        <v>0</v>
      </c>
      <c r="K489" s="97">
        <f>K$21</f>
        <v>0</v>
      </c>
      <c r="L489" s="94">
        <f t="shared" si="78"/>
        <v>0</v>
      </c>
    </row>
    <row r="490" spans="2:12" ht="15" x14ac:dyDescent="0.25">
      <c r="B490" s="31" t="s">
        <v>130</v>
      </c>
      <c r="C490" s="164">
        <f>C$22</f>
        <v>0</v>
      </c>
      <c r="D490" s="142"/>
      <c r="E490" s="142"/>
      <c r="F490" s="144"/>
      <c r="G490" s="142"/>
      <c r="H490" s="142"/>
      <c r="I490" s="153"/>
      <c r="J490" s="92">
        <f t="shared" si="77"/>
        <v>0</v>
      </c>
      <c r="K490" s="97">
        <f>K$22</f>
        <v>0</v>
      </c>
      <c r="L490" s="94">
        <f t="shared" si="78"/>
        <v>0</v>
      </c>
    </row>
    <row r="491" spans="2:12" ht="15" x14ac:dyDescent="0.25">
      <c r="B491" s="31" t="s">
        <v>131</v>
      </c>
      <c r="C491" s="272">
        <f>C$23</f>
        <v>0</v>
      </c>
      <c r="D491" s="142"/>
      <c r="E491" s="142"/>
      <c r="F491" s="144"/>
      <c r="G491" s="142"/>
      <c r="H491" s="142"/>
      <c r="I491" s="153"/>
      <c r="J491" s="92">
        <f t="shared" si="77"/>
        <v>0</v>
      </c>
      <c r="K491" s="93">
        <f>K$23</f>
        <v>0</v>
      </c>
      <c r="L491" s="94">
        <f t="shared" si="78"/>
        <v>0</v>
      </c>
    </row>
    <row r="492" spans="2:12" ht="15" x14ac:dyDescent="0.25">
      <c r="B492" s="31" t="s">
        <v>132</v>
      </c>
      <c r="C492" s="164">
        <f>C$24</f>
        <v>0</v>
      </c>
      <c r="D492" s="142"/>
      <c r="E492" s="142"/>
      <c r="F492" s="144"/>
      <c r="G492" s="142"/>
      <c r="H492" s="142"/>
      <c r="I492" s="153"/>
      <c r="J492" s="92">
        <f t="shared" si="77"/>
        <v>0</v>
      </c>
      <c r="K492" s="97">
        <f>K$24</f>
        <v>0</v>
      </c>
      <c r="L492" s="94">
        <f t="shared" si="78"/>
        <v>0</v>
      </c>
    </row>
    <row r="493" spans="2:12" ht="15" x14ac:dyDescent="0.25">
      <c r="B493" s="31" t="s">
        <v>133</v>
      </c>
      <c r="C493" s="272">
        <f>C$25</f>
        <v>0</v>
      </c>
      <c r="D493" s="142"/>
      <c r="E493" s="142"/>
      <c r="F493" s="144"/>
      <c r="G493" s="142"/>
      <c r="H493" s="142"/>
      <c r="I493" s="153"/>
      <c r="J493" s="92">
        <f t="shared" si="77"/>
        <v>0</v>
      </c>
      <c r="K493" s="97">
        <f>K$25</f>
        <v>0</v>
      </c>
      <c r="L493" s="94">
        <f t="shared" si="78"/>
        <v>0</v>
      </c>
    </row>
    <row r="494" spans="2:12" ht="15" x14ac:dyDescent="0.25">
      <c r="B494" s="31" t="s">
        <v>134</v>
      </c>
      <c r="C494" s="164">
        <f>C$26</f>
        <v>0</v>
      </c>
      <c r="D494" s="142"/>
      <c r="E494" s="142"/>
      <c r="F494" s="144"/>
      <c r="G494" s="142"/>
      <c r="H494" s="142"/>
      <c r="I494" s="153"/>
      <c r="J494" s="92">
        <f t="shared" si="77"/>
        <v>0</v>
      </c>
      <c r="K494" s="93">
        <f>K$26</f>
        <v>0</v>
      </c>
      <c r="L494" s="94">
        <f t="shared" si="78"/>
        <v>0</v>
      </c>
    </row>
    <row r="495" spans="2:12" ht="15" x14ac:dyDescent="0.25">
      <c r="B495" s="31" t="s">
        <v>135</v>
      </c>
      <c r="C495" s="272">
        <f>C$27</f>
        <v>0</v>
      </c>
      <c r="D495" s="142"/>
      <c r="E495" s="142"/>
      <c r="F495" s="144"/>
      <c r="G495" s="142"/>
      <c r="H495" s="142"/>
      <c r="I495" s="153"/>
      <c r="J495" s="92">
        <f t="shared" si="77"/>
        <v>0</v>
      </c>
      <c r="K495" s="97">
        <f>K$27</f>
        <v>0</v>
      </c>
      <c r="L495" s="94">
        <f t="shared" si="78"/>
        <v>0</v>
      </c>
    </row>
    <row r="496" spans="2:12" ht="15" x14ac:dyDescent="0.25">
      <c r="B496" s="31" t="s">
        <v>136</v>
      </c>
      <c r="C496" s="164">
        <f>C$28</f>
        <v>0</v>
      </c>
      <c r="D496" s="142"/>
      <c r="E496" s="142"/>
      <c r="F496" s="144"/>
      <c r="G496" s="142"/>
      <c r="H496" s="142"/>
      <c r="I496" s="153"/>
      <c r="J496" s="92">
        <f t="shared" si="77"/>
        <v>0</v>
      </c>
      <c r="K496" s="97">
        <f>K$28</f>
        <v>0</v>
      </c>
      <c r="L496" s="94">
        <f t="shared" si="78"/>
        <v>0</v>
      </c>
    </row>
    <row r="497" spans="2:12" ht="15" x14ac:dyDescent="0.25">
      <c r="B497" s="31" t="s">
        <v>137</v>
      </c>
      <c r="C497" s="272">
        <f>C$29</f>
        <v>0</v>
      </c>
      <c r="D497" s="142"/>
      <c r="E497" s="142"/>
      <c r="F497" s="144"/>
      <c r="G497" s="142"/>
      <c r="H497" s="142"/>
      <c r="I497" s="153"/>
      <c r="J497" s="92">
        <f t="shared" si="77"/>
        <v>0</v>
      </c>
      <c r="K497" s="93">
        <f>K$29</f>
        <v>0</v>
      </c>
      <c r="L497" s="94">
        <f t="shared" si="78"/>
        <v>0</v>
      </c>
    </row>
    <row r="498" spans="2:12" ht="15" x14ac:dyDescent="0.25">
      <c r="B498" s="31" t="s">
        <v>418</v>
      </c>
      <c r="C498" s="164">
        <f>C$30</f>
        <v>0</v>
      </c>
      <c r="D498" s="142"/>
      <c r="E498" s="142"/>
      <c r="F498" s="144"/>
      <c r="G498" s="142"/>
      <c r="H498" s="142"/>
      <c r="I498" s="153"/>
      <c r="J498" s="92">
        <f>IF(G498&gt;0,(D498*(F498/G498)),0)</f>
        <v>0</v>
      </c>
      <c r="K498" s="97">
        <f>K$30</f>
        <v>0</v>
      </c>
      <c r="L498" s="94">
        <f>IF(K498&gt;0,((J498/K498)*I498),0)</f>
        <v>0</v>
      </c>
    </row>
    <row r="499" spans="2:12" ht="15" x14ac:dyDescent="0.25">
      <c r="B499" s="31" t="s">
        <v>419</v>
      </c>
      <c r="C499" s="272">
        <f>C$31</f>
        <v>0</v>
      </c>
      <c r="D499" s="142"/>
      <c r="E499" s="142"/>
      <c r="F499" s="144"/>
      <c r="G499" s="142"/>
      <c r="H499" s="142"/>
      <c r="I499" s="153"/>
      <c r="J499" s="92">
        <f t="shared" ref="J499:J509" si="79">IF(G499&gt;0,(D499*(F499/G499)),0)</f>
        <v>0</v>
      </c>
      <c r="K499" s="97">
        <f>K$31</f>
        <v>0</v>
      </c>
      <c r="L499" s="94">
        <f t="shared" ref="L499:L509" si="80">IF(K499&gt;0,((J499/K499)*I499),0)</f>
        <v>0</v>
      </c>
    </row>
    <row r="500" spans="2:12" ht="15" x14ac:dyDescent="0.25">
      <c r="B500" s="31" t="s">
        <v>420</v>
      </c>
      <c r="C500" s="164">
        <f>C$32</f>
        <v>0</v>
      </c>
      <c r="D500" s="142"/>
      <c r="E500" s="142"/>
      <c r="F500" s="144"/>
      <c r="G500" s="142"/>
      <c r="H500" s="142"/>
      <c r="I500" s="153"/>
      <c r="J500" s="92">
        <f t="shared" si="79"/>
        <v>0</v>
      </c>
      <c r="K500" s="93">
        <f>K$32</f>
        <v>0</v>
      </c>
      <c r="L500" s="94">
        <f t="shared" si="80"/>
        <v>0</v>
      </c>
    </row>
    <row r="501" spans="2:12" ht="15" x14ac:dyDescent="0.25">
      <c r="B501" s="31" t="s">
        <v>421</v>
      </c>
      <c r="C501" s="272">
        <f>C$33</f>
        <v>0</v>
      </c>
      <c r="D501" s="142"/>
      <c r="E501" s="142"/>
      <c r="F501" s="144"/>
      <c r="G501" s="142"/>
      <c r="H501" s="142"/>
      <c r="I501" s="153"/>
      <c r="J501" s="92">
        <f t="shared" si="79"/>
        <v>0</v>
      </c>
      <c r="K501" s="97">
        <f>K$33</f>
        <v>0</v>
      </c>
      <c r="L501" s="94">
        <f t="shared" si="80"/>
        <v>0</v>
      </c>
    </row>
    <row r="502" spans="2:12" ht="15" x14ac:dyDescent="0.25">
      <c r="B502" s="31" t="s">
        <v>422</v>
      </c>
      <c r="C502" s="164">
        <f>C$34</f>
        <v>0</v>
      </c>
      <c r="D502" s="142"/>
      <c r="E502" s="142"/>
      <c r="F502" s="144"/>
      <c r="G502" s="142"/>
      <c r="H502" s="142"/>
      <c r="I502" s="153"/>
      <c r="J502" s="92">
        <f t="shared" si="79"/>
        <v>0</v>
      </c>
      <c r="K502" s="97">
        <f>K$34</f>
        <v>0</v>
      </c>
      <c r="L502" s="94">
        <f t="shared" si="80"/>
        <v>0</v>
      </c>
    </row>
    <row r="503" spans="2:12" ht="15" x14ac:dyDescent="0.25">
      <c r="B503" s="31" t="s">
        <v>423</v>
      </c>
      <c r="C503" s="272">
        <f>C$35</f>
        <v>0</v>
      </c>
      <c r="D503" s="142"/>
      <c r="E503" s="142"/>
      <c r="F503" s="144"/>
      <c r="G503" s="142"/>
      <c r="H503" s="142"/>
      <c r="I503" s="153"/>
      <c r="J503" s="92">
        <f t="shared" si="79"/>
        <v>0</v>
      </c>
      <c r="K503" s="93">
        <f>K$35</f>
        <v>0</v>
      </c>
      <c r="L503" s="94">
        <f t="shared" si="80"/>
        <v>0</v>
      </c>
    </row>
    <row r="504" spans="2:12" ht="15" x14ac:dyDescent="0.25">
      <c r="B504" s="31" t="s">
        <v>424</v>
      </c>
      <c r="C504" s="164">
        <f>C$36</f>
        <v>0</v>
      </c>
      <c r="D504" s="142"/>
      <c r="E504" s="142"/>
      <c r="F504" s="144"/>
      <c r="G504" s="142"/>
      <c r="H504" s="142"/>
      <c r="I504" s="153"/>
      <c r="J504" s="92">
        <f t="shared" si="79"/>
        <v>0</v>
      </c>
      <c r="K504" s="97">
        <f>K$36</f>
        <v>0</v>
      </c>
      <c r="L504" s="94">
        <f t="shared" si="80"/>
        <v>0</v>
      </c>
    </row>
    <row r="505" spans="2:12" ht="15" x14ac:dyDescent="0.25">
      <c r="B505" s="31" t="s">
        <v>425</v>
      </c>
      <c r="C505" s="272">
        <f>C$37</f>
        <v>0</v>
      </c>
      <c r="D505" s="142"/>
      <c r="E505" s="142"/>
      <c r="F505" s="144"/>
      <c r="G505" s="142"/>
      <c r="H505" s="142"/>
      <c r="I505" s="153"/>
      <c r="J505" s="92">
        <f t="shared" si="79"/>
        <v>0</v>
      </c>
      <c r="K505" s="97">
        <f>K$37</f>
        <v>0</v>
      </c>
      <c r="L505" s="94">
        <f t="shared" si="80"/>
        <v>0</v>
      </c>
    </row>
    <row r="506" spans="2:12" ht="15" x14ac:dyDescent="0.25">
      <c r="B506" s="31" t="s">
        <v>426</v>
      </c>
      <c r="C506" s="164">
        <f>C$38</f>
        <v>0</v>
      </c>
      <c r="D506" s="142"/>
      <c r="E506" s="142"/>
      <c r="F506" s="144"/>
      <c r="G506" s="142"/>
      <c r="H506" s="142"/>
      <c r="I506" s="153"/>
      <c r="J506" s="92">
        <f t="shared" si="79"/>
        <v>0</v>
      </c>
      <c r="K506" s="93">
        <f>K$38</f>
        <v>0</v>
      </c>
      <c r="L506" s="94">
        <f t="shared" si="80"/>
        <v>0</v>
      </c>
    </row>
    <row r="507" spans="2:12" ht="15" x14ac:dyDescent="0.25">
      <c r="B507" s="31" t="s">
        <v>427</v>
      </c>
      <c r="C507" s="272">
        <f>C$39</f>
        <v>0</v>
      </c>
      <c r="D507" s="142"/>
      <c r="E507" s="142"/>
      <c r="F507" s="144"/>
      <c r="G507" s="142"/>
      <c r="H507" s="142"/>
      <c r="I507" s="153"/>
      <c r="J507" s="92">
        <f t="shared" si="79"/>
        <v>0</v>
      </c>
      <c r="K507" s="97">
        <f>K$39</f>
        <v>0</v>
      </c>
      <c r="L507" s="94">
        <f t="shared" si="80"/>
        <v>0</v>
      </c>
    </row>
    <row r="508" spans="2:12" ht="15" x14ac:dyDescent="0.25">
      <c r="B508" s="31" t="s">
        <v>428</v>
      </c>
      <c r="C508" s="164">
        <f>C$40</f>
        <v>0</v>
      </c>
      <c r="D508" s="142"/>
      <c r="E508" s="142"/>
      <c r="F508" s="144"/>
      <c r="G508" s="142"/>
      <c r="H508" s="142"/>
      <c r="I508" s="153"/>
      <c r="J508" s="92">
        <f t="shared" si="79"/>
        <v>0</v>
      </c>
      <c r="K508" s="97">
        <f>K$40</f>
        <v>0</v>
      </c>
      <c r="L508" s="94">
        <f t="shared" si="80"/>
        <v>0</v>
      </c>
    </row>
    <row r="509" spans="2:12" ht="15" x14ac:dyDescent="0.25">
      <c r="B509" s="31" t="s">
        <v>429</v>
      </c>
      <c r="C509" s="272">
        <f>C$41</f>
        <v>0</v>
      </c>
      <c r="D509" s="142"/>
      <c r="E509" s="142"/>
      <c r="F509" s="144"/>
      <c r="G509" s="142"/>
      <c r="H509" s="142"/>
      <c r="I509" s="153"/>
      <c r="J509" s="92">
        <f t="shared" si="79"/>
        <v>0</v>
      </c>
      <c r="K509" s="93">
        <f>K$41</f>
        <v>0</v>
      </c>
      <c r="L509" s="94">
        <f t="shared" si="80"/>
        <v>0</v>
      </c>
    </row>
    <row r="510" spans="2:12" ht="15" x14ac:dyDescent="0.25">
      <c r="B510" s="31" t="s">
        <v>430</v>
      </c>
      <c r="C510" s="164">
        <f>C$42</f>
        <v>0</v>
      </c>
      <c r="D510" s="142"/>
      <c r="E510" s="142"/>
      <c r="F510" s="144"/>
      <c r="G510" s="142"/>
      <c r="H510" s="142"/>
      <c r="I510" s="153"/>
      <c r="J510" s="92">
        <f>IF(G510&gt;0,(D510*(F510/G510)),0)</f>
        <v>0</v>
      </c>
      <c r="K510" s="97">
        <f>K$42</f>
        <v>0</v>
      </c>
      <c r="L510" s="94">
        <f>IF(K510&gt;0,((J510/K510)*I510),0)</f>
        <v>0</v>
      </c>
    </row>
    <row r="511" spans="2:12" ht="15" x14ac:dyDescent="0.25">
      <c r="B511" s="31" t="s">
        <v>431</v>
      </c>
      <c r="C511" s="272">
        <f>C$43</f>
        <v>0</v>
      </c>
      <c r="D511" s="142"/>
      <c r="E511" s="142"/>
      <c r="F511" s="144"/>
      <c r="G511" s="142"/>
      <c r="H511" s="142"/>
      <c r="I511" s="153"/>
      <c r="J511" s="92">
        <f t="shared" ref="J511:J522" si="81">IF(G511&gt;0,(D511*(F511/G511)),0)</f>
        <v>0</v>
      </c>
      <c r="K511" s="97">
        <f>K$43</f>
        <v>0</v>
      </c>
      <c r="L511" s="94">
        <f t="shared" ref="L511:L522" si="82">IF(K511&gt;0,((J511/K511)*I511),0)</f>
        <v>0</v>
      </c>
    </row>
    <row r="512" spans="2:12" ht="15" x14ac:dyDescent="0.25">
      <c r="B512" s="31" t="s">
        <v>432</v>
      </c>
      <c r="C512" s="164">
        <f>C$44</f>
        <v>0</v>
      </c>
      <c r="D512" s="142"/>
      <c r="E512" s="142"/>
      <c r="F512" s="144"/>
      <c r="G512" s="142"/>
      <c r="H512" s="142"/>
      <c r="I512" s="153"/>
      <c r="J512" s="92">
        <f t="shared" si="81"/>
        <v>0</v>
      </c>
      <c r="K512" s="93">
        <f>K$44</f>
        <v>0</v>
      </c>
      <c r="L512" s="94">
        <f t="shared" si="82"/>
        <v>0</v>
      </c>
    </row>
    <row r="513" spans="2:12" ht="15" x14ac:dyDescent="0.25">
      <c r="B513" s="31" t="s">
        <v>433</v>
      </c>
      <c r="C513" s="272">
        <f>C$45</f>
        <v>0</v>
      </c>
      <c r="D513" s="142"/>
      <c r="E513" s="142"/>
      <c r="F513" s="144"/>
      <c r="G513" s="142"/>
      <c r="H513" s="142"/>
      <c r="I513" s="153"/>
      <c r="J513" s="92">
        <f t="shared" si="81"/>
        <v>0</v>
      </c>
      <c r="K513" s="97">
        <f>K$45</f>
        <v>0</v>
      </c>
      <c r="L513" s="94">
        <f t="shared" si="82"/>
        <v>0</v>
      </c>
    </row>
    <row r="514" spans="2:12" ht="15" x14ac:dyDescent="0.25">
      <c r="B514" s="31" t="s">
        <v>434</v>
      </c>
      <c r="C514" s="164">
        <f>C$46</f>
        <v>0</v>
      </c>
      <c r="D514" s="142"/>
      <c r="E514" s="142"/>
      <c r="F514" s="144"/>
      <c r="G514" s="142"/>
      <c r="H514" s="142"/>
      <c r="I514" s="153"/>
      <c r="J514" s="92">
        <f t="shared" si="81"/>
        <v>0</v>
      </c>
      <c r="K514" s="97">
        <f>K$46</f>
        <v>0</v>
      </c>
      <c r="L514" s="94">
        <f t="shared" si="82"/>
        <v>0</v>
      </c>
    </row>
    <row r="515" spans="2:12" ht="15" x14ac:dyDescent="0.25">
      <c r="B515" s="31" t="s">
        <v>435</v>
      </c>
      <c r="C515" s="272">
        <f>C$47</f>
        <v>0</v>
      </c>
      <c r="D515" s="142"/>
      <c r="E515" s="142"/>
      <c r="F515" s="144"/>
      <c r="G515" s="142"/>
      <c r="H515" s="142"/>
      <c r="I515" s="153"/>
      <c r="J515" s="92">
        <f t="shared" si="81"/>
        <v>0</v>
      </c>
      <c r="K515" s="93">
        <f>K$47</f>
        <v>0</v>
      </c>
      <c r="L515" s="94">
        <f t="shared" si="82"/>
        <v>0</v>
      </c>
    </row>
    <row r="516" spans="2:12" ht="15" x14ac:dyDescent="0.25">
      <c r="B516" s="31" t="s">
        <v>436</v>
      </c>
      <c r="C516" s="164">
        <f>C$48</f>
        <v>0</v>
      </c>
      <c r="D516" s="142"/>
      <c r="E516" s="142"/>
      <c r="F516" s="144"/>
      <c r="G516" s="142"/>
      <c r="H516" s="142"/>
      <c r="I516" s="153"/>
      <c r="J516" s="92">
        <f t="shared" si="81"/>
        <v>0</v>
      </c>
      <c r="K516" s="97">
        <f>K$48</f>
        <v>0</v>
      </c>
      <c r="L516" s="94">
        <f t="shared" si="82"/>
        <v>0</v>
      </c>
    </row>
    <row r="517" spans="2:12" ht="15" x14ac:dyDescent="0.25">
      <c r="B517" s="31" t="s">
        <v>437</v>
      </c>
      <c r="C517" s="272">
        <f>C$49</f>
        <v>0</v>
      </c>
      <c r="D517" s="142"/>
      <c r="E517" s="142"/>
      <c r="F517" s="144"/>
      <c r="G517" s="142"/>
      <c r="H517" s="142"/>
      <c r="I517" s="153"/>
      <c r="J517" s="92">
        <f t="shared" si="81"/>
        <v>0</v>
      </c>
      <c r="K517" s="97">
        <f>K$49</f>
        <v>0</v>
      </c>
      <c r="L517" s="94">
        <f t="shared" si="82"/>
        <v>0</v>
      </c>
    </row>
    <row r="518" spans="2:12" ht="15" x14ac:dyDescent="0.25">
      <c r="B518" s="31" t="s">
        <v>438</v>
      </c>
      <c r="C518" s="164">
        <f>C$50</f>
        <v>0</v>
      </c>
      <c r="D518" s="142"/>
      <c r="E518" s="142"/>
      <c r="F518" s="144"/>
      <c r="G518" s="142"/>
      <c r="H518" s="142"/>
      <c r="I518" s="153"/>
      <c r="J518" s="92">
        <f t="shared" si="81"/>
        <v>0</v>
      </c>
      <c r="K518" s="93">
        <f>K$50</f>
        <v>0</v>
      </c>
      <c r="L518" s="94">
        <f t="shared" si="82"/>
        <v>0</v>
      </c>
    </row>
    <row r="519" spans="2:12" ht="15" x14ac:dyDescent="0.25">
      <c r="B519" s="31" t="s">
        <v>439</v>
      </c>
      <c r="C519" s="272">
        <f>C$51</f>
        <v>0</v>
      </c>
      <c r="D519" s="142"/>
      <c r="E519" s="142"/>
      <c r="F519" s="144"/>
      <c r="G519" s="142"/>
      <c r="H519" s="142"/>
      <c r="I519" s="153"/>
      <c r="J519" s="92">
        <f t="shared" si="81"/>
        <v>0</v>
      </c>
      <c r="K519" s="97">
        <f>K$51</f>
        <v>0</v>
      </c>
      <c r="L519" s="94">
        <f t="shared" si="82"/>
        <v>0</v>
      </c>
    </row>
    <row r="520" spans="2:12" ht="15" x14ac:dyDescent="0.25">
      <c r="B520" s="31" t="s">
        <v>440</v>
      </c>
      <c r="C520" s="164">
        <f>C$52</f>
        <v>0</v>
      </c>
      <c r="D520" s="142"/>
      <c r="E520" s="142"/>
      <c r="F520" s="144"/>
      <c r="G520" s="142"/>
      <c r="H520" s="142"/>
      <c r="I520" s="153"/>
      <c r="J520" s="92">
        <f t="shared" si="81"/>
        <v>0</v>
      </c>
      <c r="K520" s="97">
        <f>K$52</f>
        <v>0</v>
      </c>
      <c r="L520" s="94">
        <f t="shared" si="82"/>
        <v>0</v>
      </c>
    </row>
    <row r="521" spans="2:12" ht="15" x14ac:dyDescent="0.25">
      <c r="B521" s="31" t="s">
        <v>441</v>
      </c>
      <c r="C521" s="272">
        <f>C$53</f>
        <v>0</v>
      </c>
      <c r="D521" s="142"/>
      <c r="E521" s="142"/>
      <c r="F521" s="144"/>
      <c r="G521" s="142"/>
      <c r="H521" s="142"/>
      <c r="I521" s="153"/>
      <c r="J521" s="92">
        <f t="shared" si="81"/>
        <v>0</v>
      </c>
      <c r="K521" s="93">
        <f>K$53</f>
        <v>0</v>
      </c>
      <c r="L521" s="94">
        <f t="shared" si="82"/>
        <v>0</v>
      </c>
    </row>
    <row r="522" spans="2:12" ht="15" x14ac:dyDescent="0.25">
      <c r="B522" s="31" t="s">
        <v>442</v>
      </c>
      <c r="C522" s="164">
        <f>C$54</f>
        <v>0</v>
      </c>
      <c r="D522" s="142"/>
      <c r="E522" s="142"/>
      <c r="F522" s="144"/>
      <c r="G522" s="142"/>
      <c r="H522" s="142"/>
      <c r="I522" s="153"/>
      <c r="J522" s="92">
        <f t="shared" si="81"/>
        <v>0</v>
      </c>
      <c r="K522" s="97">
        <f>K$54</f>
        <v>0</v>
      </c>
      <c r="L522" s="94">
        <f t="shared" si="82"/>
        <v>0</v>
      </c>
    </row>
    <row r="523" spans="2:12" x14ac:dyDescent="0.2">
      <c r="B523"/>
      <c r="C523"/>
      <c r="D523"/>
      <c r="E523"/>
      <c r="F523"/>
      <c r="G523"/>
      <c r="H523"/>
      <c r="I523"/>
      <c r="J523"/>
      <c r="K523"/>
      <c r="L523"/>
    </row>
    <row r="524" spans="2:12" ht="15" x14ac:dyDescent="0.25">
      <c r="C524" s="278" t="s">
        <v>498</v>
      </c>
      <c r="D524" s="279"/>
      <c r="E524" s="279"/>
      <c r="F524" s="279"/>
      <c r="G524" s="279"/>
      <c r="H524" s="279"/>
      <c r="I524" s="279"/>
      <c r="J524" s="279"/>
      <c r="K524" s="279"/>
      <c r="L524" s="280"/>
    </row>
    <row r="525" spans="2:12" ht="15" x14ac:dyDescent="0.25">
      <c r="B525" s="31" t="s">
        <v>113</v>
      </c>
      <c r="C525" s="259">
        <f>C$5</f>
        <v>0</v>
      </c>
      <c r="D525" s="142"/>
      <c r="E525" s="142"/>
      <c r="F525" s="144"/>
      <c r="G525" s="142"/>
      <c r="H525" s="142"/>
      <c r="I525" s="153"/>
      <c r="J525" s="92">
        <f>IF(G525&gt;0,(D525*(F525/G525)),0)</f>
        <v>0</v>
      </c>
      <c r="K525" s="93">
        <f>K$5</f>
        <v>0</v>
      </c>
      <c r="L525" s="94">
        <f>IF(K525&gt;0,((J525/K525)*I525),0)</f>
        <v>0</v>
      </c>
    </row>
    <row r="526" spans="2:12" ht="15" x14ac:dyDescent="0.25">
      <c r="B526" s="31" t="s">
        <v>114</v>
      </c>
      <c r="C526" s="260">
        <f>C$6</f>
        <v>0</v>
      </c>
      <c r="D526" s="142"/>
      <c r="E526" s="142"/>
      <c r="F526" s="144"/>
      <c r="G526" s="142"/>
      <c r="H526" s="142"/>
      <c r="I526" s="153"/>
      <c r="J526" s="92">
        <f t="shared" ref="J526:J536" si="83">IF(G526&gt;0,(D526*(F526/G526)),0)</f>
        <v>0</v>
      </c>
      <c r="K526" s="97">
        <f>K$6</f>
        <v>0</v>
      </c>
      <c r="L526" s="94">
        <f t="shared" ref="L526:L536" si="84">IF(K526&gt;0,((J526/K526)*I526),0)</f>
        <v>0</v>
      </c>
    </row>
    <row r="527" spans="2:12" ht="15" x14ac:dyDescent="0.25">
      <c r="B527" s="31" t="s">
        <v>115</v>
      </c>
      <c r="C527" s="259">
        <f>C$7</f>
        <v>0</v>
      </c>
      <c r="D527" s="142"/>
      <c r="E527" s="142"/>
      <c r="F527" s="144"/>
      <c r="G527" s="142"/>
      <c r="H527" s="142"/>
      <c r="I527" s="153"/>
      <c r="J527" s="92">
        <f t="shared" si="83"/>
        <v>0</v>
      </c>
      <c r="K527" s="97">
        <f>K$7</f>
        <v>0</v>
      </c>
      <c r="L527" s="94">
        <f t="shared" si="84"/>
        <v>0</v>
      </c>
    </row>
    <row r="528" spans="2:12" ht="15" x14ac:dyDescent="0.25">
      <c r="B528" s="31" t="s">
        <v>116</v>
      </c>
      <c r="C528" s="260">
        <f>C$8</f>
        <v>0</v>
      </c>
      <c r="D528" s="142"/>
      <c r="E528" s="142"/>
      <c r="F528" s="144"/>
      <c r="G528" s="142"/>
      <c r="H528" s="142"/>
      <c r="I528" s="153"/>
      <c r="J528" s="92">
        <f t="shared" si="83"/>
        <v>0</v>
      </c>
      <c r="K528" s="93">
        <f>K$8</f>
        <v>0</v>
      </c>
      <c r="L528" s="94">
        <f t="shared" si="84"/>
        <v>0</v>
      </c>
    </row>
    <row r="529" spans="2:12" ht="15" x14ac:dyDescent="0.25">
      <c r="B529" s="31" t="s">
        <v>117</v>
      </c>
      <c r="C529" s="259">
        <f>C$9</f>
        <v>0</v>
      </c>
      <c r="D529" s="142"/>
      <c r="E529" s="142"/>
      <c r="F529" s="144"/>
      <c r="G529" s="142"/>
      <c r="H529" s="142"/>
      <c r="I529" s="153"/>
      <c r="J529" s="92">
        <f t="shared" si="83"/>
        <v>0</v>
      </c>
      <c r="K529" s="97">
        <f>K$9</f>
        <v>0</v>
      </c>
      <c r="L529" s="94">
        <f t="shared" si="84"/>
        <v>0</v>
      </c>
    </row>
    <row r="530" spans="2:12" ht="15" x14ac:dyDescent="0.25">
      <c r="B530" s="31" t="s">
        <v>118</v>
      </c>
      <c r="C530" s="260">
        <f>C$10</f>
        <v>0</v>
      </c>
      <c r="D530" s="142"/>
      <c r="E530" s="142"/>
      <c r="F530" s="144"/>
      <c r="G530" s="142"/>
      <c r="H530" s="142"/>
      <c r="I530" s="153"/>
      <c r="J530" s="92">
        <f t="shared" si="83"/>
        <v>0</v>
      </c>
      <c r="K530" s="97">
        <f>K$10</f>
        <v>0</v>
      </c>
      <c r="L530" s="94">
        <f t="shared" si="84"/>
        <v>0</v>
      </c>
    </row>
    <row r="531" spans="2:12" ht="15" x14ac:dyDescent="0.25">
      <c r="B531" s="31" t="s">
        <v>119</v>
      </c>
      <c r="C531" s="259">
        <f>C$11</f>
        <v>0</v>
      </c>
      <c r="D531" s="142"/>
      <c r="E531" s="142"/>
      <c r="F531" s="144"/>
      <c r="G531" s="142"/>
      <c r="H531" s="142"/>
      <c r="I531" s="153"/>
      <c r="J531" s="92">
        <f t="shared" si="83"/>
        <v>0</v>
      </c>
      <c r="K531" s="93">
        <f>K$11</f>
        <v>0</v>
      </c>
      <c r="L531" s="94">
        <f t="shared" si="84"/>
        <v>0</v>
      </c>
    </row>
    <row r="532" spans="2:12" ht="15" x14ac:dyDescent="0.25">
      <c r="B532" s="31" t="s">
        <v>120</v>
      </c>
      <c r="C532" s="260">
        <f>C$12</f>
        <v>0</v>
      </c>
      <c r="D532" s="142"/>
      <c r="E532" s="142"/>
      <c r="F532" s="144"/>
      <c r="G532" s="142"/>
      <c r="H532" s="142"/>
      <c r="I532" s="153"/>
      <c r="J532" s="92">
        <f t="shared" si="83"/>
        <v>0</v>
      </c>
      <c r="K532" s="97">
        <f>K$12</f>
        <v>0</v>
      </c>
      <c r="L532" s="94">
        <f t="shared" si="84"/>
        <v>0</v>
      </c>
    </row>
    <row r="533" spans="2:12" ht="15" x14ac:dyDescent="0.25">
      <c r="B533" s="31" t="s">
        <v>121</v>
      </c>
      <c r="C533" s="259">
        <f>C$13</f>
        <v>0</v>
      </c>
      <c r="D533" s="142"/>
      <c r="E533" s="142"/>
      <c r="F533" s="144"/>
      <c r="G533" s="142"/>
      <c r="H533" s="142"/>
      <c r="I533" s="153"/>
      <c r="J533" s="92">
        <f t="shared" si="83"/>
        <v>0</v>
      </c>
      <c r="K533" s="97">
        <f>K$13</f>
        <v>0</v>
      </c>
      <c r="L533" s="94">
        <f t="shared" si="84"/>
        <v>0</v>
      </c>
    </row>
    <row r="534" spans="2:12" ht="15" x14ac:dyDescent="0.25">
      <c r="B534" s="31" t="s">
        <v>122</v>
      </c>
      <c r="C534" s="260">
        <f>C$14</f>
        <v>0</v>
      </c>
      <c r="D534" s="142"/>
      <c r="E534" s="142"/>
      <c r="F534" s="144"/>
      <c r="G534" s="142"/>
      <c r="H534" s="142"/>
      <c r="I534" s="153"/>
      <c r="J534" s="92">
        <f t="shared" si="83"/>
        <v>0</v>
      </c>
      <c r="K534" s="93">
        <f>K$14</f>
        <v>0</v>
      </c>
      <c r="L534" s="94">
        <f t="shared" si="84"/>
        <v>0</v>
      </c>
    </row>
    <row r="535" spans="2:12" ht="15" x14ac:dyDescent="0.25">
      <c r="B535" s="31" t="s">
        <v>123</v>
      </c>
      <c r="C535" s="259">
        <f>C$15</f>
        <v>0</v>
      </c>
      <c r="D535" s="142"/>
      <c r="E535" s="142"/>
      <c r="F535" s="144"/>
      <c r="G535" s="142"/>
      <c r="H535" s="142"/>
      <c r="I535" s="153"/>
      <c r="J535" s="92">
        <f t="shared" si="83"/>
        <v>0</v>
      </c>
      <c r="K535" s="97">
        <f>K$15</f>
        <v>0</v>
      </c>
      <c r="L535" s="94">
        <f t="shared" si="84"/>
        <v>0</v>
      </c>
    </row>
    <row r="536" spans="2:12" ht="15" x14ac:dyDescent="0.25">
      <c r="B536" s="31" t="s">
        <v>124</v>
      </c>
      <c r="C536" s="260">
        <f>C$16</f>
        <v>0</v>
      </c>
      <c r="D536" s="142"/>
      <c r="E536" s="142"/>
      <c r="F536" s="144"/>
      <c r="G536" s="142"/>
      <c r="H536" s="142"/>
      <c r="I536" s="153"/>
      <c r="J536" s="92">
        <f t="shared" si="83"/>
        <v>0</v>
      </c>
      <c r="K536" s="97">
        <f>K$16</f>
        <v>0</v>
      </c>
      <c r="L536" s="94">
        <f t="shared" si="84"/>
        <v>0</v>
      </c>
    </row>
    <row r="537" spans="2:12" ht="15" x14ac:dyDescent="0.25">
      <c r="B537" s="31" t="s">
        <v>125</v>
      </c>
      <c r="C537" s="272">
        <f>C$17</f>
        <v>0</v>
      </c>
      <c r="D537" s="142"/>
      <c r="E537" s="142"/>
      <c r="F537" s="144"/>
      <c r="G537" s="142"/>
      <c r="H537" s="142"/>
      <c r="I537" s="153"/>
      <c r="J537" s="92">
        <f>IF(G537&gt;0,(D537*(F537/G537)),0)</f>
        <v>0</v>
      </c>
      <c r="K537" s="93">
        <f>K$17</f>
        <v>0</v>
      </c>
      <c r="L537" s="94">
        <f>IF(K537&gt;0,((J537/K537)*I537),0)</f>
        <v>0</v>
      </c>
    </row>
    <row r="538" spans="2:12" ht="15" x14ac:dyDescent="0.25">
      <c r="B538" s="31" t="s">
        <v>126</v>
      </c>
      <c r="C538" s="164">
        <f>C$18</f>
        <v>0</v>
      </c>
      <c r="D538" s="142"/>
      <c r="E538" s="142"/>
      <c r="F538" s="144"/>
      <c r="G538" s="142"/>
      <c r="H538" s="142"/>
      <c r="I538" s="153"/>
      <c r="J538" s="92">
        <f t="shared" ref="J538:J549" si="85">IF(G538&gt;0,(D538*(F538/G538)),0)</f>
        <v>0</v>
      </c>
      <c r="K538" s="97">
        <f>K$18</f>
        <v>0</v>
      </c>
      <c r="L538" s="94">
        <f t="shared" ref="L538:L549" si="86">IF(K538&gt;0,((J538/K538)*I538),0)</f>
        <v>0</v>
      </c>
    </row>
    <row r="539" spans="2:12" ht="15" x14ac:dyDescent="0.25">
      <c r="B539" s="31" t="s">
        <v>127</v>
      </c>
      <c r="C539" s="272">
        <f>C$19</f>
        <v>0</v>
      </c>
      <c r="D539" s="142"/>
      <c r="E539" s="142"/>
      <c r="F539" s="144"/>
      <c r="G539" s="142"/>
      <c r="H539" s="142"/>
      <c r="I539" s="153"/>
      <c r="J539" s="92">
        <f t="shared" si="85"/>
        <v>0</v>
      </c>
      <c r="K539" s="97">
        <f>K$19</f>
        <v>0</v>
      </c>
      <c r="L539" s="94">
        <f t="shared" si="86"/>
        <v>0</v>
      </c>
    </row>
    <row r="540" spans="2:12" ht="15" x14ac:dyDescent="0.25">
      <c r="B540" s="31" t="s">
        <v>128</v>
      </c>
      <c r="C540" s="164">
        <f>C$20</f>
        <v>0</v>
      </c>
      <c r="D540" s="142"/>
      <c r="E540" s="142"/>
      <c r="F540" s="144"/>
      <c r="G540" s="142"/>
      <c r="H540" s="142"/>
      <c r="I540" s="153"/>
      <c r="J540" s="92">
        <f t="shared" si="85"/>
        <v>0</v>
      </c>
      <c r="K540" s="93">
        <f>K$20</f>
        <v>0</v>
      </c>
      <c r="L540" s="94">
        <f t="shared" si="86"/>
        <v>0</v>
      </c>
    </row>
    <row r="541" spans="2:12" ht="15" x14ac:dyDescent="0.25">
      <c r="B541" s="31" t="s">
        <v>129</v>
      </c>
      <c r="C541" s="272">
        <f>C$21</f>
        <v>0</v>
      </c>
      <c r="D541" s="142"/>
      <c r="E541" s="142"/>
      <c r="F541" s="144"/>
      <c r="G541" s="142"/>
      <c r="H541" s="142"/>
      <c r="I541" s="153"/>
      <c r="J541" s="92">
        <f t="shared" si="85"/>
        <v>0</v>
      </c>
      <c r="K541" s="97">
        <f>K$21</f>
        <v>0</v>
      </c>
      <c r="L541" s="94">
        <f t="shared" si="86"/>
        <v>0</v>
      </c>
    </row>
    <row r="542" spans="2:12" ht="15" x14ac:dyDescent="0.25">
      <c r="B542" s="31" t="s">
        <v>130</v>
      </c>
      <c r="C542" s="164">
        <f>C$22</f>
        <v>0</v>
      </c>
      <c r="D542" s="142"/>
      <c r="E542" s="142"/>
      <c r="F542" s="144"/>
      <c r="G542" s="142"/>
      <c r="H542" s="142"/>
      <c r="I542" s="153"/>
      <c r="J542" s="92">
        <f t="shared" si="85"/>
        <v>0</v>
      </c>
      <c r="K542" s="97">
        <f>K$22</f>
        <v>0</v>
      </c>
      <c r="L542" s="94">
        <f t="shared" si="86"/>
        <v>0</v>
      </c>
    </row>
    <row r="543" spans="2:12" ht="15" x14ac:dyDescent="0.25">
      <c r="B543" s="31" t="s">
        <v>131</v>
      </c>
      <c r="C543" s="272">
        <f>C$23</f>
        <v>0</v>
      </c>
      <c r="D543" s="142"/>
      <c r="E543" s="142"/>
      <c r="F543" s="144"/>
      <c r="G543" s="142"/>
      <c r="H543" s="142"/>
      <c r="I543" s="153"/>
      <c r="J543" s="92">
        <f t="shared" si="85"/>
        <v>0</v>
      </c>
      <c r="K543" s="93">
        <f>K$23</f>
        <v>0</v>
      </c>
      <c r="L543" s="94">
        <f t="shared" si="86"/>
        <v>0</v>
      </c>
    </row>
    <row r="544" spans="2:12" ht="15" x14ac:dyDescent="0.25">
      <c r="B544" s="31" t="s">
        <v>132</v>
      </c>
      <c r="C544" s="164">
        <f>C$24</f>
        <v>0</v>
      </c>
      <c r="D544" s="142"/>
      <c r="E544" s="142"/>
      <c r="F544" s="144"/>
      <c r="G544" s="142"/>
      <c r="H544" s="142"/>
      <c r="I544" s="153"/>
      <c r="J544" s="92">
        <f t="shared" si="85"/>
        <v>0</v>
      </c>
      <c r="K544" s="97">
        <f>K$24</f>
        <v>0</v>
      </c>
      <c r="L544" s="94">
        <f t="shared" si="86"/>
        <v>0</v>
      </c>
    </row>
    <row r="545" spans="2:12" ht="15" x14ac:dyDescent="0.25">
      <c r="B545" s="31" t="s">
        <v>133</v>
      </c>
      <c r="C545" s="272">
        <f>C$25</f>
        <v>0</v>
      </c>
      <c r="D545" s="142"/>
      <c r="E545" s="142"/>
      <c r="F545" s="144"/>
      <c r="G545" s="142"/>
      <c r="H545" s="142"/>
      <c r="I545" s="153"/>
      <c r="J545" s="92">
        <f t="shared" si="85"/>
        <v>0</v>
      </c>
      <c r="K545" s="97">
        <f>K$25</f>
        <v>0</v>
      </c>
      <c r="L545" s="94">
        <f t="shared" si="86"/>
        <v>0</v>
      </c>
    </row>
    <row r="546" spans="2:12" ht="15" x14ac:dyDescent="0.25">
      <c r="B546" s="31" t="s">
        <v>134</v>
      </c>
      <c r="C546" s="164">
        <f>C$26</f>
        <v>0</v>
      </c>
      <c r="D546" s="142"/>
      <c r="E546" s="142"/>
      <c r="F546" s="144"/>
      <c r="G546" s="142"/>
      <c r="H546" s="142"/>
      <c r="I546" s="153"/>
      <c r="J546" s="92">
        <f t="shared" si="85"/>
        <v>0</v>
      </c>
      <c r="K546" s="93">
        <f>K$26</f>
        <v>0</v>
      </c>
      <c r="L546" s="94">
        <f t="shared" si="86"/>
        <v>0</v>
      </c>
    </row>
    <row r="547" spans="2:12" ht="15" x14ac:dyDescent="0.25">
      <c r="B547" s="31" t="s">
        <v>135</v>
      </c>
      <c r="C547" s="272">
        <f>C$27</f>
        <v>0</v>
      </c>
      <c r="D547" s="142"/>
      <c r="E547" s="142"/>
      <c r="F547" s="144"/>
      <c r="G547" s="142"/>
      <c r="H547" s="142"/>
      <c r="I547" s="153"/>
      <c r="J547" s="92">
        <f t="shared" si="85"/>
        <v>0</v>
      </c>
      <c r="K547" s="97">
        <f>K$27</f>
        <v>0</v>
      </c>
      <c r="L547" s="94">
        <f t="shared" si="86"/>
        <v>0</v>
      </c>
    </row>
    <row r="548" spans="2:12" ht="15" x14ac:dyDescent="0.25">
      <c r="B548" s="31" t="s">
        <v>136</v>
      </c>
      <c r="C548" s="164">
        <f>C$28</f>
        <v>0</v>
      </c>
      <c r="D548" s="142"/>
      <c r="E548" s="142"/>
      <c r="F548" s="144"/>
      <c r="G548" s="142"/>
      <c r="H548" s="142"/>
      <c r="I548" s="153"/>
      <c r="J548" s="92">
        <f t="shared" si="85"/>
        <v>0</v>
      </c>
      <c r="K548" s="97">
        <f>K$28</f>
        <v>0</v>
      </c>
      <c r="L548" s="94">
        <f t="shared" si="86"/>
        <v>0</v>
      </c>
    </row>
    <row r="549" spans="2:12" ht="15" x14ac:dyDescent="0.25">
      <c r="B549" s="31" t="s">
        <v>137</v>
      </c>
      <c r="C549" s="272">
        <f>C$29</f>
        <v>0</v>
      </c>
      <c r="D549" s="142"/>
      <c r="E549" s="142"/>
      <c r="F549" s="144"/>
      <c r="G549" s="142"/>
      <c r="H549" s="142"/>
      <c r="I549" s="153"/>
      <c r="J549" s="92">
        <f t="shared" si="85"/>
        <v>0</v>
      </c>
      <c r="K549" s="93">
        <f>K$29</f>
        <v>0</v>
      </c>
      <c r="L549" s="94">
        <f t="shared" si="86"/>
        <v>0</v>
      </c>
    </row>
    <row r="550" spans="2:12" ht="15" x14ac:dyDescent="0.25">
      <c r="B550" s="31" t="s">
        <v>418</v>
      </c>
      <c r="C550" s="164">
        <f>C$30</f>
        <v>0</v>
      </c>
      <c r="D550" s="142"/>
      <c r="E550" s="142"/>
      <c r="F550" s="144"/>
      <c r="G550" s="142"/>
      <c r="H550" s="142"/>
      <c r="I550" s="153"/>
      <c r="J550" s="92">
        <f>IF(G550&gt;0,(D550*(F550/G550)),0)</f>
        <v>0</v>
      </c>
      <c r="K550" s="97">
        <f>K$30</f>
        <v>0</v>
      </c>
      <c r="L550" s="94">
        <f>IF(K550&gt;0,((J550/K550)*I550),0)</f>
        <v>0</v>
      </c>
    </row>
    <row r="551" spans="2:12" ht="15" x14ac:dyDescent="0.25">
      <c r="B551" s="31" t="s">
        <v>419</v>
      </c>
      <c r="C551" s="272">
        <f>C$31</f>
        <v>0</v>
      </c>
      <c r="D551" s="142"/>
      <c r="E551" s="142"/>
      <c r="F551" s="144"/>
      <c r="G551" s="142"/>
      <c r="H551" s="142"/>
      <c r="I551" s="153"/>
      <c r="J551" s="92">
        <f t="shared" ref="J551:J561" si="87">IF(G551&gt;0,(D551*(F551/G551)),0)</f>
        <v>0</v>
      </c>
      <c r="K551" s="97">
        <f>K$31</f>
        <v>0</v>
      </c>
      <c r="L551" s="94">
        <f t="shared" ref="L551:L561" si="88">IF(K551&gt;0,((J551/K551)*I551),0)</f>
        <v>0</v>
      </c>
    </row>
    <row r="552" spans="2:12" ht="15" x14ac:dyDescent="0.25">
      <c r="B552" s="31" t="s">
        <v>420</v>
      </c>
      <c r="C552" s="164">
        <f>C$32</f>
        <v>0</v>
      </c>
      <c r="D552" s="142"/>
      <c r="E552" s="142"/>
      <c r="F552" s="144"/>
      <c r="G552" s="142"/>
      <c r="H552" s="142"/>
      <c r="I552" s="153"/>
      <c r="J552" s="92">
        <f t="shared" si="87"/>
        <v>0</v>
      </c>
      <c r="K552" s="93">
        <f>K$32</f>
        <v>0</v>
      </c>
      <c r="L552" s="94">
        <f t="shared" si="88"/>
        <v>0</v>
      </c>
    </row>
    <row r="553" spans="2:12" ht="15" x14ac:dyDescent="0.25">
      <c r="B553" s="31" t="s">
        <v>421</v>
      </c>
      <c r="C553" s="272">
        <f>C$33</f>
        <v>0</v>
      </c>
      <c r="D553" s="142"/>
      <c r="E553" s="142"/>
      <c r="F553" s="144"/>
      <c r="G553" s="142"/>
      <c r="H553" s="142"/>
      <c r="I553" s="153"/>
      <c r="J553" s="92">
        <f t="shared" si="87"/>
        <v>0</v>
      </c>
      <c r="K553" s="97">
        <f>K$33</f>
        <v>0</v>
      </c>
      <c r="L553" s="94">
        <f t="shared" si="88"/>
        <v>0</v>
      </c>
    </row>
    <row r="554" spans="2:12" ht="15" x14ac:dyDescent="0.25">
      <c r="B554" s="31" t="s">
        <v>422</v>
      </c>
      <c r="C554" s="164">
        <f>C$34</f>
        <v>0</v>
      </c>
      <c r="D554" s="142"/>
      <c r="E554" s="142"/>
      <c r="F554" s="144"/>
      <c r="G554" s="142"/>
      <c r="H554" s="142"/>
      <c r="I554" s="153"/>
      <c r="J554" s="92">
        <f t="shared" si="87"/>
        <v>0</v>
      </c>
      <c r="K554" s="97">
        <f>K$34</f>
        <v>0</v>
      </c>
      <c r="L554" s="94">
        <f t="shared" si="88"/>
        <v>0</v>
      </c>
    </row>
    <row r="555" spans="2:12" ht="15" x14ac:dyDescent="0.25">
      <c r="B555" s="31" t="s">
        <v>423</v>
      </c>
      <c r="C555" s="272">
        <f>C$35</f>
        <v>0</v>
      </c>
      <c r="D555" s="142"/>
      <c r="E555" s="142"/>
      <c r="F555" s="144"/>
      <c r="G555" s="142"/>
      <c r="H555" s="142"/>
      <c r="I555" s="153"/>
      <c r="J555" s="92">
        <f t="shared" si="87"/>
        <v>0</v>
      </c>
      <c r="K555" s="93">
        <f>K$35</f>
        <v>0</v>
      </c>
      <c r="L555" s="94">
        <f t="shared" si="88"/>
        <v>0</v>
      </c>
    </row>
    <row r="556" spans="2:12" ht="15" x14ac:dyDescent="0.25">
      <c r="B556" s="31" t="s">
        <v>424</v>
      </c>
      <c r="C556" s="164">
        <f>C$36</f>
        <v>0</v>
      </c>
      <c r="D556" s="142"/>
      <c r="E556" s="142"/>
      <c r="F556" s="144"/>
      <c r="G556" s="142"/>
      <c r="H556" s="142"/>
      <c r="I556" s="153"/>
      <c r="J556" s="92">
        <f t="shared" si="87"/>
        <v>0</v>
      </c>
      <c r="K556" s="97">
        <f>K$36</f>
        <v>0</v>
      </c>
      <c r="L556" s="94">
        <f t="shared" si="88"/>
        <v>0</v>
      </c>
    </row>
    <row r="557" spans="2:12" ht="15" x14ac:dyDescent="0.25">
      <c r="B557" s="31" t="s">
        <v>425</v>
      </c>
      <c r="C557" s="272">
        <f>C$37</f>
        <v>0</v>
      </c>
      <c r="D557" s="142"/>
      <c r="E557" s="142"/>
      <c r="F557" s="144"/>
      <c r="G557" s="142"/>
      <c r="H557" s="142"/>
      <c r="I557" s="153"/>
      <c r="J557" s="92">
        <f t="shared" si="87"/>
        <v>0</v>
      </c>
      <c r="K557" s="97">
        <f>K$37</f>
        <v>0</v>
      </c>
      <c r="L557" s="94">
        <f t="shared" si="88"/>
        <v>0</v>
      </c>
    </row>
    <row r="558" spans="2:12" ht="15" x14ac:dyDescent="0.25">
      <c r="B558" s="31" t="s">
        <v>426</v>
      </c>
      <c r="C558" s="164">
        <f>C$38</f>
        <v>0</v>
      </c>
      <c r="D558" s="142"/>
      <c r="E558" s="142"/>
      <c r="F558" s="144"/>
      <c r="G558" s="142"/>
      <c r="H558" s="142"/>
      <c r="I558" s="153"/>
      <c r="J558" s="92">
        <f t="shared" si="87"/>
        <v>0</v>
      </c>
      <c r="K558" s="93">
        <f>K$38</f>
        <v>0</v>
      </c>
      <c r="L558" s="94">
        <f t="shared" si="88"/>
        <v>0</v>
      </c>
    </row>
    <row r="559" spans="2:12" ht="15" x14ac:dyDescent="0.25">
      <c r="B559" s="31" t="s">
        <v>427</v>
      </c>
      <c r="C559" s="272">
        <f>C$39</f>
        <v>0</v>
      </c>
      <c r="D559" s="142"/>
      <c r="E559" s="142"/>
      <c r="F559" s="144"/>
      <c r="G559" s="142"/>
      <c r="H559" s="142"/>
      <c r="I559" s="153"/>
      <c r="J559" s="92">
        <f t="shared" si="87"/>
        <v>0</v>
      </c>
      <c r="K559" s="97">
        <f>K$39</f>
        <v>0</v>
      </c>
      <c r="L559" s="94">
        <f t="shared" si="88"/>
        <v>0</v>
      </c>
    </row>
    <row r="560" spans="2:12" ht="15" x14ac:dyDescent="0.25">
      <c r="B560" s="31" t="s">
        <v>428</v>
      </c>
      <c r="C560" s="164">
        <f>C$40</f>
        <v>0</v>
      </c>
      <c r="D560" s="142"/>
      <c r="E560" s="142"/>
      <c r="F560" s="144"/>
      <c r="G560" s="142"/>
      <c r="H560" s="142"/>
      <c r="I560" s="153"/>
      <c r="J560" s="92">
        <f t="shared" si="87"/>
        <v>0</v>
      </c>
      <c r="K560" s="97">
        <f>K$40</f>
        <v>0</v>
      </c>
      <c r="L560" s="94">
        <f t="shared" si="88"/>
        <v>0</v>
      </c>
    </row>
    <row r="561" spans="2:12" ht="15" x14ac:dyDescent="0.25">
      <c r="B561" s="31" t="s">
        <v>429</v>
      </c>
      <c r="C561" s="272">
        <f>C$41</f>
        <v>0</v>
      </c>
      <c r="D561" s="142"/>
      <c r="E561" s="142"/>
      <c r="F561" s="144"/>
      <c r="G561" s="142"/>
      <c r="H561" s="142"/>
      <c r="I561" s="153"/>
      <c r="J561" s="92">
        <f t="shared" si="87"/>
        <v>0</v>
      </c>
      <c r="K561" s="93">
        <f>K$41</f>
        <v>0</v>
      </c>
      <c r="L561" s="94">
        <f t="shared" si="88"/>
        <v>0</v>
      </c>
    </row>
    <row r="562" spans="2:12" ht="15" x14ac:dyDescent="0.25">
      <c r="B562" s="31" t="s">
        <v>430</v>
      </c>
      <c r="C562" s="164">
        <f>C$42</f>
        <v>0</v>
      </c>
      <c r="D562" s="142"/>
      <c r="E562" s="142"/>
      <c r="F562" s="144"/>
      <c r="G562" s="142"/>
      <c r="H562" s="142"/>
      <c r="I562" s="153"/>
      <c r="J562" s="92">
        <f>IF(G562&gt;0,(D562*(F562/G562)),0)</f>
        <v>0</v>
      </c>
      <c r="K562" s="97">
        <f>K$42</f>
        <v>0</v>
      </c>
      <c r="L562" s="94">
        <f>IF(K562&gt;0,((J562/K562)*I562),0)</f>
        <v>0</v>
      </c>
    </row>
    <row r="563" spans="2:12" ht="15" x14ac:dyDescent="0.25">
      <c r="B563" s="31" t="s">
        <v>431</v>
      </c>
      <c r="C563" s="272">
        <f>C$43</f>
        <v>0</v>
      </c>
      <c r="D563" s="142"/>
      <c r="E563" s="142"/>
      <c r="F563" s="144"/>
      <c r="G563" s="142"/>
      <c r="H563" s="142"/>
      <c r="I563" s="153"/>
      <c r="J563" s="92">
        <f t="shared" ref="J563:J574" si="89">IF(G563&gt;0,(D563*(F563/G563)),0)</f>
        <v>0</v>
      </c>
      <c r="K563" s="97">
        <f>K$43</f>
        <v>0</v>
      </c>
      <c r="L563" s="94">
        <f t="shared" ref="L563:L574" si="90">IF(K563&gt;0,((J563/K563)*I563),0)</f>
        <v>0</v>
      </c>
    </row>
    <row r="564" spans="2:12" ht="15" x14ac:dyDescent="0.25">
      <c r="B564" s="31" t="s">
        <v>432</v>
      </c>
      <c r="C564" s="164">
        <f>C$44</f>
        <v>0</v>
      </c>
      <c r="D564" s="142"/>
      <c r="E564" s="142"/>
      <c r="F564" s="144"/>
      <c r="G564" s="142"/>
      <c r="H564" s="142"/>
      <c r="I564" s="153"/>
      <c r="J564" s="92">
        <f t="shared" si="89"/>
        <v>0</v>
      </c>
      <c r="K564" s="93">
        <f>K$44</f>
        <v>0</v>
      </c>
      <c r="L564" s="94">
        <f t="shared" si="90"/>
        <v>0</v>
      </c>
    </row>
    <row r="565" spans="2:12" ht="15" x14ac:dyDescent="0.25">
      <c r="B565" s="31" t="s">
        <v>433</v>
      </c>
      <c r="C565" s="272">
        <f>C$45</f>
        <v>0</v>
      </c>
      <c r="D565" s="142"/>
      <c r="E565" s="142"/>
      <c r="F565" s="144"/>
      <c r="G565" s="142"/>
      <c r="H565" s="142"/>
      <c r="I565" s="153"/>
      <c r="J565" s="92">
        <f t="shared" si="89"/>
        <v>0</v>
      </c>
      <c r="K565" s="97">
        <f>K$45</f>
        <v>0</v>
      </c>
      <c r="L565" s="94">
        <f t="shared" si="90"/>
        <v>0</v>
      </c>
    </row>
    <row r="566" spans="2:12" ht="15" x14ac:dyDescent="0.25">
      <c r="B566" s="31" t="s">
        <v>434</v>
      </c>
      <c r="C566" s="164">
        <f>C$46</f>
        <v>0</v>
      </c>
      <c r="D566" s="142"/>
      <c r="E566" s="142"/>
      <c r="F566" s="144"/>
      <c r="G566" s="142"/>
      <c r="H566" s="142"/>
      <c r="I566" s="153"/>
      <c r="J566" s="92">
        <f t="shared" si="89"/>
        <v>0</v>
      </c>
      <c r="K566" s="97">
        <f>K$46</f>
        <v>0</v>
      </c>
      <c r="L566" s="94">
        <f t="shared" si="90"/>
        <v>0</v>
      </c>
    </row>
    <row r="567" spans="2:12" ht="15" x14ac:dyDescent="0.25">
      <c r="B567" s="31" t="s">
        <v>435</v>
      </c>
      <c r="C567" s="272">
        <f>C$47</f>
        <v>0</v>
      </c>
      <c r="D567" s="142"/>
      <c r="E567" s="142"/>
      <c r="F567" s="144"/>
      <c r="G567" s="142"/>
      <c r="H567" s="142"/>
      <c r="I567" s="153"/>
      <c r="J567" s="92">
        <f t="shared" si="89"/>
        <v>0</v>
      </c>
      <c r="K567" s="93">
        <f>K$47</f>
        <v>0</v>
      </c>
      <c r="L567" s="94">
        <f t="shared" si="90"/>
        <v>0</v>
      </c>
    </row>
    <row r="568" spans="2:12" ht="15" x14ac:dyDescent="0.25">
      <c r="B568" s="31" t="s">
        <v>436</v>
      </c>
      <c r="C568" s="164">
        <f>C$48</f>
        <v>0</v>
      </c>
      <c r="D568" s="142"/>
      <c r="E568" s="142"/>
      <c r="F568" s="144"/>
      <c r="G568" s="142"/>
      <c r="H568" s="142"/>
      <c r="I568" s="153"/>
      <c r="J568" s="92">
        <f t="shared" si="89"/>
        <v>0</v>
      </c>
      <c r="K568" s="97">
        <f>K$48</f>
        <v>0</v>
      </c>
      <c r="L568" s="94">
        <f t="shared" si="90"/>
        <v>0</v>
      </c>
    </row>
    <row r="569" spans="2:12" ht="15" x14ac:dyDescent="0.25">
      <c r="B569" s="31" t="s">
        <v>437</v>
      </c>
      <c r="C569" s="272">
        <f>C$49</f>
        <v>0</v>
      </c>
      <c r="D569" s="142"/>
      <c r="E569" s="142"/>
      <c r="F569" s="144"/>
      <c r="G569" s="142"/>
      <c r="H569" s="142"/>
      <c r="I569" s="153"/>
      <c r="J569" s="92">
        <f t="shared" si="89"/>
        <v>0</v>
      </c>
      <c r="K569" s="97">
        <f>K$49</f>
        <v>0</v>
      </c>
      <c r="L569" s="94">
        <f t="shared" si="90"/>
        <v>0</v>
      </c>
    </row>
    <row r="570" spans="2:12" ht="15" x14ac:dyDescent="0.25">
      <c r="B570" s="31" t="s">
        <v>438</v>
      </c>
      <c r="C570" s="164">
        <f>C$50</f>
        <v>0</v>
      </c>
      <c r="D570" s="142"/>
      <c r="E570" s="142"/>
      <c r="F570" s="144"/>
      <c r="G570" s="142"/>
      <c r="H570" s="142"/>
      <c r="I570" s="153"/>
      <c r="J570" s="92">
        <f t="shared" si="89"/>
        <v>0</v>
      </c>
      <c r="K570" s="93">
        <f>K$50</f>
        <v>0</v>
      </c>
      <c r="L570" s="94">
        <f t="shared" si="90"/>
        <v>0</v>
      </c>
    </row>
    <row r="571" spans="2:12" ht="15" x14ac:dyDescent="0.25">
      <c r="B571" s="31" t="s">
        <v>439</v>
      </c>
      <c r="C571" s="272">
        <f>C$51</f>
        <v>0</v>
      </c>
      <c r="D571" s="142"/>
      <c r="E571" s="142"/>
      <c r="F571" s="144"/>
      <c r="G571" s="142"/>
      <c r="H571" s="142"/>
      <c r="I571" s="153"/>
      <c r="J571" s="92">
        <f t="shared" si="89"/>
        <v>0</v>
      </c>
      <c r="K571" s="97">
        <f>K$51</f>
        <v>0</v>
      </c>
      <c r="L571" s="94">
        <f t="shared" si="90"/>
        <v>0</v>
      </c>
    </row>
    <row r="572" spans="2:12" ht="15" x14ac:dyDescent="0.25">
      <c r="B572" s="31" t="s">
        <v>440</v>
      </c>
      <c r="C572" s="164">
        <f>C$52</f>
        <v>0</v>
      </c>
      <c r="D572" s="142"/>
      <c r="E572" s="142"/>
      <c r="F572" s="144"/>
      <c r="G572" s="142"/>
      <c r="H572" s="142"/>
      <c r="I572" s="153"/>
      <c r="J572" s="92">
        <f t="shared" si="89"/>
        <v>0</v>
      </c>
      <c r="K572" s="97">
        <f>K$52</f>
        <v>0</v>
      </c>
      <c r="L572" s="94">
        <f t="shared" si="90"/>
        <v>0</v>
      </c>
    </row>
    <row r="573" spans="2:12" ht="15" x14ac:dyDescent="0.25">
      <c r="B573" s="31" t="s">
        <v>441</v>
      </c>
      <c r="C573" s="272">
        <f>C$53</f>
        <v>0</v>
      </c>
      <c r="D573" s="142"/>
      <c r="E573" s="142"/>
      <c r="F573" s="144"/>
      <c r="G573" s="142"/>
      <c r="H573" s="142"/>
      <c r="I573" s="153"/>
      <c r="J573" s="92">
        <f t="shared" si="89"/>
        <v>0</v>
      </c>
      <c r="K573" s="93">
        <f>K$53</f>
        <v>0</v>
      </c>
      <c r="L573" s="94">
        <f t="shared" si="90"/>
        <v>0</v>
      </c>
    </row>
    <row r="574" spans="2:12" ht="15" x14ac:dyDescent="0.25">
      <c r="B574" s="31" t="s">
        <v>442</v>
      </c>
      <c r="C574" s="164">
        <f>C$54</f>
        <v>0</v>
      </c>
      <c r="D574" s="142"/>
      <c r="E574" s="142"/>
      <c r="F574" s="144"/>
      <c r="G574" s="142"/>
      <c r="H574" s="142"/>
      <c r="I574" s="153"/>
      <c r="J574" s="92">
        <f t="shared" si="89"/>
        <v>0</v>
      </c>
      <c r="K574" s="97">
        <f>K$54</f>
        <v>0</v>
      </c>
      <c r="L574" s="94">
        <f t="shared" si="90"/>
        <v>0</v>
      </c>
    </row>
    <row r="575" spans="2:12" x14ac:dyDescent="0.2">
      <c r="C575" s="31"/>
    </row>
    <row r="576" spans="2:12" ht="15" x14ac:dyDescent="0.25">
      <c r="C576" s="278" t="s">
        <v>499</v>
      </c>
      <c r="D576" s="279"/>
      <c r="E576" s="279"/>
      <c r="F576" s="279"/>
      <c r="G576" s="279"/>
      <c r="H576" s="279"/>
      <c r="I576" s="279"/>
      <c r="J576" s="279"/>
      <c r="K576" s="279"/>
      <c r="L576" s="280"/>
    </row>
    <row r="577" spans="2:12" ht="15" x14ac:dyDescent="0.25">
      <c r="B577" s="31" t="s">
        <v>113</v>
      </c>
      <c r="C577" s="259">
        <f>C$5</f>
        <v>0</v>
      </c>
      <c r="D577" s="142"/>
      <c r="E577" s="142"/>
      <c r="F577" s="144"/>
      <c r="G577" s="142"/>
      <c r="H577" s="142"/>
      <c r="I577" s="153"/>
      <c r="J577" s="92">
        <f>IF(G577&gt;0,(D577*(F577/G577)),0)</f>
        <v>0</v>
      </c>
      <c r="K577" s="93">
        <f>K$5</f>
        <v>0</v>
      </c>
      <c r="L577" s="94">
        <f>IF(K577&gt;0,((J577/K577)*I577),0)</f>
        <v>0</v>
      </c>
    </row>
    <row r="578" spans="2:12" ht="15" x14ac:dyDescent="0.25">
      <c r="B578" s="31" t="s">
        <v>114</v>
      </c>
      <c r="C578" s="260">
        <f>C$6</f>
        <v>0</v>
      </c>
      <c r="D578" s="142"/>
      <c r="E578" s="142"/>
      <c r="F578" s="144"/>
      <c r="G578" s="142"/>
      <c r="H578" s="142"/>
      <c r="I578" s="153"/>
      <c r="J578" s="92">
        <f t="shared" ref="J578:J588" si="91">IF(G578&gt;0,(D578*(F578/G578)),0)</f>
        <v>0</v>
      </c>
      <c r="K578" s="97">
        <f>K$6</f>
        <v>0</v>
      </c>
      <c r="L578" s="94">
        <f t="shared" ref="L578:L588" si="92">IF(K578&gt;0,((J578/K578)*I578),0)</f>
        <v>0</v>
      </c>
    </row>
    <row r="579" spans="2:12" ht="15" x14ac:dyDescent="0.25">
      <c r="B579" s="31" t="s">
        <v>115</v>
      </c>
      <c r="C579" s="259">
        <f>C$7</f>
        <v>0</v>
      </c>
      <c r="D579" s="142"/>
      <c r="E579" s="142"/>
      <c r="F579" s="144"/>
      <c r="G579" s="142"/>
      <c r="H579" s="142"/>
      <c r="I579" s="153"/>
      <c r="J579" s="92">
        <f t="shared" si="91"/>
        <v>0</v>
      </c>
      <c r="K579" s="97">
        <f>K$7</f>
        <v>0</v>
      </c>
      <c r="L579" s="94">
        <f t="shared" si="92"/>
        <v>0</v>
      </c>
    </row>
    <row r="580" spans="2:12" ht="15" x14ac:dyDescent="0.25">
      <c r="B580" s="31" t="s">
        <v>116</v>
      </c>
      <c r="C580" s="260">
        <f>C$8</f>
        <v>0</v>
      </c>
      <c r="D580" s="142"/>
      <c r="E580" s="142"/>
      <c r="F580" s="144"/>
      <c r="G580" s="142"/>
      <c r="H580" s="142"/>
      <c r="I580" s="153"/>
      <c r="J580" s="92">
        <f t="shared" si="91"/>
        <v>0</v>
      </c>
      <c r="K580" s="93">
        <f>K$8</f>
        <v>0</v>
      </c>
      <c r="L580" s="94">
        <f t="shared" si="92"/>
        <v>0</v>
      </c>
    </row>
    <row r="581" spans="2:12" ht="15" x14ac:dyDescent="0.25">
      <c r="B581" s="31" t="s">
        <v>117</v>
      </c>
      <c r="C581" s="259">
        <f>C$9</f>
        <v>0</v>
      </c>
      <c r="D581" s="142"/>
      <c r="E581" s="142"/>
      <c r="F581" s="144"/>
      <c r="G581" s="142"/>
      <c r="H581" s="142"/>
      <c r="I581" s="153"/>
      <c r="J581" s="92">
        <f t="shared" si="91"/>
        <v>0</v>
      </c>
      <c r="K581" s="97">
        <f>K$9</f>
        <v>0</v>
      </c>
      <c r="L581" s="94">
        <f t="shared" si="92"/>
        <v>0</v>
      </c>
    </row>
    <row r="582" spans="2:12" ht="15" x14ac:dyDescent="0.25">
      <c r="B582" s="31" t="s">
        <v>118</v>
      </c>
      <c r="C582" s="260">
        <f>C$10</f>
        <v>0</v>
      </c>
      <c r="D582" s="142"/>
      <c r="E582" s="142"/>
      <c r="F582" s="144"/>
      <c r="G582" s="142"/>
      <c r="H582" s="142"/>
      <c r="I582" s="153"/>
      <c r="J582" s="92">
        <f t="shared" si="91"/>
        <v>0</v>
      </c>
      <c r="K582" s="97">
        <f>K$10</f>
        <v>0</v>
      </c>
      <c r="L582" s="94">
        <f t="shared" si="92"/>
        <v>0</v>
      </c>
    </row>
    <row r="583" spans="2:12" ht="15" x14ac:dyDescent="0.25">
      <c r="B583" s="31" t="s">
        <v>119</v>
      </c>
      <c r="C583" s="259">
        <f>C$11</f>
        <v>0</v>
      </c>
      <c r="D583" s="142"/>
      <c r="E583" s="142"/>
      <c r="F583" s="144"/>
      <c r="G583" s="142"/>
      <c r="H583" s="142"/>
      <c r="I583" s="153"/>
      <c r="J583" s="92">
        <f t="shared" si="91"/>
        <v>0</v>
      </c>
      <c r="K583" s="93">
        <f>K$11</f>
        <v>0</v>
      </c>
      <c r="L583" s="94">
        <f t="shared" si="92"/>
        <v>0</v>
      </c>
    </row>
    <row r="584" spans="2:12" ht="15" x14ac:dyDescent="0.25">
      <c r="B584" s="31" t="s">
        <v>120</v>
      </c>
      <c r="C584" s="260">
        <f>C$12</f>
        <v>0</v>
      </c>
      <c r="D584" s="142"/>
      <c r="E584" s="142"/>
      <c r="F584" s="144"/>
      <c r="G584" s="142"/>
      <c r="H584" s="142"/>
      <c r="I584" s="153"/>
      <c r="J584" s="92">
        <f t="shared" si="91"/>
        <v>0</v>
      </c>
      <c r="K584" s="97">
        <f>K$12</f>
        <v>0</v>
      </c>
      <c r="L584" s="94">
        <f t="shared" si="92"/>
        <v>0</v>
      </c>
    </row>
    <row r="585" spans="2:12" ht="15" x14ac:dyDescent="0.25">
      <c r="B585" s="31" t="s">
        <v>121</v>
      </c>
      <c r="C585" s="259">
        <f>C$13</f>
        <v>0</v>
      </c>
      <c r="D585" s="142"/>
      <c r="E585" s="142"/>
      <c r="F585" s="144"/>
      <c r="G585" s="142"/>
      <c r="H585" s="142"/>
      <c r="I585" s="153"/>
      <c r="J585" s="92">
        <f t="shared" si="91"/>
        <v>0</v>
      </c>
      <c r="K585" s="97">
        <f>K$13</f>
        <v>0</v>
      </c>
      <c r="L585" s="94">
        <f t="shared" si="92"/>
        <v>0</v>
      </c>
    </row>
    <row r="586" spans="2:12" ht="15" x14ac:dyDescent="0.25">
      <c r="B586" s="31" t="s">
        <v>122</v>
      </c>
      <c r="C586" s="260">
        <f>C$14</f>
        <v>0</v>
      </c>
      <c r="D586" s="142"/>
      <c r="E586" s="142"/>
      <c r="F586" s="144"/>
      <c r="G586" s="142"/>
      <c r="H586" s="142"/>
      <c r="I586" s="153"/>
      <c r="J586" s="92">
        <f t="shared" si="91"/>
        <v>0</v>
      </c>
      <c r="K586" s="93">
        <f>K$14</f>
        <v>0</v>
      </c>
      <c r="L586" s="94">
        <f t="shared" si="92"/>
        <v>0</v>
      </c>
    </row>
    <row r="587" spans="2:12" ht="15" x14ac:dyDescent="0.25">
      <c r="B587" s="31" t="s">
        <v>123</v>
      </c>
      <c r="C587" s="259">
        <f>C$15</f>
        <v>0</v>
      </c>
      <c r="D587" s="142"/>
      <c r="E587" s="142"/>
      <c r="F587" s="144"/>
      <c r="G587" s="142"/>
      <c r="H587" s="142"/>
      <c r="I587" s="153"/>
      <c r="J587" s="92">
        <f t="shared" si="91"/>
        <v>0</v>
      </c>
      <c r="K587" s="97">
        <f>K$15</f>
        <v>0</v>
      </c>
      <c r="L587" s="94">
        <f t="shared" si="92"/>
        <v>0</v>
      </c>
    </row>
    <row r="588" spans="2:12" ht="15" x14ac:dyDescent="0.25">
      <c r="B588" s="31" t="s">
        <v>124</v>
      </c>
      <c r="C588" s="260">
        <f>C$16</f>
        <v>0</v>
      </c>
      <c r="D588" s="142"/>
      <c r="E588" s="142"/>
      <c r="F588" s="144"/>
      <c r="G588" s="142"/>
      <c r="H588" s="142"/>
      <c r="I588" s="153"/>
      <c r="J588" s="92">
        <f t="shared" si="91"/>
        <v>0</v>
      </c>
      <c r="K588" s="97">
        <f>K$16</f>
        <v>0</v>
      </c>
      <c r="L588" s="94">
        <f t="shared" si="92"/>
        <v>0</v>
      </c>
    </row>
    <row r="589" spans="2:12" ht="15" x14ac:dyDescent="0.25">
      <c r="B589" s="31" t="s">
        <v>125</v>
      </c>
      <c r="C589" s="272">
        <f>C$17</f>
        <v>0</v>
      </c>
      <c r="D589" s="142"/>
      <c r="E589" s="142"/>
      <c r="F589" s="144"/>
      <c r="G589" s="142"/>
      <c r="H589" s="142"/>
      <c r="I589" s="153"/>
      <c r="J589" s="92">
        <f>IF(G589&gt;0,(D589*(F589/G589)),0)</f>
        <v>0</v>
      </c>
      <c r="K589" s="93">
        <f>K$17</f>
        <v>0</v>
      </c>
      <c r="L589" s="94">
        <f>IF(K589&gt;0,((J589/K589)*I589),0)</f>
        <v>0</v>
      </c>
    </row>
    <row r="590" spans="2:12" ht="15" x14ac:dyDescent="0.25">
      <c r="B590" s="31" t="s">
        <v>126</v>
      </c>
      <c r="C590" s="164">
        <f>C$18</f>
        <v>0</v>
      </c>
      <c r="D590" s="142"/>
      <c r="E590" s="142"/>
      <c r="F590" s="144"/>
      <c r="G590" s="142"/>
      <c r="H590" s="142"/>
      <c r="I590" s="153"/>
      <c r="J590" s="92">
        <f t="shared" ref="J590:J601" si="93">IF(G590&gt;0,(D590*(F590/G590)),0)</f>
        <v>0</v>
      </c>
      <c r="K590" s="97">
        <f>K$18</f>
        <v>0</v>
      </c>
      <c r="L590" s="94">
        <f t="shared" ref="L590:L601" si="94">IF(K590&gt;0,((J590/K590)*I590),0)</f>
        <v>0</v>
      </c>
    </row>
    <row r="591" spans="2:12" ht="15" x14ac:dyDescent="0.25">
      <c r="B591" s="31" t="s">
        <v>127</v>
      </c>
      <c r="C591" s="272">
        <f>C$19</f>
        <v>0</v>
      </c>
      <c r="D591" s="142"/>
      <c r="E591" s="142"/>
      <c r="F591" s="144"/>
      <c r="G591" s="142"/>
      <c r="H591" s="142"/>
      <c r="I591" s="153"/>
      <c r="J591" s="92">
        <f t="shared" si="93"/>
        <v>0</v>
      </c>
      <c r="K591" s="97">
        <f>K$19</f>
        <v>0</v>
      </c>
      <c r="L591" s="94">
        <f t="shared" si="94"/>
        <v>0</v>
      </c>
    </row>
    <row r="592" spans="2:12" ht="15" x14ac:dyDescent="0.25">
      <c r="B592" s="31" t="s">
        <v>128</v>
      </c>
      <c r="C592" s="164">
        <f>C$20</f>
        <v>0</v>
      </c>
      <c r="D592" s="142"/>
      <c r="E592" s="142"/>
      <c r="F592" s="144"/>
      <c r="G592" s="142"/>
      <c r="H592" s="142"/>
      <c r="I592" s="153"/>
      <c r="J592" s="92">
        <f t="shared" si="93"/>
        <v>0</v>
      </c>
      <c r="K592" s="93">
        <f>K$20</f>
        <v>0</v>
      </c>
      <c r="L592" s="94">
        <f t="shared" si="94"/>
        <v>0</v>
      </c>
    </row>
    <row r="593" spans="2:12" ht="15" x14ac:dyDescent="0.25">
      <c r="B593" s="31" t="s">
        <v>129</v>
      </c>
      <c r="C593" s="272">
        <f>C$21</f>
        <v>0</v>
      </c>
      <c r="D593" s="142"/>
      <c r="E593" s="142"/>
      <c r="F593" s="144"/>
      <c r="G593" s="142"/>
      <c r="H593" s="142"/>
      <c r="I593" s="153"/>
      <c r="J593" s="92">
        <f t="shared" si="93"/>
        <v>0</v>
      </c>
      <c r="K593" s="97">
        <f>K$21</f>
        <v>0</v>
      </c>
      <c r="L593" s="94">
        <f t="shared" si="94"/>
        <v>0</v>
      </c>
    </row>
    <row r="594" spans="2:12" ht="15" x14ac:dyDescent="0.25">
      <c r="B594" s="31" t="s">
        <v>130</v>
      </c>
      <c r="C594" s="164">
        <f>C$22</f>
        <v>0</v>
      </c>
      <c r="D594" s="142"/>
      <c r="E594" s="142"/>
      <c r="F594" s="144"/>
      <c r="G594" s="142"/>
      <c r="H594" s="142"/>
      <c r="I594" s="153"/>
      <c r="J594" s="92">
        <f t="shared" si="93"/>
        <v>0</v>
      </c>
      <c r="K594" s="97">
        <f>K$22</f>
        <v>0</v>
      </c>
      <c r="L594" s="94">
        <f t="shared" si="94"/>
        <v>0</v>
      </c>
    </row>
    <row r="595" spans="2:12" ht="15" x14ac:dyDescent="0.25">
      <c r="B595" s="31" t="s">
        <v>131</v>
      </c>
      <c r="C595" s="272">
        <f>C$23</f>
        <v>0</v>
      </c>
      <c r="D595" s="142"/>
      <c r="E595" s="142"/>
      <c r="F595" s="144"/>
      <c r="G595" s="142"/>
      <c r="H595" s="142"/>
      <c r="I595" s="153"/>
      <c r="J595" s="92">
        <f t="shared" si="93"/>
        <v>0</v>
      </c>
      <c r="K595" s="93">
        <f>K$23</f>
        <v>0</v>
      </c>
      <c r="L595" s="94">
        <f t="shared" si="94"/>
        <v>0</v>
      </c>
    </row>
    <row r="596" spans="2:12" ht="15" x14ac:dyDescent="0.25">
      <c r="B596" s="31" t="s">
        <v>132</v>
      </c>
      <c r="C596" s="164">
        <f>C$24</f>
        <v>0</v>
      </c>
      <c r="D596" s="142"/>
      <c r="E596" s="142"/>
      <c r="F596" s="144"/>
      <c r="G596" s="142"/>
      <c r="H596" s="142"/>
      <c r="I596" s="153"/>
      <c r="J596" s="92">
        <f t="shared" si="93"/>
        <v>0</v>
      </c>
      <c r="K596" s="97">
        <f>K$24</f>
        <v>0</v>
      </c>
      <c r="L596" s="94">
        <f t="shared" si="94"/>
        <v>0</v>
      </c>
    </row>
    <row r="597" spans="2:12" ht="15" x14ac:dyDescent="0.25">
      <c r="B597" s="31" t="s">
        <v>133</v>
      </c>
      <c r="C597" s="272">
        <f>C$25</f>
        <v>0</v>
      </c>
      <c r="D597" s="142"/>
      <c r="E597" s="142"/>
      <c r="F597" s="144"/>
      <c r="G597" s="142"/>
      <c r="H597" s="142"/>
      <c r="I597" s="153"/>
      <c r="J597" s="92">
        <f t="shared" si="93"/>
        <v>0</v>
      </c>
      <c r="K597" s="97">
        <f>K$25</f>
        <v>0</v>
      </c>
      <c r="L597" s="94">
        <f t="shared" si="94"/>
        <v>0</v>
      </c>
    </row>
    <row r="598" spans="2:12" ht="15" x14ac:dyDescent="0.25">
      <c r="B598" s="31" t="s">
        <v>134</v>
      </c>
      <c r="C598" s="164">
        <f>C$26</f>
        <v>0</v>
      </c>
      <c r="D598" s="142"/>
      <c r="E598" s="142"/>
      <c r="F598" s="144"/>
      <c r="G598" s="142"/>
      <c r="H598" s="142"/>
      <c r="I598" s="153"/>
      <c r="J598" s="92">
        <f t="shared" si="93"/>
        <v>0</v>
      </c>
      <c r="K598" s="93">
        <f>K$26</f>
        <v>0</v>
      </c>
      <c r="L598" s="94">
        <f t="shared" si="94"/>
        <v>0</v>
      </c>
    </row>
    <row r="599" spans="2:12" ht="15" x14ac:dyDescent="0.25">
      <c r="B599" s="31" t="s">
        <v>135</v>
      </c>
      <c r="C599" s="272">
        <f>C$27</f>
        <v>0</v>
      </c>
      <c r="D599" s="142"/>
      <c r="E599" s="142"/>
      <c r="F599" s="144"/>
      <c r="G599" s="142"/>
      <c r="H599" s="142"/>
      <c r="I599" s="153"/>
      <c r="J599" s="92">
        <f t="shared" si="93"/>
        <v>0</v>
      </c>
      <c r="K599" s="97">
        <f>K$27</f>
        <v>0</v>
      </c>
      <c r="L599" s="94">
        <f t="shared" si="94"/>
        <v>0</v>
      </c>
    </row>
    <row r="600" spans="2:12" ht="15" x14ac:dyDescent="0.25">
      <c r="B600" s="31" t="s">
        <v>136</v>
      </c>
      <c r="C600" s="164">
        <f>C$28</f>
        <v>0</v>
      </c>
      <c r="D600" s="142"/>
      <c r="E600" s="142"/>
      <c r="F600" s="144"/>
      <c r="G600" s="142"/>
      <c r="H600" s="142"/>
      <c r="I600" s="153"/>
      <c r="J600" s="92">
        <f t="shared" si="93"/>
        <v>0</v>
      </c>
      <c r="K600" s="97">
        <f>K$28</f>
        <v>0</v>
      </c>
      <c r="L600" s="94">
        <f t="shared" si="94"/>
        <v>0</v>
      </c>
    </row>
    <row r="601" spans="2:12" ht="15" x14ac:dyDescent="0.25">
      <c r="B601" s="31" t="s">
        <v>137</v>
      </c>
      <c r="C601" s="272">
        <f>C$29</f>
        <v>0</v>
      </c>
      <c r="D601" s="142"/>
      <c r="E601" s="142"/>
      <c r="F601" s="144"/>
      <c r="G601" s="142"/>
      <c r="H601" s="142"/>
      <c r="I601" s="153"/>
      <c r="J601" s="92">
        <f t="shared" si="93"/>
        <v>0</v>
      </c>
      <c r="K601" s="93">
        <f>K$29</f>
        <v>0</v>
      </c>
      <c r="L601" s="94">
        <f t="shared" si="94"/>
        <v>0</v>
      </c>
    </row>
    <row r="602" spans="2:12" ht="15" x14ac:dyDescent="0.25">
      <c r="B602" s="31" t="s">
        <v>418</v>
      </c>
      <c r="C602" s="164">
        <f>C$30</f>
        <v>0</v>
      </c>
      <c r="D602" s="142"/>
      <c r="E602" s="142"/>
      <c r="F602" s="144"/>
      <c r="G602" s="142"/>
      <c r="H602" s="142"/>
      <c r="I602" s="153"/>
      <c r="J602" s="92">
        <f>IF(G602&gt;0,(D602*(F602/G602)),0)</f>
        <v>0</v>
      </c>
      <c r="K602" s="97">
        <f>K$30</f>
        <v>0</v>
      </c>
      <c r="L602" s="94">
        <f>IF(K602&gt;0,((J602/K602)*I602),0)</f>
        <v>0</v>
      </c>
    </row>
    <row r="603" spans="2:12" ht="15" x14ac:dyDescent="0.25">
      <c r="B603" s="31" t="s">
        <v>419</v>
      </c>
      <c r="C603" s="272">
        <f>C$31</f>
        <v>0</v>
      </c>
      <c r="D603" s="142"/>
      <c r="E603" s="142"/>
      <c r="F603" s="144"/>
      <c r="G603" s="142"/>
      <c r="H603" s="142"/>
      <c r="I603" s="153"/>
      <c r="J603" s="92">
        <f t="shared" ref="J603:J613" si="95">IF(G603&gt;0,(D603*(F603/G603)),0)</f>
        <v>0</v>
      </c>
      <c r="K603" s="97">
        <f>K$31</f>
        <v>0</v>
      </c>
      <c r="L603" s="94">
        <f t="shared" ref="L603:L613" si="96">IF(K603&gt;0,((J603/K603)*I603),0)</f>
        <v>0</v>
      </c>
    </row>
    <row r="604" spans="2:12" ht="15" x14ac:dyDescent="0.25">
      <c r="B604" s="31" t="s">
        <v>420</v>
      </c>
      <c r="C604" s="164">
        <f>C$32</f>
        <v>0</v>
      </c>
      <c r="D604" s="142"/>
      <c r="E604" s="142"/>
      <c r="F604" s="144"/>
      <c r="G604" s="142"/>
      <c r="H604" s="142"/>
      <c r="I604" s="153"/>
      <c r="J604" s="92">
        <f t="shared" si="95"/>
        <v>0</v>
      </c>
      <c r="K604" s="93">
        <f>K$32</f>
        <v>0</v>
      </c>
      <c r="L604" s="94">
        <f t="shared" si="96"/>
        <v>0</v>
      </c>
    </row>
    <row r="605" spans="2:12" ht="15" x14ac:dyDescent="0.25">
      <c r="B605" s="31" t="s">
        <v>421</v>
      </c>
      <c r="C605" s="272">
        <f>C$33</f>
        <v>0</v>
      </c>
      <c r="D605" s="142"/>
      <c r="E605" s="142"/>
      <c r="F605" s="144"/>
      <c r="G605" s="142"/>
      <c r="H605" s="142"/>
      <c r="I605" s="153"/>
      <c r="J605" s="92">
        <f t="shared" si="95"/>
        <v>0</v>
      </c>
      <c r="K605" s="97">
        <f>K$33</f>
        <v>0</v>
      </c>
      <c r="L605" s="94">
        <f t="shared" si="96"/>
        <v>0</v>
      </c>
    </row>
    <row r="606" spans="2:12" ht="15" x14ac:dyDescent="0.25">
      <c r="B606" s="31" t="s">
        <v>422</v>
      </c>
      <c r="C606" s="164">
        <f>C$34</f>
        <v>0</v>
      </c>
      <c r="D606" s="142"/>
      <c r="E606" s="142"/>
      <c r="F606" s="144"/>
      <c r="G606" s="142"/>
      <c r="H606" s="142"/>
      <c r="I606" s="153"/>
      <c r="J606" s="92">
        <f t="shared" si="95"/>
        <v>0</v>
      </c>
      <c r="K606" s="97">
        <f>K$34</f>
        <v>0</v>
      </c>
      <c r="L606" s="94">
        <f t="shared" si="96"/>
        <v>0</v>
      </c>
    </row>
    <row r="607" spans="2:12" ht="15" x14ac:dyDescent="0.25">
      <c r="B607" s="31" t="s">
        <v>423</v>
      </c>
      <c r="C607" s="272">
        <f>C$35</f>
        <v>0</v>
      </c>
      <c r="D607" s="142"/>
      <c r="E607" s="142"/>
      <c r="F607" s="144"/>
      <c r="G607" s="142"/>
      <c r="H607" s="142"/>
      <c r="I607" s="153"/>
      <c r="J607" s="92">
        <f t="shared" si="95"/>
        <v>0</v>
      </c>
      <c r="K607" s="93">
        <f>K$35</f>
        <v>0</v>
      </c>
      <c r="L607" s="94">
        <f t="shared" si="96"/>
        <v>0</v>
      </c>
    </row>
    <row r="608" spans="2:12" ht="15" x14ac:dyDescent="0.25">
      <c r="B608" s="31" t="s">
        <v>424</v>
      </c>
      <c r="C608" s="164">
        <f>C$36</f>
        <v>0</v>
      </c>
      <c r="D608" s="142"/>
      <c r="E608" s="142"/>
      <c r="F608" s="144"/>
      <c r="G608" s="142"/>
      <c r="H608" s="142"/>
      <c r="I608" s="153"/>
      <c r="J608" s="92">
        <f t="shared" si="95"/>
        <v>0</v>
      </c>
      <c r="K608" s="97">
        <f>K$36</f>
        <v>0</v>
      </c>
      <c r="L608" s="94">
        <f t="shared" si="96"/>
        <v>0</v>
      </c>
    </row>
    <row r="609" spans="2:12" ht="15" x14ac:dyDescent="0.25">
      <c r="B609" s="31" t="s">
        <v>425</v>
      </c>
      <c r="C609" s="272">
        <f>C$37</f>
        <v>0</v>
      </c>
      <c r="D609" s="142"/>
      <c r="E609" s="142"/>
      <c r="F609" s="144"/>
      <c r="G609" s="142"/>
      <c r="H609" s="142"/>
      <c r="I609" s="153"/>
      <c r="J609" s="92">
        <f t="shared" si="95"/>
        <v>0</v>
      </c>
      <c r="K609" s="97">
        <f>K$37</f>
        <v>0</v>
      </c>
      <c r="L609" s="94">
        <f t="shared" si="96"/>
        <v>0</v>
      </c>
    </row>
    <row r="610" spans="2:12" ht="15" x14ac:dyDescent="0.25">
      <c r="B610" s="31" t="s">
        <v>426</v>
      </c>
      <c r="C610" s="164">
        <f>C$38</f>
        <v>0</v>
      </c>
      <c r="D610" s="142"/>
      <c r="E610" s="142"/>
      <c r="F610" s="144"/>
      <c r="G610" s="142"/>
      <c r="H610" s="142"/>
      <c r="I610" s="153"/>
      <c r="J610" s="92">
        <f t="shared" si="95"/>
        <v>0</v>
      </c>
      <c r="K610" s="93">
        <f>K$38</f>
        <v>0</v>
      </c>
      <c r="L610" s="94">
        <f t="shared" si="96"/>
        <v>0</v>
      </c>
    </row>
    <row r="611" spans="2:12" ht="15" x14ac:dyDescent="0.25">
      <c r="B611" s="31" t="s">
        <v>427</v>
      </c>
      <c r="C611" s="272">
        <f>C$39</f>
        <v>0</v>
      </c>
      <c r="D611" s="142"/>
      <c r="E611" s="142"/>
      <c r="F611" s="144"/>
      <c r="G611" s="142"/>
      <c r="H611" s="142"/>
      <c r="I611" s="153"/>
      <c r="J611" s="92">
        <f t="shared" si="95"/>
        <v>0</v>
      </c>
      <c r="K611" s="97">
        <f>K$39</f>
        <v>0</v>
      </c>
      <c r="L611" s="94">
        <f t="shared" si="96"/>
        <v>0</v>
      </c>
    </row>
    <row r="612" spans="2:12" ht="15" x14ac:dyDescent="0.25">
      <c r="B612" s="31" t="s">
        <v>428</v>
      </c>
      <c r="C612" s="164">
        <f>C$40</f>
        <v>0</v>
      </c>
      <c r="D612" s="142"/>
      <c r="E612" s="142"/>
      <c r="F612" s="144"/>
      <c r="G612" s="142"/>
      <c r="H612" s="142"/>
      <c r="I612" s="153"/>
      <c r="J612" s="92">
        <f t="shared" si="95"/>
        <v>0</v>
      </c>
      <c r="K612" s="97">
        <f>K$40</f>
        <v>0</v>
      </c>
      <c r="L612" s="94">
        <f t="shared" si="96"/>
        <v>0</v>
      </c>
    </row>
    <row r="613" spans="2:12" ht="15" x14ac:dyDescent="0.25">
      <c r="B613" s="31" t="s">
        <v>429</v>
      </c>
      <c r="C613" s="272">
        <f>C$41</f>
        <v>0</v>
      </c>
      <c r="D613" s="142"/>
      <c r="E613" s="142"/>
      <c r="F613" s="144"/>
      <c r="G613" s="142"/>
      <c r="H613" s="142"/>
      <c r="I613" s="153"/>
      <c r="J613" s="92">
        <f t="shared" si="95"/>
        <v>0</v>
      </c>
      <c r="K613" s="93">
        <f>K$41</f>
        <v>0</v>
      </c>
      <c r="L613" s="94">
        <f t="shared" si="96"/>
        <v>0</v>
      </c>
    </row>
    <row r="614" spans="2:12" ht="15" x14ac:dyDescent="0.25">
      <c r="B614" s="31" t="s">
        <v>430</v>
      </c>
      <c r="C614" s="164">
        <f>C$42</f>
        <v>0</v>
      </c>
      <c r="D614" s="142"/>
      <c r="E614" s="142"/>
      <c r="F614" s="144"/>
      <c r="G614" s="142"/>
      <c r="H614" s="142"/>
      <c r="I614" s="153"/>
      <c r="J614" s="92">
        <f>IF(G614&gt;0,(D614*(F614/G614)),0)</f>
        <v>0</v>
      </c>
      <c r="K614" s="97">
        <f>K$42</f>
        <v>0</v>
      </c>
      <c r="L614" s="94">
        <f>IF(K614&gt;0,((J614/K614)*I614),0)</f>
        <v>0</v>
      </c>
    </row>
    <row r="615" spans="2:12" ht="15" x14ac:dyDescent="0.25">
      <c r="B615" s="31" t="s">
        <v>431</v>
      </c>
      <c r="C615" s="272">
        <f>C$43</f>
        <v>0</v>
      </c>
      <c r="D615" s="142"/>
      <c r="E615" s="142"/>
      <c r="F615" s="144"/>
      <c r="G615" s="142"/>
      <c r="H615" s="142"/>
      <c r="I615" s="153"/>
      <c r="J615" s="92">
        <f t="shared" ref="J615:J626" si="97">IF(G615&gt;0,(D615*(F615/G615)),0)</f>
        <v>0</v>
      </c>
      <c r="K615" s="97">
        <f>K$43</f>
        <v>0</v>
      </c>
      <c r="L615" s="94">
        <f t="shared" ref="L615:L626" si="98">IF(K615&gt;0,((J615/K615)*I615),0)</f>
        <v>0</v>
      </c>
    </row>
    <row r="616" spans="2:12" ht="15" x14ac:dyDescent="0.25">
      <c r="B616" s="31" t="s">
        <v>432</v>
      </c>
      <c r="C616" s="164">
        <f>C$44</f>
        <v>0</v>
      </c>
      <c r="D616" s="142"/>
      <c r="E616" s="142"/>
      <c r="F616" s="144"/>
      <c r="G616" s="142"/>
      <c r="H616" s="142"/>
      <c r="I616" s="153"/>
      <c r="J616" s="92">
        <f t="shared" si="97"/>
        <v>0</v>
      </c>
      <c r="K616" s="93">
        <f>K$44</f>
        <v>0</v>
      </c>
      <c r="L616" s="94">
        <f t="shared" si="98"/>
        <v>0</v>
      </c>
    </row>
    <row r="617" spans="2:12" ht="15" x14ac:dyDescent="0.25">
      <c r="B617" s="31" t="s">
        <v>433</v>
      </c>
      <c r="C617" s="272">
        <f>C$45</f>
        <v>0</v>
      </c>
      <c r="D617" s="142"/>
      <c r="E617" s="142"/>
      <c r="F617" s="144"/>
      <c r="G617" s="142"/>
      <c r="H617" s="142"/>
      <c r="I617" s="153"/>
      <c r="J617" s="92">
        <f t="shared" si="97"/>
        <v>0</v>
      </c>
      <c r="K617" s="97">
        <f>K$45</f>
        <v>0</v>
      </c>
      <c r="L617" s="94">
        <f t="shared" si="98"/>
        <v>0</v>
      </c>
    </row>
    <row r="618" spans="2:12" ht="15" x14ac:dyDescent="0.25">
      <c r="B618" s="31" t="s">
        <v>434</v>
      </c>
      <c r="C618" s="164">
        <f>C$46</f>
        <v>0</v>
      </c>
      <c r="D618" s="142"/>
      <c r="E618" s="142"/>
      <c r="F618" s="144"/>
      <c r="G618" s="142"/>
      <c r="H618" s="142"/>
      <c r="I618" s="153"/>
      <c r="J618" s="92">
        <f t="shared" si="97"/>
        <v>0</v>
      </c>
      <c r="K618" s="97">
        <f>K$46</f>
        <v>0</v>
      </c>
      <c r="L618" s="94">
        <f t="shared" si="98"/>
        <v>0</v>
      </c>
    </row>
    <row r="619" spans="2:12" ht="15" x14ac:dyDescent="0.25">
      <c r="B619" s="31" t="s">
        <v>435</v>
      </c>
      <c r="C619" s="272">
        <f>C$47</f>
        <v>0</v>
      </c>
      <c r="D619" s="142"/>
      <c r="E619" s="142"/>
      <c r="F619" s="144"/>
      <c r="G619" s="142"/>
      <c r="H619" s="142"/>
      <c r="I619" s="153"/>
      <c r="J619" s="92">
        <f t="shared" si="97"/>
        <v>0</v>
      </c>
      <c r="K619" s="93">
        <f>K$47</f>
        <v>0</v>
      </c>
      <c r="L619" s="94">
        <f t="shared" si="98"/>
        <v>0</v>
      </c>
    </row>
    <row r="620" spans="2:12" ht="15" x14ac:dyDescent="0.25">
      <c r="B620" s="31" t="s">
        <v>436</v>
      </c>
      <c r="C620" s="164">
        <f>C$48</f>
        <v>0</v>
      </c>
      <c r="D620" s="142"/>
      <c r="E620" s="142"/>
      <c r="F620" s="144"/>
      <c r="G620" s="142"/>
      <c r="H620" s="142"/>
      <c r="I620" s="153"/>
      <c r="J620" s="92">
        <f t="shared" si="97"/>
        <v>0</v>
      </c>
      <c r="K620" s="97">
        <f>K$48</f>
        <v>0</v>
      </c>
      <c r="L620" s="94">
        <f t="shared" si="98"/>
        <v>0</v>
      </c>
    </row>
    <row r="621" spans="2:12" ht="15" x14ac:dyDescent="0.25">
      <c r="B621" s="31" t="s">
        <v>437</v>
      </c>
      <c r="C621" s="272">
        <f>C$49</f>
        <v>0</v>
      </c>
      <c r="D621" s="142"/>
      <c r="E621" s="142"/>
      <c r="F621" s="144"/>
      <c r="G621" s="142"/>
      <c r="H621" s="142"/>
      <c r="I621" s="153"/>
      <c r="J621" s="92">
        <f t="shared" si="97"/>
        <v>0</v>
      </c>
      <c r="K621" s="97">
        <f>K$49</f>
        <v>0</v>
      </c>
      <c r="L621" s="94">
        <f t="shared" si="98"/>
        <v>0</v>
      </c>
    </row>
    <row r="622" spans="2:12" ht="15" x14ac:dyDescent="0.25">
      <c r="B622" s="31" t="s">
        <v>438</v>
      </c>
      <c r="C622" s="164">
        <f>C$50</f>
        <v>0</v>
      </c>
      <c r="D622" s="142"/>
      <c r="E622" s="142"/>
      <c r="F622" s="144"/>
      <c r="G622" s="142"/>
      <c r="H622" s="142"/>
      <c r="I622" s="153"/>
      <c r="J622" s="92">
        <f t="shared" si="97"/>
        <v>0</v>
      </c>
      <c r="K622" s="93">
        <f>K$50</f>
        <v>0</v>
      </c>
      <c r="L622" s="94">
        <f t="shared" si="98"/>
        <v>0</v>
      </c>
    </row>
    <row r="623" spans="2:12" ht="15" x14ac:dyDescent="0.25">
      <c r="B623" s="31" t="s">
        <v>439</v>
      </c>
      <c r="C623" s="272">
        <f>C$51</f>
        <v>0</v>
      </c>
      <c r="D623" s="142"/>
      <c r="E623" s="142"/>
      <c r="F623" s="144"/>
      <c r="G623" s="142"/>
      <c r="H623" s="142"/>
      <c r="I623" s="153"/>
      <c r="J623" s="92">
        <f t="shared" si="97"/>
        <v>0</v>
      </c>
      <c r="K623" s="97">
        <f>K$51</f>
        <v>0</v>
      </c>
      <c r="L623" s="94">
        <f t="shared" si="98"/>
        <v>0</v>
      </c>
    </row>
    <row r="624" spans="2:12" ht="15" x14ac:dyDescent="0.25">
      <c r="B624" s="31" t="s">
        <v>440</v>
      </c>
      <c r="C624" s="164">
        <f>C$52</f>
        <v>0</v>
      </c>
      <c r="D624" s="142"/>
      <c r="E624" s="142"/>
      <c r="F624" s="144"/>
      <c r="G624" s="142"/>
      <c r="H624" s="142"/>
      <c r="I624" s="153"/>
      <c r="J624" s="92">
        <f t="shared" si="97"/>
        <v>0</v>
      </c>
      <c r="K624" s="97">
        <f>K$52</f>
        <v>0</v>
      </c>
      <c r="L624" s="94">
        <f t="shared" si="98"/>
        <v>0</v>
      </c>
    </row>
    <row r="625" spans="2:12" ht="15" x14ac:dyDescent="0.25">
      <c r="B625" s="31" t="s">
        <v>441</v>
      </c>
      <c r="C625" s="272">
        <f>C$53</f>
        <v>0</v>
      </c>
      <c r="D625" s="142"/>
      <c r="E625" s="142"/>
      <c r="F625" s="144"/>
      <c r="G625" s="142"/>
      <c r="H625" s="142"/>
      <c r="I625" s="153"/>
      <c r="J625" s="92">
        <f t="shared" si="97"/>
        <v>0</v>
      </c>
      <c r="K625" s="93">
        <f>K$53</f>
        <v>0</v>
      </c>
      <c r="L625" s="94">
        <f t="shared" si="98"/>
        <v>0</v>
      </c>
    </row>
    <row r="626" spans="2:12" ht="15" x14ac:dyDescent="0.25">
      <c r="B626" s="31" t="s">
        <v>442</v>
      </c>
      <c r="C626" s="164">
        <f>C$54</f>
        <v>0</v>
      </c>
      <c r="D626" s="142"/>
      <c r="E626" s="142"/>
      <c r="F626" s="144"/>
      <c r="G626" s="142"/>
      <c r="H626" s="142"/>
      <c r="I626" s="153"/>
      <c r="J626" s="92">
        <f t="shared" si="97"/>
        <v>0</v>
      </c>
      <c r="K626" s="97">
        <f>K$54</f>
        <v>0</v>
      </c>
      <c r="L626" s="94">
        <f t="shared" si="98"/>
        <v>0</v>
      </c>
    </row>
    <row r="627" spans="2:12" x14ac:dyDescent="0.2">
      <c r="B627"/>
      <c r="C627"/>
      <c r="D627"/>
      <c r="E627"/>
      <c r="F627"/>
      <c r="G627"/>
      <c r="H627"/>
      <c r="I627"/>
      <c r="J627"/>
      <c r="K627"/>
      <c r="L627"/>
    </row>
    <row r="628" spans="2:12" ht="15" x14ac:dyDescent="0.25">
      <c r="C628" s="278" t="s">
        <v>500</v>
      </c>
      <c r="D628" s="279"/>
      <c r="E628" s="279"/>
      <c r="F628" s="279"/>
      <c r="G628" s="279"/>
      <c r="H628" s="279"/>
      <c r="I628" s="279"/>
      <c r="J628" s="279"/>
      <c r="K628" s="279"/>
      <c r="L628" s="280"/>
    </row>
    <row r="629" spans="2:12" ht="15" x14ac:dyDescent="0.25">
      <c r="B629" s="31" t="s">
        <v>113</v>
      </c>
      <c r="C629" s="259">
        <f>C$5</f>
        <v>0</v>
      </c>
      <c r="D629" s="142"/>
      <c r="E629" s="142"/>
      <c r="F629" s="144"/>
      <c r="G629" s="142"/>
      <c r="H629" s="142"/>
      <c r="I629" s="153"/>
      <c r="J629" s="92">
        <f>IF(G629&gt;0,(D629*(F629/G629)),0)</f>
        <v>0</v>
      </c>
      <c r="K629" s="93">
        <f>K$5</f>
        <v>0</v>
      </c>
      <c r="L629" s="94">
        <f>IF(K629&gt;0,((J629/K629)*I629),0)</f>
        <v>0</v>
      </c>
    </row>
    <row r="630" spans="2:12" ht="15" x14ac:dyDescent="0.25">
      <c r="B630" s="31" t="s">
        <v>114</v>
      </c>
      <c r="C630" s="260">
        <f>C$6</f>
        <v>0</v>
      </c>
      <c r="D630" s="142"/>
      <c r="E630" s="142"/>
      <c r="F630" s="144"/>
      <c r="G630" s="142"/>
      <c r="H630" s="142"/>
      <c r="I630" s="153"/>
      <c r="J630" s="92">
        <f t="shared" ref="J630:J640" si="99">IF(G630&gt;0,(D630*(F630/G630)),0)</f>
        <v>0</v>
      </c>
      <c r="K630" s="97">
        <f>K$6</f>
        <v>0</v>
      </c>
      <c r="L630" s="94">
        <f t="shared" ref="L630:L640" si="100">IF(K630&gt;0,((J630/K630)*I630),0)</f>
        <v>0</v>
      </c>
    </row>
    <row r="631" spans="2:12" ht="15" x14ac:dyDescent="0.25">
      <c r="B631" s="31" t="s">
        <v>115</v>
      </c>
      <c r="C631" s="259">
        <f>C$7</f>
        <v>0</v>
      </c>
      <c r="D631" s="142"/>
      <c r="E631" s="142"/>
      <c r="F631" s="144"/>
      <c r="G631" s="142"/>
      <c r="H631" s="142"/>
      <c r="I631" s="153"/>
      <c r="J631" s="92">
        <f t="shared" si="99"/>
        <v>0</v>
      </c>
      <c r="K631" s="97">
        <f>K$7</f>
        <v>0</v>
      </c>
      <c r="L631" s="94">
        <f t="shared" si="100"/>
        <v>0</v>
      </c>
    </row>
    <row r="632" spans="2:12" ht="15" x14ac:dyDescent="0.25">
      <c r="B632" s="31" t="s">
        <v>116</v>
      </c>
      <c r="C632" s="260">
        <f>C$8</f>
        <v>0</v>
      </c>
      <c r="D632" s="142"/>
      <c r="E632" s="142"/>
      <c r="F632" s="144"/>
      <c r="G632" s="142"/>
      <c r="H632" s="142"/>
      <c r="I632" s="153"/>
      <c r="J632" s="92">
        <f t="shared" si="99"/>
        <v>0</v>
      </c>
      <c r="K632" s="93">
        <f>K$8</f>
        <v>0</v>
      </c>
      <c r="L632" s="94">
        <f t="shared" si="100"/>
        <v>0</v>
      </c>
    </row>
    <row r="633" spans="2:12" ht="15" x14ac:dyDescent="0.25">
      <c r="B633" s="31" t="s">
        <v>117</v>
      </c>
      <c r="C633" s="259">
        <f>C$9</f>
        <v>0</v>
      </c>
      <c r="D633" s="142"/>
      <c r="E633" s="142"/>
      <c r="F633" s="144"/>
      <c r="G633" s="142"/>
      <c r="H633" s="142"/>
      <c r="I633" s="153"/>
      <c r="J633" s="92">
        <f t="shared" si="99"/>
        <v>0</v>
      </c>
      <c r="K633" s="97">
        <f>K$9</f>
        <v>0</v>
      </c>
      <c r="L633" s="94">
        <f t="shared" si="100"/>
        <v>0</v>
      </c>
    </row>
    <row r="634" spans="2:12" ht="15" x14ac:dyDescent="0.25">
      <c r="B634" s="31" t="s">
        <v>118</v>
      </c>
      <c r="C634" s="260">
        <f>C$10</f>
        <v>0</v>
      </c>
      <c r="D634" s="142"/>
      <c r="E634" s="142"/>
      <c r="F634" s="144"/>
      <c r="G634" s="142"/>
      <c r="H634" s="142"/>
      <c r="I634" s="153"/>
      <c r="J634" s="92">
        <f t="shared" si="99"/>
        <v>0</v>
      </c>
      <c r="K634" s="97">
        <f>K$10</f>
        <v>0</v>
      </c>
      <c r="L634" s="94">
        <f t="shared" si="100"/>
        <v>0</v>
      </c>
    </row>
    <row r="635" spans="2:12" ht="15" x14ac:dyDescent="0.25">
      <c r="B635" s="31" t="s">
        <v>119</v>
      </c>
      <c r="C635" s="259">
        <f>C$11</f>
        <v>0</v>
      </c>
      <c r="D635" s="142"/>
      <c r="E635" s="142"/>
      <c r="F635" s="144"/>
      <c r="G635" s="142"/>
      <c r="H635" s="142"/>
      <c r="I635" s="153"/>
      <c r="J635" s="92">
        <f t="shared" si="99"/>
        <v>0</v>
      </c>
      <c r="K635" s="93">
        <f>K$11</f>
        <v>0</v>
      </c>
      <c r="L635" s="94">
        <f t="shared" si="100"/>
        <v>0</v>
      </c>
    </row>
    <row r="636" spans="2:12" ht="15" x14ac:dyDescent="0.25">
      <c r="B636" s="31" t="s">
        <v>120</v>
      </c>
      <c r="C636" s="260">
        <f>C$12</f>
        <v>0</v>
      </c>
      <c r="D636" s="142"/>
      <c r="E636" s="142"/>
      <c r="F636" s="144"/>
      <c r="G636" s="142"/>
      <c r="H636" s="142"/>
      <c r="I636" s="153"/>
      <c r="J636" s="92">
        <f t="shared" si="99"/>
        <v>0</v>
      </c>
      <c r="K636" s="97">
        <f>K$12</f>
        <v>0</v>
      </c>
      <c r="L636" s="94">
        <f t="shared" si="100"/>
        <v>0</v>
      </c>
    </row>
    <row r="637" spans="2:12" ht="15" x14ac:dyDescent="0.25">
      <c r="B637" s="31" t="s">
        <v>121</v>
      </c>
      <c r="C637" s="259">
        <f>C$13</f>
        <v>0</v>
      </c>
      <c r="D637" s="142"/>
      <c r="E637" s="142"/>
      <c r="F637" s="144"/>
      <c r="G637" s="142"/>
      <c r="H637" s="142"/>
      <c r="I637" s="153"/>
      <c r="J637" s="92">
        <f t="shared" si="99"/>
        <v>0</v>
      </c>
      <c r="K637" s="97">
        <f>K$13</f>
        <v>0</v>
      </c>
      <c r="L637" s="94">
        <f t="shared" si="100"/>
        <v>0</v>
      </c>
    </row>
    <row r="638" spans="2:12" ht="15" x14ac:dyDescent="0.25">
      <c r="B638" s="31" t="s">
        <v>122</v>
      </c>
      <c r="C638" s="260">
        <f>C$14</f>
        <v>0</v>
      </c>
      <c r="D638" s="142"/>
      <c r="E638" s="142"/>
      <c r="F638" s="144"/>
      <c r="G638" s="142"/>
      <c r="H638" s="142"/>
      <c r="I638" s="153"/>
      <c r="J638" s="92">
        <f t="shared" si="99"/>
        <v>0</v>
      </c>
      <c r="K638" s="93">
        <f>K$14</f>
        <v>0</v>
      </c>
      <c r="L638" s="94">
        <f t="shared" si="100"/>
        <v>0</v>
      </c>
    </row>
    <row r="639" spans="2:12" ht="15" x14ac:dyDescent="0.25">
      <c r="B639" s="31" t="s">
        <v>123</v>
      </c>
      <c r="C639" s="259">
        <f>C$15</f>
        <v>0</v>
      </c>
      <c r="D639" s="142"/>
      <c r="E639" s="142"/>
      <c r="F639" s="144"/>
      <c r="G639" s="142"/>
      <c r="H639" s="142"/>
      <c r="I639" s="153"/>
      <c r="J639" s="92">
        <f t="shared" si="99"/>
        <v>0</v>
      </c>
      <c r="K639" s="97">
        <f>K$15</f>
        <v>0</v>
      </c>
      <c r="L639" s="94">
        <f t="shared" si="100"/>
        <v>0</v>
      </c>
    </row>
    <row r="640" spans="2:12" ht="15" x14ac:dyDescent="0.25">
      <c r="B640" s="31" t="s">
        <v>124</v>
      </c>
      <c r="C640" s="260">
        <f>C$16</f>
        <v>0</v>
      </c>
      <c r="D640" s="142"/>
      <c r="E640" s="142"/>
      <c r="F640" s="144"/>
      <c r="G640" s="142"/>
      <c r="H640" s="142"/>
      <c r="I640" s="153"/>
      <c r="J640" s="92">
        <f t="shared" si="99"/>
        <v>0</v>
      </c>
      <c r="K640" s="97">
        <f>K$16</f>
        <v>0</v>
      </c>
      <c r="L640" s="94">
        <f t="shared" si="100"/>
        <v>0</v>
      </c>
    </row>
    <row r="641" spans="2:12" ht="15" x14ac:dyDescent="0.25">
      <c r="B641" s="31" t="s">
        <v>125</v>
      </c>
      <c r="C641" s="272">
        <f>C$17</f>
        <v>0</v>
      </c>
      <c r="D641" s="142"/>
      <c r="E641" s="142"/>
      <c r="F641" s="144"/>
      <c r="G641" s="142"/>
      <c r="H641" s="142"/>
      <c r="I641" s="153"/>
      <c r="J641" s="92">
        <f>IF(G641&gt;0,(D641*(F641/G641)),0)</f>
        <v>0</v>
      </c>
      <c r="K641" s="93">
        <f>K$17</f>
        <v>0</v>
      </c>
      <c r="L641" s="94">
        <f>IF(K641&gt;0,((J641/K641)*I641),0)</f>
        <v>0</v>
      </c>
    </row>
    <row r="642" spans="2:12" ht="15" x14ac:dyDescent="0.25">
      <c r="B642" s="31" t="s">
        <v>126</v>
      </c>
      <c r="C642" s="164">
        <f>C$18</f>
        <v>0</v>
      </c>
      <c r="D642" s="142"/>
      <c r="E642" s="142"/>
      <c r="F642" s="144"/>
      <c r="G642" s="142"/>
      <c r="H642" s="142"/>
      <c r="I642" s="153"/>
      <c r="J642" s="92">
        <f t="shared" ref="J642:J653" si="101">IF(G642&gt;0,(D642*(F642/G642)),0)</f>
        <v>0</v>
      </c>
      <c r="K642" s="97">
        <f>K$18</f>
        <v>0</v>
      </c>
      <c r="L642" s="94">
        <f t="shared" ref="L642:L653" si="102">IF(K642&gt;0,((J642/K642)*I642),0)</f>
        <v>0</v>
      </c>
    </row>
    <row r="643" spans="2:12" ht="15" x14ac:dyDescent="0.25">
      <c r="B643" s="31" t="s">
        <v>127</v>
      </c>
      <c r="C643" s="272">
        <f>C$19</f>
        <v>0</v>
      </c>
      <c r="D643" s="142"/>
      <c r="E643" s="142"/>
      <c r="F643" s="144"/>
      <c r="G643" s="142"/>
      <c r="H643" s="142"/>
      <c r="I643" s="153"/>
      <c r="J643" s="92">
        <f t="shared" si="101"/>
        <v>0</v>
      </c>
      <c r="K643" s="97">
        <f>K$19</f>
        <v>0</v>
      </c>
      <c r="L643" s="94">
        <f t="shared" si="102"/>
        <v>0</v>
      </c>
    </row>
    <row r="644" spans="2:12" ht="15" x14ac:dyDescent="0.25">
      <c r="B644" s="31" t="s">
        <v>128</v>
      </c>
      <c r="C644" s="164">
        <f>C$20</f>
        <v>0</v>
      </c>
      <c r="D644" s="142"/>
      <c r="E644" s="142"/>
      <c r="F644" s="144"/>
      <c r="G644" s="142"/>
      <c r="H644" s="142"/>
      <c r="I644" s="153"/>
      <c r="J644" s="92">
        <f t="shared" si="101"/>
        <v>0</v>
      </c>
      <c r="K644" s="93">
        <f>K$20</f>
        <v>0</v>
      </c>
      <c r="L644" s="94">
        <f t="shared" si="102"/>
        <v>0</v>
      </c>
    </row>
    <row r="645" spans="2:12" ht="15" x14ac:dyDescent="0.25">
      <c r="B645" s="31" t="s">
        <v>129</v>
      </c>
      <c r="C645" s="272">
        <f>C$21</f>
        <v>0</v>
      </c>
      <c r="D645" s="142"/>
      <c r="E645" s="142"/>
      <c r="F645" s="144"/>
      <c r="G645" s="142"/>
      <c r="H645" s="142"/>
      <c r="I645" s="153"/>
      <c r="J645" s="92">
        <f t="shared" si="101"/>
        <v>0</v>
      </c>
      <c r="K645" s="97">
        <f>K$21</f>
        <v>0</v>
      </c>
      <c r="L645" s="94">
        <f t="shared" si="102"/>
        <v>0</v>
      </c>
    </row>
    <row r="646" spans="2:12" ht="15" x14ac:dyDescent="0.25">
      <c r="B646" s="31" t="s">
        <v>130</v>
      </c>
      <c r="C646" s="164">
        <f>C$22</f>
        <v>0</v>
      </c>
      <c r="D646" s="142"/>
      <c r="E646" s="142"/>
      <c r="F646" s="144"/>
      <c r="G646" s="142"/>
      <c r="H646" s="142"/>
      <c r="I646" s="153"/>
      <c r="J646" s="92">
        <f t="shared" si="101"/>
        <v>0</v>
      </c>
      <c r="K646" s="97">
        <f>K$22</f>
        <v>0</v>
      </c>
      <c r="L646" s="94">
        <f t="shared" si="102"/>
        <v>0</v>
      </c>
    </row>
    <row r="647" spans="2:12" ht="15" x14ac:dyDescent="0.25">
      <c r="B647" s="31" t="s">
        <v>131</v>
      </c>
      <c r="C647" s="272">
        <f>C$23</f>
        <v>0</v>
      </c>
      <c r="D647" s="142"/>
      <c r="E647" s="142"/>
      <c r="F647" s="144"/>
      <c r="G647" s="142"/>
      <c r="H647" s="142"/>
      <c r="I647" s="153"/>
      <c r="J647" s="92">
        <f t="shared" si="101"/>
        <v>0</v>
      </c>
      <c r="K647" s="93">
        <f>K$23</f>
        <v>0</v>
      </c>
      <c r="L647" s="94">
        <f t="shared" si="102"/>
        <v>0</v>
      </c>
    </row>
    <row r="648" spans="2:12" ht="15" x14ac:dyDescent="0.25">
      <c r="B648" s="31" t="s">
        <v>132</v>
      </c>
      <c r="C648" s="164">
        <f>C$24</f>
        <v>0</v>
      </c>
      <c r="D648" s="142"/>
      <c r="E648" s="142"/>
      <c r="F648" s="144"/>
      <c r="G648" s="142"/>
      <c r="H648" s="142"/>
      <c r="I648" s="153"/>
      <c r="J648" s="92">
        <f t="shared" si="101"/>
        <v>0</v>
      </c>
      <c r="K648" s="97">
        <f>K$24</f>
        <v>0</v>
      </c>
      <c r="L648" s="94">
        <f t="shared" si="102"/>
        <v>0</v>
      </c>
    </row>
    <row r="649" spans="2:12" ht="15" x14ac:dyDescent="0.25">
      <c r="B649" s="31" t="s">
        <v>133</v>
      </c>
      <c r="C649" s="272">
        <f>C$25</f>
        <v>0</v>
      </c>
      <c r="D649" s="142"/>
      <c r="E649" s="142"/>
      <c r="F649" s="144"/>
      <c r="G649" s="142"/>
      <c r="H649" s="142"/>
      <c r="I649" s="153"/>
      <c r="J649" s="92">
        <f t="shared" si="101"/>
        <v>0</v>
      </c>
      <c r="K649" s="97">
        <f>K$25</f>
        <v>0</v>
      </c>
      <c r="L649" s="94">
        <f t="shared" si="102"/>
        <v>0</v>
      </c>
    </row>
    <row r="650" spans="2:12" ht="15" x14ac:dyDescent="0.25">
      <c r="B650" s="31" t="s">
        <v>134</v>
      </c>
      <c r="C650" s="164">
        <f>C$26</f>
        <v>0</v>
      </c>
      <c r="D650" s="142"/>
      <c r="E650" s="142"/>
      <c r="F650" s="144"/>
      <c r="G650" s="142"/>
      <c r="H650" s="142"/>
      <c r="I650" s="153"/>
      <c r="J650" s="92">
        <f t="shared" si="101"/>
        <v>0</v>
      </c>
      <c r="K650" s="93">
        <f>K$26</f>
        <v>0</v>
      </c>
      <c r="L650" s="94">
        <f t="shared" si="102"/>
        <v>0</v>
      </c>
    </row>
    <row r="651" spans="2:12" ht="15" x14ac:dyDescent="0.25">
      <c r="B651" s="31" t="s">
        <v>135</v>
      </c>
      <c r="C651" s="272">
        <f>C$27</f>
        <v>0</v>
      </c>
      <c r="D651" s="142"/>
      <c r="E651" s="142"/>
      <c r="F651" s="144"/>
      <c r="G651" s="142"/>
      <c r="H651" s="142"/>
      <c r="I651" s="153"/>
      <c r="J651" s="92">
        <f t="shared" si="101"/>
        <v>0</v>
      </c>
      <c r="K651" s="97">
        <f>K$27</f>
        <v>0</v>
      </c>
      <c r="L651" s="94">
        <f t="shared" si="102"/>
        <v>0</v>
      </c>
    </row>
    <row r="652" spans="2:12" ht="15" x14ac:dyDescent="0.25">
      <c r="B652" s="31" t="s">
        <v>136</v>
      </c>
      <c r="C652" s="164">
        <f>C$28</f>
        <v>0</v>
      </c>
      <c r="D652" s="142"/>
      <c r="E652" s="142"/>
      <c r="F652" s="144"/>
      <c r="G652" s="142"/>
      <c r="H652" s="142"/>
      <c r="I652" s="153"/>
      <c r="J652" s="92">
        <f t="shared" si="101"/>
        <v>0</v>
      </c>
      <c r="K652" s="97">
        <f>K$28</f>
        <v>0</v>
      </c>
      <c r="L652" s="94">
        <f t="shared" si="102"/>
        <v>0</v>
      </c>
    </row>
    <row r="653" spans="2:12" ht="15" x14ac:dyDescent="0.25">
      <c r="B653" s="31" t="s">
        <v>137</v>
      </c>
      <c r="C653" s="272">
        <f>C$29</f>
        <v>0</v>
      </c>
      <c r="D653" s="142"/>
      <c r="E653" s="142"/>
      <c r="F653" s="144"/>
      <c r="G653" s="142"/>
      <c r="H653" s="142"/>
      <c r="I653" s="153"/>
      <c r="J653" s="92">
        <f t="shared" si="101"/>
        <v>0</v>
      </c>
      <c r="K653" s="93">
        <f>K$29</f>
        <v>0</v>
      </c>
      <c r="L653" s="94">
        <f t="shared" si="102"/>
        <v>0</v>
      </c>
    </row>
    <row r="654" spans="2:12" ht="15" x14ac:dyDescent="0.25">
      <c r="B654" s="31" t="s">
        <v>418</v>
      </c>
      <c r="C654" s="164">
        <f>C$30</f>
        <v>0</v>
      </c>
      <c r="D654" s="142"/>
      <c r="E654" s="142"/>
      <c r="F654" s="144"/>
      <c r="G654" s="142"/>
      <c r="H654" s="142"/>
      <c r="I654" s="153"/>
      <c r="J654" s="92">
        <f>IF(G654&gt;0,(D654*(F654/G654)),0)</f>
        <v>0</v>
      </c>
      <c r="K654" s="97">
        <f>K$30</f>
        <v>0</v>
      </c>
      <c r="L654" s="94">
        <f>IF(K654&gt;0,((J654/K654)*I654),0)</f>
        <v>0</v>
      </c>
    </row>
    <row r="655" spans="2:12" ht="15" x14ac:dyDescent="0.25">
      <c r="B655" s="31" t="s">
        <v>419</v>
      </c>
      <c r="C655" s="272">
        <f>C$31</f>
        <v>0</v>
      </c>
      <c r="D655" s="142"/>
      <c r="E655" s="142"/>
      <c r="F655" s="144"/>
      <c r="G655" s="142"/>
      <c r="H655" s="142"/>
      <c r="I655" s="153"/>
      <c r="J655" s="92">
        <f t="shared" ref="J655:J665" si="103">IF(G655&gt;0,(D655*(F655/G655)),0)</f>
        <v>0</v>
      </c>
      <c r="K655" s="97">
        <f>K$31</f>
        <v>0</v>
      </c>
      <c r="L655" s="94">
        <f t="shared" ref="L655:L665" si="104">IF(K655&gt;0,((J655/K655)*I655),0)</f>
        <v>0</v>
      </c>
    </row>
    <row r="656" spans="2:12" ht="15" x14ac:dyDescent="0.25">
      <c r="B656" s="31" t="s">
        <v>420</v>
      </c>
      <c r="C656" s="164">
        <f>C$32</f>
        <v>0</v>
      </c>
      <c r="D656" s="142"/>
      <c r="E656" s="142"/>
      <c r="F656" s="144"/>
      <c r="G656" s="142"/>
      <c r="H656" s="142"/>
      <c r="I656" s="153"/>
      <c r="J656" s="92">
        <f t="shared" si="103"/>
        <v>0</v>
      </c>
      <c r="K656" s="93">
        <f>K$32</f>
        <v>0</v>
      </c>
      <c r="L656" s="94">
        <f t="shared" si="104"/>
        <v>0</v>
      </c>
    </row>
    <row r="657" spans="2:12" ht="15" x14ac:dyDescent="0.25">
      <c r="B657" s="31" t="s">
        <v>421</v>
      </c>
      <c r="C657" s="272">
        <f>C$33</f>
        <v>0</v>
      </c>
      <c r="D657" s="142"/>
      <c r="E657" s="142"/>
      <c r="F657" s="144"/>
      <c r="G657" s="142"/>
      <c r="H657" s="142"/>
      <c r="I657" s="153"/>
      <c r="J657" s="92">
        <f t="shared" si="103"/>
        <v>0</v>
      </c>
      <c r="K657" s="97">
        <f>K$33</f>
        <v>0</v>
      </c>
      <c r="L657" s="94">
        <f t="shared" si="104"/>
        <v>0</v>
      </c>
    </row>
    <row r="658" spans="2:12" ht="15" x14ac:dyDescent="0.25">
      <c r="B658" s="31" t="s">
        <v>422</v>
      </c>
      <c r="C658" s="164">
        <f>C$34</f>
        <v>0</v>
      </c>
      <c r="D658" s="142"/>
      <c r="E658" s="142"/>
      <c r="F658" s="144"/>
      <c r="G658" s="142"/>
      <c r="H658" s="142"/>
      <c r="I658" s="153"/>
      <c r="J658" s="92">
        <f t="shared" si="103"/>
        <v>0</v>
      </c>
      <c r="K658" s="97">
        <f>K$34</f>
        <v>0</v>
      </c>
      <c r="L658" s="94">
        <f t="shared" si="104"/>
        <v>0</v>
      </c>
    </row>
    <row r="659" spans="2:12" ht="15" x14ac:dyDescent="0.25">
      <c r="B659" s="31" t="s">
        <v>423</v>
      </c>
      <c r="C659" s="272">
        <f>C$35</f>
        <v>0</v>
      </c>
      <c r="D659" s="142"/>
      <c r="E659" s="142"/>
      <c r="F659" s="144"/>
      <c r="G659" s="142"/>
      <c r="H659" s="142"/>
      <c r="I659" s="153"/>
      <c r="J659" s="92">
        <f t="shared" si="103"/>
        <v>0</v>
      </c>
      <c r="K659" s="93">
        <f>K$35</f>
        <v>0</v>
      </c>
      <c r="L659" s="94">
        <f t="shared" si="104"/>
        <v>0</v>
      </c>
    </row>
    <row r="660" spans="2:12" ht="15" x14ac:dyDescent="0.25">
      <c r="B660" s="31" t="s">
        <v>424</v>
      </c>
      <c r="C660" s="164">
        <f>C$36</f>
        <v>0</v>
      </c>
      <c r="D660" s="142"/>
      <c r="E660" s="142"/>
      <c r="F660" s="144"/>
      <c r="G660" s="142"/>
      <c r="H660" s="142"/>
      <c r="I660" s="153"/>
      <c r="J660" s="92">
        <f t="shared" si="103"/>
        <v>0</v>
      </c>
      <c r="K660" s="97">
        <f>K$36</f>
        <v>0</v>
      </c>
      <c r="L660" s="94">
        <f t="shared" si="104"/>
        <v>0</v>
      </c>
    </row>
    <row r="661" spans="2:12" ht="15" x14ac:dyDescent="0.25">
      <c r="B661" s="31" t="s">
        <v>425</v>
      </c>
      <c r="C661" s="272">
        <f>C$37</f>
        <v>0</v>
      </c>
      <c r="D661" s="142"/>
      <c r="E661" s="142"/>
      <c r="F661" s="144"/>
      <c r="G661" s="142"/>
      <c r="H661" s="142"/>
      <c r="I661" s="153"/>
      <c r="J661" s="92">
        <f t="shared" si="103"/>
        <v>0</v>
      </c>
      <c r="K661" s="97">
        <f>K$37</f>
        <v>0</v>
      </c>
      <c r="L661" s="94">
        <f t="shared" si="104"/>
        <v>0</v>
      </c>
    </row>
    <row r="662" spans="2:12" ht="15" x14ac:dyDescent="0.25">
      <c r="B662" s="31" t="s">
        <v>426</v>
      </c>
      <c r="C662" s="164">
        <f>C$38</f>
        <v>0</v>
      </c>
      <c r="D662" s="142"/>
      <c r="E662" s="142"/>
      <c r="F662" s="144"/>
      <c r="G662" s="142"/>
      <c r="H662" s="142"/>
      <c r="I662" s="153"/>
      <c r="J662" s="92">
        <f t="shared" si="103"/>
        <v>0</v>
      </c>
      <c r="K662" s="93">
        <f>K$38</f>
        <v>0</v>
      </c>
      <c r="L662" s="94">
        <f t="shared" si="104"/>
        <v>0</v>
      </c>
    </row>
    <row r="663" spans="2:12" ht="15" x14ac:dyDescent="0.25">
      <c r="B663" s="31" t="s">
        <v>427</v>
      </c>
      <c r="C663" s="272">
        <f>C$39</f>
        <v>0</v>
      </c>
      <c r="D663" s="142"/>
      <c r="E663" s="142"/>
      <c r="F663" s="144"/>
      <c r="G663" s="142"/>
      <c r="H663" s="142"/>
      <c r="I663" s="153"/>
      <c r="J663" s="92">
        <f t="shared" si="103"/>
        <v>0</v>
      </c>
      <c r="K663" s="97">
        <f>K$39</f>
        <v>0</v>
      </c>
      <c r="L663" s="94">
        <f t="shared" si="104"/>
        <v>0</v>
      </c>
    </row>
    <row r="664" spans="2:12" ht="15" x14ac:dyDescent="0.25">
      <c r="B664" s="31" t="s">
        <v>428</v>
      </c>
      <c r="C664" s="164">
        <f>C$40</f>
        <v>0</v>
      </c>
      <c r="D664" s="142"/>
      <c r="E664" s="142"/>
      <c r="F664" s="144"/>
      <c r="G664" s="142"/>
      <c r="H664" s="142"/>
      <c r="I664" s="153"/>
      <c r="J664" s="92">
        <f t="shared" si="103"/>
        <v>0</v>
      </c>
      <c r="K664" s="97">
        <f>K$40</f>
        <v>0</v>
      </c>
      <c r="L664" s="94">
        <f t="shared" si="104"/>
        <v>0</v>
      </c>
    </row>
    <row r="665" spans="2:12" ht="15" x14ac:dyDescent="0.25">
      <c r="B665" s="31" t="s">
        <v>429</v>
      </c>
      <c r="C665" s="272">
        <f>C$41</f>
        <v>0</v>
      </c>
      <c r="D665" s="142"/>
      <c r="E665" s="142"/>
      <c r="F665" s="144"/>
      <c r="G665" s="142"/>
      <c r="H665" s="142"/>
      <c r="I665" s="153"/>
      <c r="J665" s="92">
        <f t="shared" si="103"/>
        <v>0</v>
      </c>
      <c r="K665" s="93">
        <f>K$41</f>
        <v>0</v>
      </c>
      <c r="L665" s="94">
        <f t="shared" si="104"/>
        <v>0</v>
      </c>
    </row>
    <row r="666" spans="2:12" ht="15" x14ac:dyDescent="0.25">
      <c r="B666" s="31" t="s">
        <v>430</v>
      </c>
      <c r="C666" s="164">
        <f>C$42</f>
        <v>0</v>
      </c>
      <c r="D666" s="142"/>
      <c r="E666" s="142"/>
      <c r="F666" s="144"/>
      <c r="G666" s="142"/>
      <c r="H666" s="142"/>
      <c r="I666" s="153"/>
      <c r="J666" s="92">
        <f>IF(G666&gt;0,(D666*(F666/G666)),0)</f>
        <v>0</v>
      </c>
      <c r="K666" s="97">
        <f>K$42</f>
        <v>0</v>
      </c>
      <c r="L666" s="94">
        <f>IF(K666&gt;0,((J666/K666)*I666),0)</f>
        <v>0</v>
      </c>
    </row>
    <row r="667" spans="2:12" ht="15" x14ac:dyDescent="0.25">
      <c r="B667" s="31" t="s">
        <v>431</v>
      </c>
      <c r="C667" s="272">
        <f>C$43</f>
        <v>0</v>
      </c>
      <c r="D667" s="142"/>
      <c r="E667" s="142"/>
      <c r="F667" s="144"/>
      <c r="G667" s="142"/>
      <c r="H667" s="142"/>
      <c r="I667" s="153"/>
      <c r="J667" s="92">
        <f t="shared" ref="J667:J678" si="105">IF(G667&gt;0,(D667*(F667/G667)),0)</f>
        <v>0</v>
      </c>
      <c r="K667" s="97">
        <f>K$43</f>
        <v>0</v>
      </c>
      <c r="L667" s="94">
        <f t="shared" ref="L667:L678" si="106">IF(K667&gt;0,((J667/K667)*I667),0)</f>
        <v>0</v>
      </c>
    </row>
    <row r="668" spans="2:12" ht="15" x14ac:dyDescent="0.25">
      <c r="B668" s="31" t="s">
        <v>432</v>
      </c>
      <c r="C668" s="164">
        <f>C$44</f>
        <v>0</v>
      </c>
      <c r="D668" s="142"/>
      <c r="E668" s="142"/>
      <c r="F668" s="144"/>
      <c r="G668" s="142"/>
      <c r="H668" s="142"/>
      <c r="I668" s="153"/>
      <c r="J668" s="92">
        <f t="shared" si="105"/>
        <v>0</v>
      </c>
      <c r="K668" s="93">
        <f>K$44</f>
        <v>0</v>
      </c>
      <c r="L668" s="94">
        <f t="shared" si="106"/>
        <v>0</v>
      </c>
    </row>
    <row r="669" spans="2:12" ht="15" x14ac:dyDescent="0.25">
      <c r="B669" s="31" t="s">
        <v>433</v>
      </c>
      <c r="C669" s="272">
        <f>C$45</f>
        <v>0</v>
      </c>
      <c r="D669" s="142"/>
      <c r="E669" s="142"/>
      <c r="F669" s="144"/>
      <c r="G669" s="142"/>
      <c r="H669" s="142"/>
      <c r="I669" s="153"/>
      <c r="J669" s="92">
        <f t="shared" si="105"/>
        <v>0</v>
      </c>
      <c r="K669" s="97">
        <f>K$45</f>
        <v>0</v>
      </c>
      <c r="L669" s="94">
        <f t="shared" si="106"/>
        <v>0</v>
      </c>
    </row>
    <row r="670" spans="2:12" ht="15" x14ac:dyDescent="0.25">
      <c r="B670" s="31" t="s">
        <v>434</v>
      </c>
      <c r="C670" s="164">
        <f>C$46</f>
        <v>0</v>
      </c>
      <c r="D670" s="142"/>
      <c r="E670" s="142"/>
      <c r="F670" s="144"/>
      <c r="G670" s="142"/>
      <c r="H670" s="142"/>
      <c r="I670" s="153"/>
      <c r="J670" s="92">
        <f t="shared" si="105"/>
        <v>0</v>
      </c>
      <c r="K670" s="97">
        <f>K$46</f>
        <v>0</v>
      </c>
      <c r="L670" s="94">
        <f t="shared" si="106"/>
        <v>0</v>
      </c>
    </row>
    <row r="671" spans="2:12" ht="15" x14ac:dyDescent="0.25">
      <c r="B671" s="31" t="s">
        <v>435</v>
      </c>
      <c r="C671" s="272">
        <f>C$47</f>
        <v>0</v>
      </c>
      <c r="D671" s="142"/>
      <c r="E671" s="142"/>
      <c r="F671" s="144"/>
      <c r="G671" s="142"/>
      <c r="H671" s="142"/>
      <c r="I671" s="153"/>
      <c r="J671" s="92">
        <f t="shared" si="105"/>
        <v>0</v>
      </c>
      <c r="K671" s="93">
        <f>K$47</f>
        <v>0</v>
      </c>
      <c r="L671" s="94">
        <f t="shared" si="106"/>
        <v>0</v>
      </c>
    </row>
    <row r="672" spans="2:12" ht="15" x14ac:dyDescent="0.25">
      <c r="B672" s="31" t="s">
        <v>436</v>
      </c>
      <c r="C672" s="164">
        <f>C$48</f>
        <v>0</v>
      </c>
      <c r="D672" s="142"/>
      <c r="E672" s="142"/>
      <c r="F672" s="144"/>
      <c r="G672" s="142"/>
      <c r="H672" s="142"/>
      <c r="I672" s="153"/>
      <c r="J672" s="92">
        <f t="shared" si="105"/>
        <v>0</v>
      </c>
      <c r="K672" s="97">
        <f>K$48</f>
        <v>0</v>
      </c>
      <c r="L672" s="94">
        <f t="shared" si="106"/>
        <v>0</v>
      </c>
    </row>
    <row r="673" spans="2:12" ht="15" x14ac:dyDescent="0.25">
      <c r="B673" s="31" t="s">
        <v>437</v>
      </c>
      <c r="C673" s="272">
        <f>C$49</f>
        <v>0</v>
      </c>
      <c r="D673" s="142"/>
      <c r="E673" s="142"/>
      <c r="F673" s="144"/>
      <c r="G673" s="142"/>
      <c r="H673" s="142"/>
      <c r="I673" s="153"/>
      <c r="J673" s="92">
        <f t="shared" si="105"/>
        <v>0</v>
      </c>
      <c r="K673" s="97">
        <f>K$49</f>
        <v>0</v>
      </c>
      <c r="L673" s="94">
        <f t="shared" si="106"/>
        <v>0</v>
      </c>
    </row>
    <row r="674" spans="2:12" ht="15" x14ac:dyDescent="0.25">
      <c r="B674" s="31" t="s">
        <v>438</v>
      </c>
      <c r="C674" s="164">
        <f>C$50</f>
        <v>0</v>
      </c>
      <c r="D674" s="142"/>
      <c r="E674" s="142"/>
      <c r="F674" s="144"/>
      <c r="G674" s="142"/>
      <c r="H674" s="142"/>
      <c r="I674" s="153"/>
      <c r="J674" s="92">
        <f t="shared" si="105"/>
        <v>0</v>
      </c>
      <c r="K674" s="93">
        <f>K$50</f>
        <v>0</v>
      </c>
      <c r="L674" s="94">
        <f t="shared" si="106"/>
        <v>0</v>
      </c>
    </row>
    <row r="675" spans="2:12" ht="15" x14ac:dyDescent="0.25">
      <c r="B675" s="31" t="s">
        <v>439</v>
      </c>
      <c r="C675" s="272">
        <f>C$51</f>
        <v>0</v>
      </c>
      <c r="D675" s="142"/>
      <c r="E675" s="142"/>
      <c r="F675" s="144"/>
      <c r="G675" s="142"/>
      <c r="H675" s="142"/>
      <c r="I675" s="153"/>
      <c r="J675" s="92">
        <f t="shared" si="105"/>
        <v>0</v>
      </c>
      <c r="K675" s="97">
        <f>K$51</f>
        <v>0</v>
      </c>
      <c r="L675" s="94">
        <f t="shared" si="106"/>
        <v>0</v>
      </c>
    </row>
    <row r="676" spans="2:12" ht="15" x14ac:dyDescent="0.25">
      <c r="B676" s="31" t="s">
        <v>440</v>
      </c>
      <c r="C676" s="164">
        <f>C$52</f>
        <v>0</v>
      </c>
      <c r="D676" s="142"/>
      <c r="E676" s="142"/>
      <c r="F676" s="144"/>
      <c r="G676" s="142"/>
      <c r="H676" s="142"/>
      <c r="I676" s="153"/>
      <c r="J676" s="92">
        <f t="shared" si="105"/>
        <v>0</v>
      </c>
      <c r="K676" s="97">
        <f>K$52</f>
        <v>0</v>
      </c>
      <c r="L676" s="94">
        <f t="shared" si="106"/>
        <v>0</v>
      </c>
    </row>
    <row r="677" spans="2:12" ht="15" x14ac:dyDescent="0.25">
      <c r="B677" s="31" t="s">
        <v>441</v>
      </c>
      <c r="C677" s="272">
        <f>C$53</f>
        <v>0</v>
      </c>
      <c r="D677" s="142"/>
      <c r="E677" s="142"/>
      <c r="F677" s="144"/>
      <c r="G677" s="142"/>
      <c r="H677" s="142"/>
      <c r="I677" s="153"/>
      <c r="J677" s="92">
        <f t="shared" si="105"/>
        <v>0</v>
      </c>
      <c r="K677" s="93">
        <f>K$53</f>
        <v>0</v>
      </c>
      <c r="L677" s="94">
        <f t="shared" si="106"/>
        <v>0</v>
      </c>
    </row>
    <row r="678" spans="2:12" ht="15" x14ac:dyDescent="0.25">
      <c r="B678" s="31" t="s">
        <v>442</v>
      </c>
      <c r="C678" s="164">
        <f>C$54</f>
        <v>0</v>
      </c>
      <c r="D678" s="142"/>
      <c r="E678" s="142"/>
      <c r="F678" s="144"/>
      <c r="G678" s="142"/>
      <c r="H678" s="142"/>
      <c r="I678" s="153"/>
      <c r="J678" s="92">
        <f t="shared" si="105"/>
        <v>0</v>
      </c>
      <c r="K678" s="97">
        <f>K$54</f>
        <v>0</v>
      </c>
      <c r="L678" s="94">
        <f t="shared" si="106"/>
        <v>0</v>
      </c>
    </row>
    <row r="680" spans="2:12" ht="15" x14ac:dyDescent="0.25">
      <c r="C680" s="278" t="s">
        <v>501</v>
      </c>
      <c r="D680" s="279"/>
      <c r="E680" s="279"/>
      <c r="F680" s="279"/>
      <c r="G680" s="279"/>
      <c r="H680" s="279"/>
      <c r="I680" s="279"/>
      <c r="J680" s="279"/>
      <c r="K680" s="279"/>
      <c r="L680" s="280"/>
    </row>
    <row r="681" spans="2:12" ht="15" x14ac:dyDescent="0.25">
      <c r="B681" s="31" t="s">
        <v>113</v>
      </c>
      <c r="C681" s="259">
        <f>C$5</f>
        <v>0</v>
      </c>
      <c r="D681" s="142"/>
      <c r="E681" s="142"/>
      <c r="F681" s="144"/>
      <c r="G681" s="142"/>
      <c r="H681" s="142"/>
      <c r="I681" s="153"/>
      <c r="J681" s="92">
        <f>IF(G681&gt;0,(D681*(F681/G681)),0)</f>
        <v>0</v>
      </c>
      <c r="K681" s="93">
        <f>K$5</f>
        <v>0</v>
      </c>
      <c r="L681" s="94">
        <f>IF(K681&gt;0,((J681/K681)*I681),0)</f>
        <v>0</v>
      </c>
    </row>
    <row r="682" spans="2:12" ht="15" x14ac:dyDescent="0.25">
      <c r="B682" s="31" t="s">
        <v>114</v>
      </c>
      <c r="C682" s="260">
        <f>C$6</f>
        <v>0</v>
      </c>
      <c r="D682" s="142"/>
      <c r="E682" s="142"/>
      <c r="F682" s="144"/>
      <c r="G682" s="142"/>
      <c r="H682" s="142"/>
      <c r="I682" s="153"/>
      <c r="J682" s="92">
        <f t="shared" ref="J682:J692" si="107">IF(G682&gt;0,(D682*(F682/G682)),0)</f>
        <v>0</v>
      </c>
      <c r="K682" s="97">
        <f>K$6</f>
        <v>0</v>
      </c>
      <c r="L682" s="94">
        <f t="shared" ref="L682:L692" si="108">IF(K682&gt;0,((J682/K682)*I682),0)</f>
        <v>0</v>
      </c>
    </row>
    <row r="683" spans="2:12" ht="15" x14ac:dyDescent="0.25">
      <c r="B683" s="31" t="s">
        <v>115</v>
      </c>
      <c r="C683" s="259">
        <f>C$7</f>
        <v>0</v>
      </c>
      <c r="D683" s="142"/>
      <c r="E683" s="142"/>
      <c r="F683" s="144"/>
      <c r="G683" s="142"/>
      <c r="H683" s="142"/>
      <c r="I683" s="153"/>
      <c r="J683" s="92">
        <f t="shared" si="107"/>
        <v>0</v>
      </c>
      <c r="K683" s="97">
        <f>K$7</f>
        <v>0</v>
      </c>
      <c r="L683" s="94">
        <f t="shared" si="108"/>
        <v>0</v>
      </c>
    </row>
    <row r="684" spans="2:12" ht="15" x14ac:dyDescent="0.25">
      <c r="B684" s="31" t="s">
        <v>116</v>
      </c>
      <c r="C684" s="260">
        <f>C$8</f>
        <v>0</v>
      </c>
      <c r="D684" s="142"/>
      <c r="E684" s="142"/>
      <c r="F684" s="144"/>
      <c r="G684" s="142"/>
      <c r="H684" s="142"/>
      <c r="I684" s="153"/>
      <c r="J684" s="92">
        <f t="shared" si="107"/>
        <v>0</v>
      </c>
      <c r="K684" s="93">
        <f>K$8</f>
        <v>0</v>
      </c>
      <c r="L684" s="94">
        <f t="shared" si="108"/>
        <v>0</v>
      </c>
    </row>
    <row r="685" spans="2:12" ht="15" x14ac:dyDescent="0.25">
      <c r="B685" s="31" t="s">
        <v>117</v>
      </c>
      <c r="C685" s="259">
        <f>C$9</f>
        <v>0</v>
      </c>
      <c r="D685" s="142"/>
      <c r="E685" s="142"/>
      <c r="F685" s="144"/>
      <c r="G685" s="142"/>
      <c r="H685" s="142"/>
      <c r="I685" s="153"/>
      <c r="J685" s="92">
        <f t="shared" si="107"/>
        <v>0</v>
      </c>
      <c r="K685" s="97">
        <f>K$9</f>
        <v>0</v>
      </c>
      <c r="L685" s="94">
        <f t="shared" si="108"/>
        <v>0</v>
      </c>
    </row>
    <row r="686" spans="2:12" ht="15" x14ac:dyDescent="0.25">
      <c r="B686" s="31" t="s">
        <v>118</v>
      </c>
      <c r="C686" s="260">
        <f>C$10</f>
        <v>0</v>
      </c>
      <c r="D686" s="142"/>
      <c r="E686" s="142"/>
      <c r="F686" s="144"/>
      <c r="G686" s="142"/>
      <c r="H686" s="142"/>
      <c r="I686" s="153"/>
      <c r="J686" s="92">
        <f t="shared" si="107"/>
        <v>0</v>
      </c>
      <c r="K686" s="97">
        <f>K$10</f>
        <v>0</v>
      </c>
      <c r="L686" s="94">
        <f t="shared" si="108"/>
        <v>0</v>
      </c>
    </row>
    <row r="687" spans="2:12" ht="15" x14ac:dyDescent="0.25">
      <c r="B687" s="31" t="s">
        <v>119</v>
      </c>
      <c r="C687" s="259">
        <f>C$11</f>
        <v>0</v>
      </c>
      <c r="D687" s="142"/>
      <c r="E687" s="142"/>
      <c r="F687" s="144"/>
      <c r="G687" s="142"/>
      <c r="H687" s="142"/>
      <c r="I687" s="153"/>
      <c r="J687" s="92">
        <f t="shared" si="107"/>
        <v>0</v>
      </c>
      <c r="K687" s="93">
        <f>K$11</f>
        <v>0</v>
      </c>
      <c r="L687" s="94">
        <f t="shared" si="108"/>
        <v>0</v>
      </c>
    </row>
    <row r="688" spans="2:12" ht="15" x14ac:dyDescent="0.25">
      <c r="B688" s="31" t="s">
        <v>120</v>
      </c>
      <c r="C688" s="260">
        <f>C$12</f>
        <v>0</v>
      </c>
      <c r="D688" s="142"/>
      <c r="E688" s="142"/>
      <c r="F688" s="144"/>
      <c r="G688" s="142"/>
      <c r="H688" s="142"/>
      <c r="I688" s="153"/>
      <c r="J688" s="92">
        <f t="shared" si="107"/>
        <v>0</v>
      </c>
      <c r="K688" s="97">
        <f>K$12</f>
        <v>0</v>
      </c>
      <c r="L688" s="94">
        <f t="shared" si="108"/>
        <v>0</v>
      </c>
    </row>
    <row r="689" spans="2:12" ht="15" x14ac:dyDescent="0.25">
      <c r="B689" s="31" t="s">
        <v>121</v>
      </c>
      <c r="C689" s="259">
        <f>C$13</f>
        <v>0</v>
      </c>
      <c r="D689" s="142"/>
      <c r="E689" s="142"/>
      <c r="F689" s="144"/>
      <c r="G689" s="142"/>
      <c r="H689" s="142"/>
      <c r="I689" s="153"/>
      <c r="J689" s="92">
        <f t="shared" si="107"/>
        <v>0</v>
      </c>
      <c r="K689" s="97">
        <f>K$13</f>
        <v>0</v>
      </c>
      <c r="L689" s="94">
        <f t="shared" si="108"/>
        <v>0</v>
      </c>
    </row>
    <row r="690" spans="2:12" ht="15" x14ac:dyDescent="0.25">
      <c r="B690" s="31" t="s">
        <v>122</v>
      </c>
      <c r="C690" s="260">
        <f>C$14</f>
        <v>0</v>
      </c>
      <c r="D690" s="142"/>
      <c r="E690" s="142"/>
      <c r="F690" s="144"/>
      <c r="G690" s="142"/>
      <c r="H690" s="142"/>
      <c r="I690" s="153"/>
      <c r="J690" s="92">
        <f t="shared" si="107"/>
        <v>0</v>
      </c>
      <c r="K690" s="93">
        <f>K$14</f>
        <v>0</v>
      </c>
      <c r="L690" s="94">
        <f t="shared" si="108"/>
        <v>0</v>
      </c>
    </row>
    <row r="691" spans="2:12" ht="15" x14ac:dyDescent="0.25">
      <c r="B691" s="31" t="s">
        <v>123</v>
      </c>
      <c r="C691" s="259">
        <f>C$15</f>
        <v>0</v>
      </c>
      <c r="D691" s="142"/>
      <c r="E691" s="142"/>
      <c r="F691" s="144"/>
      <c r="G691" s="142"/>
      <c r="H691" s="142"/>
      <c r="I691" s="153"/>
      <c r="J691" s="92">
        <f t="shared" si="107"/>
        <v>0</v>
      </c>
      <c r="K691" s="97">
        <f>K$15</f>
        <v>0</v>
      </c>
      <c r="L691" s="94">
        <f t="shared" si="108"/>
        <v>0</v>
      </c>
    </row>
    <row r="692" spans="2:12" ht="15" x14ac:dyDescent="0.25">
      <c r="B692" s="31" t="s">
        <v>124</v>
      </c>
      <c r="C692" s="260">
        <f>C$16</f>
        <v>0</v>
      </c>
      <c r="D692" s="142"/>
      <c r="E692" s="142"/>
      <c r="F692" s="144"/>
      <c r="G692" s="142"/>
      <c r="H692" s="142"/>
      <c r="I692" s="153"/>
      <c r="J692" s="92">
        <f t="shared" si="107"/>
        <v>0</v>
      </c>
      <c r="K692" s="97">
        <f>K$16</f>
        <v>0</v>
      </c>
      <c r="L692" s="94">
        <f t="shared" si="108"/>
        <v>0</v>
      </c>
    </row>
    <row r="693" spans="2:12" ht="15" x14ac:dyDescent="0.25">
      <c r="B693" s="31" t="s">
        <v>125</v>
      </c>
      <c r="C693" s="272">
        <f>C$17</f>
        <v>0</v>
      </c>
      <c r="D693" s="142"/>
      <c r="E693" s="142"/>
      <c r="F693" s="144"/>
      <c r="G693" s="142"/>
      <c r="H693" s="142"/>
      <c r="I693" s="153"/>
      <c r="J693" s="92">
        <f>IF(G693&gt;0,(D693*(F693/G693)),0)</f>
        <v>0</v>
      </c>
      <c r="K693" s="93">
        <f>K$17</f>
        <v>0</v>
      </c>
      <c r="L693" s="94">
        <f>IF(K693&gt;0,((J693/K693)*I693),0)</f>
        <v>0</v>
      </c>
    </row>
    <row r="694" spans="2:12" ht="15" x14ac:dyDescent="0.25">
      <c r="B694" s="31" t="s">
        <v>126</v>
      </c>
      <c r="C694" s="164">
        <f>C$18</f>
        <v>0</v>
      </c>
      <c r="D694" s="142"/>
      <c r="E694" s="142"/>
      <c r="F694" s="144"/>
      <c r="G694" s="142"/>
      <c r="H694" s="142"/>
      <c r="I694" s="153"/>
      <c r="J694" s="92">
        <f t="shared" ref="J694:J705" si="109">IF(G694&gt;0,(D694*(F694/G694)),0)</f>
        <v>0</v>
      </c>
      <c r="K694" s="97">
        <f>K$18</f>
        <v>0</v>
      </c>
      <c r="L694" s="94">
        <f t="shared" ref="L694:L705" si="110">IF(K694&gt;0,((J694/K694)*I694),0)</f>
        <v>0</v>
      </c>
    </row>
    <row r="695" spans="2:12" ht="15" x14ac:dyDescent="0.25">
      <c r="B695" s="31" t="s">
        <v>127</v>
      </c>
      <c r="C695" s="272">
        <f>C$19</f>
        <v>0</v>
      </c>
      <c r="D695" s="142"/>
      <c r="E695" s="142"/>
      <c r="F695" s="144"/>
      <c r="G695" s="142"/>
      <c r="H695" s="142"/>
      <c r="I695" s="153"/>
      <c r="J695" s="92">
        <f t="shared" si="109"/>
        <v>0</v>
      </c>
      <c r="K695" s="97">
        <f>K$19</f>
        <v>0</v>
      </c>
      <c r="L695" s="94">
        <f t="shared" si="110"/>
        <v>0</v>
      </c>
    </row>
    <row r="696" spans="2:12" ht="15" x14ac:dyDescent="0.25">
      <c r="B696" s="31" t="s">
        <v>128</v>
      </c>
      <c r="C696" s="164">
        <f>C$20</f>
        <v>0</v>
      </c>
      <c r="D696" s="142"/>
      <c r="E696" s="142"/>
      <c r="F696" s="144"/>
      <c r="G696" s="142"/>
      <c r="H696" s="142"/>
      <c r="I696" s="153"/>
      <c r="J696" s="92">
        <f t="shared" si="109"/>
        <v>0</v>
      </c>
      <c r="K696" s="93">
        <f>K$20</f>
        <v>0</v>
      </c>
      <c r="L696" s="94">
        <f t="shared" si="110"/>
        <v>0</v>
      </c>
    </row>
    <row r="697" spans="2:12" ht="15" x14ac:dyDescent="0.25">
      <c r="B697" s="31" t="s">
        <v>129</v>
      </c>
      <c r="C697" s="272">
        <f>C$21</f>
        <v>0</v>
      </c>
      <c r="D697" s="142"/>
      <c r="E697" s="142"/>
      <c r="F697" s="144"/>
      <c r="G697" s="142"/>
      <c r="H697" s="142"/>
      <c r="I697" s="153"/>
      <c r="J697" s="92">
        <f t="shared" si="109"/>
        <v>0</v>
      </c>
      <c r="K697" s="97">
        <f>K$21</f>
        <v>0</v>
      </c>
      <c r="L697" s="94">
        <f t="shared" si="110"/>
        <v>0</v>
      </c>
    </row>
    <row r="698" spans="2:12" ht="15" x14ac:dyDescent="0.25">
      <c r="B698" s="31" t="s">
        <v>130</v>
      </c>
      <c r="C698" s="164">
        <f>C$22</f>
        <v>0</v>
      </c>
      <c r="D698" s="142"/>
      <c r="E698" s="142"/>
      <c r="F698" s="144"/>
      <c r="G698" s="142"/>
      <c r="H698" s="142"/>
      <c r="I698" s="153"/>
      <c r="J698" s="92">
        <f t="shared" si="109"/>
        <v>0</v>
      </c>
      <c r="K698" s="97">
        <f>K$22</f>
        <v>0</v>
      </c>
      <c r="L698" s="94">
        <f t="shared" si="110"/>
        <v>0</v>
      </c>
    </row>
    <row r="699" spans="2:12" ht="15" x14ac:dyDescent="0.25">
      <c r="B699" s="31" t="s">
        <v>131</v>
      </c>
      <c r="C699" s="272">
        <f>C$23</f>
        <v>0</v>
      </c>
      <c r="D699" s="142"/>
      <c r="E699" s="142"/>
      <c r="F699" s="144"/>
      <c r="G699" s="142"/>
      <c r="H699" s="142"/>
      <c r="I699" s="153"/>
      <c r="J699" s="92">
        <f t="shared" si="109"/>
        <v>0</v>
      </c>
      <c r="K699" s="93">
        <f>K$23</f>
        <v>0</v>
      </c>
      <c r="L699" s="94">
        <f t="shared" si="110"/>
        <v>0</v>
      </c>
    </row>
    <row r="700" spans="2:12" ht="15" x14ac:dyDescent="0.25">
      <c r="B700" s="31" t="s">
        <v>132</v>
      </c>
      <c r="C700" s="164">
        <f>C$24</f>
        <v>0</v>
      </c>
      <c r="D700" s="142"/>
      <c r="E700" s="142"/>
      <c r="F700" s="144"/>
      <c r="G700" s="142"/>
      <c r="H700" s="142"/>
      <c r="I700" s="153"/>
      <c r="J700" s="92">
        <f t="shared" si="109"/>
        <v>0</v>
      </c>
      <c r="K700" s="97">
        <f>K$24</f>
        <v>0</v>
      </c>
      <c r="L700" s="94">
        <f t="shared" si="110"/>
        <v>0</v>
      </c>
    </row>
    <row r="701" spans="2:12" ht="15" x14ac:dyDescent="0.25">
      <c r="B701" s="31" t="s">
        <v>133</v>
      </c>
      <c r="C701" s="272">
        <f>C$25</f>
        <v>0</v>
      </c>
      <c r="D701" s="142"/>
      <c r="E701" s="142"/>
      <c r="F701" s="144"/>
      <c r="G701" s="142"/>
      <c r="H701" s="142"/>
      <c r="I701" s="153"/>
      <c r="J701" s="92">
        <f t="shared" si="109"/>
        <v>0</v>
      </c>
      <c r="K701" s="97">
        <f>K$25</f>
        <v>0</v>
      </c>
      <c r="L701" s="94">
        <f t="shared" si="110"/>
        <v>0</v>
      </c>
    </row>
    <row r="702" spans="2:12" ht="15" x14ac:dyDescent="0.25">
      <c r="B702" s="31" t="s">
        <v>134</v>
      </c>
      <c r="C702" s="164">
        <f>C$26</f>
        <v>0</v>
      </c>
      <c r="D702" s="142"/>
      <c r="E702" s="142"/>
      <c r="F702" s="144"/>
      <c r="G702" s="142"/>
      <c r="H702" s="142"/>
      <c r="I702" s="153"/>
      <c r="J702" s="92">
        <f t="shared" si="109"/>
        <v>0</v>
      </c>
      <c r="K702" s="93">
        <f>K$26</f>
        <v>0</v>
      </c>
      <c r="L702" s="94">
        <f t="shared" si="110"/>
        <v>0</v>
      </c>
    </row>
    <row r="703" spans="2:12" ht="15" x14ac:dyDescent="0.25">
      <c r="B703" s="31" t="s">
        <v>135</v>
      </c>
      <c r="C703" s="272">
        <f>C$27</f>
        <v>0</v>
      </c>
      <c r="D703" s="142"/>
      <c r="E703" s="142"/>
      <c r="F703" s="144"/>
      <c r="G703" s="142"/>
      <c r="H703" s="142"/>
      <c r="I703" s="153"/>
      <c r="J703" s="92">
        <f t="shared" si="109"/>
        <v>0</v>
      </c>
      <c r="K703" s="97">
        <f>K$27</f>
        <v>0</v>
      </c>
      <c r="L703" s="94">
        <f t="shared" si="110"/>
        <v>0</v>
      </c>
    </row>
    <row r="704" spans="2:12" ht="15" x14ac:dyDescent="0.25">
      <c r="B704" s="31" t="s">
        <v>136</v>
      </c>
      <c r="C704" s="164">
        <f>C$28</f>
        <v>0</v>
      </c>
      <c r="D704" s="142"/>
      <c r="E704" s="142"/>
      <c r="F704" s="144"/>
      <c r="G704" s="142"/>
      <c r="H704" s="142"/>
      <c r="I704" s="153"/>
      <c r="J704" s="92">
        <f t="shared" si="109"/>
        <v>0</v>
      </c>
      <c r="K704" s="97">
        <f>K$28</f>
        <v>0</v>
      </c>
      <c r="L704" s="94">
        <f t="shared" si="110"/>
        <v>0</v>
      </c>
    </row>
    <row r="705" spans="2:12" ht="15" x14ac:dyDescent="0.25">
      <c r="B705" s="31" t="s">
        <v>137</v>
      </c>
      <c r="C705" s="272">
        <f>C$29</f>
        <v>0</v>
      </c>
      <c r="D705" s="142"/>
      <c r="E705" s="142"/>
      <c r="F705" s="144"/>
      <c r="G705" s="142"/>
      <c r="H705" s="142"/>
      <c r="I705" s="153"/>
      <c r="J705" s="92">
        <f t="shared" si="109"/>
        <v>0</v>
      </c>
      <c r="K705" s="93">
        <f>K$29</f>
        <v>0</v>
      </c>
      <c r="L705" s="94">
        <f t="shared" si="110"/>
        <v>0</v>
      </c>
    </row>
    <row r="706" spans="2:12" ht="15" x14ac:dyDescent="0.25">
      <c r="B706" s="31" t="s">
        <v>418</v>
      </c>
      <c r="C706" s="164">
        <f>C$30</f>
        <v>0</v>
      </c>
      <c r="D706" s="142"/>
      <c r="E706" s="142"/>
      <c r="F706" s="144"/>
      <c r="G706" s="142"/>
      <c r="H706" s="142"/>
      <c r="I706" s="153"/>
      <c r="J706" s="92">
        <f>IF(G706&gt;0,(D706*(F706/G706)),0)</f>
        <v>0</v>
      </c>
      <c r="K706" s="97">
        <f>K$30</f>
        <v>0</v>
      </c>
      <c r="L706" s="94">
        <f>IF(K706&gt;0,((J706/K706)*I706),0)</f>
        <v>0</v>
      </c>
    </row>
    <row r="707" spans="2:12" ht="15" x14ac:dyDescent="0.25">
      <c r="B707" s="31" t="s">
        <v>419</v>
      </c>
      <c r="C707" s="272">
        <f>C$31</f>
        <v>0</v>
      </c>
      <c r="D707" s="142"/>
      <c r="E707" s="142"/>
      <c r="F707" s="144"/>
      <c r="G707" s="142"/>
      <c r="H707" s="142"/>
      <c r="I707" s="153"/>
      <c r="J707" s="92">
        <f t="shared" ref="J707:J717" si="111">IF(G707&gt;0,(D707*(F707/G707)),0)</f>
        <v>0</v>
      </c>
      <c r="K707" s="97">
        <f>K$31</f>
        <v>0</v>
      </c>
      <c r="L707" s="94">
        <f t="shared" ref="L707:L717" si="112">IF(K707&gt;0,((J707/K707)*I707),0)</f>
        <v>0</v>
      </c>
    </row>
    <row r="708" spans="2:12" ht="15" x14ac:dyDescent="0.25">
      <c r="B708" s="31" t="s">
        <v>420</v>
      </c>
      <c r="C708" s="164">
        <f>C$32</f>
        <v>0</v>
      </c>
      <c r="D708" s="142"/>
      <c r="E708" s="142"/>
      <c r="F708" s="144"/>
      <c r="G708" s="142"/>
      <c r="H708" s="142"/>
      <c r="I708" s="153"/>
      <c r="J708" s="92">
        <f t="shared" si="111"/>
        <v>0</v>
      </c>
      <c r="K708" s="93">
        <f>K$32</f>
        <v>0</v>
      </c>
      <c r="L708" s="94">
        <f t="shared" si="112"/>
        <v>0</v>
      </c>
    </row>
    <row r="709" spans="2:12" ht="15" x14ac:dyDescent="0.25">
      <c r="B709" s="31" t="s">
        <v>421</v>
      </c>
      <c r="C709" s="272">
        <f>C$33</f>
        <v>0</v>
      </c>
      <c r="D709" s="142"/>
      <c r="E709" s="142"/>
      <c r="F709" s="144"/>
      <c r="G709" s="142"/>
      <c r="H709" s="142"/>
      <c r="I709" s="153"/>
      <c r="J709" s="92">
        <f t="shared" si="111"/>
        <v>0</v>
      </c>
      <c r="K709" s="97">
        <f>K$33</f>
        <v>0</v>
      </c>
      <c r="L709" s="94">
        <f t="shared" si="112"/>
        <v>0</v>
      </c>
    </row>
    <row r="710" spans="2:12" ht="15" x14ac:dyDescent="0.25">
      <c r="B710" s="31" t="s">
        <v>422</v>
      </c>
      <c r="C710" s="164">
        <f>C$34</f>
        <v>0</v>
      </c>
      <c r="D710" s="142"/>
      <c r="E710" s="142"/>
      <c r="F710" s="144"/>
      <c r="G710" s="142"/>
      <c r="H710" s="142"/>
      <c r="I710" s="153"/>
      <c r="J710" s="92">
        <f t="shared" si="111"/>
        <v>0</v>
      </c>
      <c r="K710" s="97">
        <f>K$34</f>
        <v>0</v>
      </c>
      <c r="L710" s="94">
        <f t="shared" si="112"/>
        <v>0</v>
      </c>
    </row>
    <row r="711" spans="2:12" ht="15" x14ac:dyDescent="0.25">
      <c r="B711" s="31" t="s">
        <v>423</v>
      </c>
      <c r="C711" s="272">
        <f>C$35</f>
        <v>0</v>
      </c>
      <c r="D711" s="142"/>
      <c r="E711" s="142"/>
      <c r="F711" s="144"/>
      <c r="G711" s="142"/>
      <c r="H711" s="142"/>
      <c r="I711" s="153"/>
      <c r="J711" s="92">
        <f t="shared" si="111"/>
        <v>0</v>
      </c>
      <c r="K711" s="93">
        <f>K$35</f>
        <v>0</v>
      </c>
      <c r="L711" s="94">
        <f t="shared" si="112"/>
        <v>0</v>
      </c>
    </row>
    <row r="712" spans="2:12" ht="15" x14ac:dyDescent="0.25">
      <c r="B712" s="31" t="s">
        <v>424</v>
      </c>
      <c r="C712" s="164">
        <f>C$36</f>
        <v>0</v>
      </c>
      <c r="D712" s="142"/>
      <c r="E712" s="142"/>
      <c r="F712" s="144"/>
      <c r="G712" s="142"/>
      <c r="H712" s="142"/>
      <c r="I712" s="153"/>
      <c r="J712" s="92">
        <f t="shared" si="111"/>
        <v>0</v>
      </c>
      <c r="K712" s="97">
        <f>K$36</f>
        <v>0</v>
      </c>
      <c r="L712" s="94">
        <f t="shared" si="112"/>
        <v>0</v>
      </c>
    </row>
    <row r="713" spans="2:12" ht="15" x14ac:dyDescent="0.25">
      <c r="B713" s="31" t="s">
        <v>425</v>
      </c>
      <c r="C713" s="272">
        <f>C$37</f>
        <v>0</v>
      </c>
      <c r="D713" s="142"/>
      <c r="E713" s="142"/>
      <c r="F713" s="144"/>
      <c r="G713" s="142"/>
      <c r="H713" s="142"/>
      <c r="I713" s="153"/>
      <c r="J713" s="92">
        <f t="shared" si="111"/>
        <v>0</v>
      </c>
      <c r="K713" s="97">
        <f>K$37</f>
        <v>0</v>
      </c>
      <c r="L713" s="94">
        <f t="shared" si="112"/>
        <v>0</v>
      </c>
    </row>
    <row r="714" spans="2:12" ht="15" x14ac:dyDescent="0.25">
      <c r="B714" s="31" t="s">
        <v>426</v>
      </c>
      <c r="C714" s="164">
        <f>C$38</f>
        <v>0</v>
      </c>
      <c r="D714" s="142"/>
      <c r="E714" s="142"/>
      <c r="F714" s="144"/>
      <c r="G714" s="142"/>
      <c r="H714" s="142"/>
      <c r="I714" s="153"/>
      <c r="J714" s="92">
        <f t="shared" si="111"/>
        <v>0</v>
      </c>
      <c r="K714" s="93">
        <f>K$38</f>
        <v>0</v>
      </c>
      <c r="L714" s="94">
        <f t="shared" si="112"/>
        <v>0</v>
      </c>
    </row>
    <row r="715" spans="2:12" ht="15" x14ac:dyDescent="0.25">
      <c r="B715" s="31" t="s">
        <v>427</v>
      </c>
      <c r="C715" s="272">
        <f>C$39</f>
        <v>0</v>
      </c>
      <c r="D715" s="142"/>
      <c r="E715" s="142"/>
      <c r="F715" s="144"/>
      <c r="G715" s="142"/>
      <c r="H715" s="142"/>
      <c r="I715" s="153"/>
      <c r="J715" s="92">
        <f t="shared" si="111"/>
        <v>0</v>
      </c>
      <c r="K715" s="97">
        <f>K$39</f>
        <v>0</v>
      </c>
      <c r="L715" s="94">
        <f t="shared" si="112"/>
        <v>0</v>
      </c>
    </row>
    <row r="716" spans="2:12" ht="15" x14ac:dyDescent="0.25">
      <c r="B716" s="31" t="s">
        <v>428</v>
      </c>
      <c r="C716" s="164">
        <f>C$40</f>
        <v>0</v>
      </c>
      <c r="D716" s="142"/>
      <c r="E716" s="142"/>
      <c r="F716" s="144"/>
      <c r="G716" s="142"/>
      <c r="H716" s="142"/>
      <c r="I716" s="153"/>
      <c r="J716" s="92">
        <f t="shared" si="111"/>
        <v>0</v>
      </c>
      <c r="K716" s="97">
        <f>K$40</f>
        <v>0</v>
      </c>
      <c r="L716" s="94">
        <f t="shared" si="112"/>
        <v>0</v>
      </c>
    </row>
    <row r="717" spans="2:12" ht="15" x14ac:dyDescent="0.25">
      <c r="B717" s="31" t="s">
        <v>429</v>
      </c>
      <c r="C717" s="272">
        <f>C$41</f>
        <v>0</v>
      </c>
      <c r="D717" s="142"/>
      <c r="E717" s="142"/>
      <c r="F717" s="144"/>
      <c r="G717" s="142"/>
      <c r="H717" s="142"/>
      <c r="I717" s="153"/>
      <c r="J717" s="92">
        <f t="shared" si="111"/>
        <v>0</v>
      </c>
      <c r="K717" s="93">
        <f>K$41</f>
        <v>0</v>
      </c>
      <c r="L717" s="94">
        <f t="shared" si="112"/>
        <v>0</v>
      </c>
    </row>
    <row r="718" spans="2:12" ht="15" x14ac:dyDescent="0.25">
      <c r="B718" s="31" t="s">
        <v>430</v>
      </c>
      <c r="C718" s="164">
        <f>C$42</f>
        <v>0</v>
      </c>
      <c r="D718" s="142"/>
      <c r="E718" s="142"/>
      <c r="F718" s="144"/>
      <c r="G718" s="142"/>
      <c r="H718" s="142"/>
      <c r="I718" s="153"/>
      <c r="J718" s="92">
        <f>IF(G718&gt;0,(D718*(F718/G718)),0)</f>
        <v>0</v>
      </c>
      <c r="K718" s="97">
        <f>K$42</f>
        <v>0</v>
      </c>
      <c r="L718" s="94">
        <f>IF(K718&gt;0,((J718/K718)*I718),0)</f>
        <v>0</v>
      </c>
    </row>
    <row r="719" spans="2:12" ht="15" x14ac:dyDescent="0.25">
      <c r="B719" s="31" t="s">
        <v>431</v>
      </c>
      <c r="C719" s="272">
        <f>C$43</f>
        <v>0</v>
      </c>
      <c r="D719" s="142"/>
      <c r="E719" s="142"/>
      <c r="F719" s="144"/>
      <c r="G719" s="142"/>
      <c r="H719" s="142"/>
      <c r="I719" s="153"/>
      <c r="J719" s="92">
        <f t="shared" ref="J719:J730" si="113">IF(G719&gt;0,(D719*(F719/G719)),0)</f>
        <v>0</v>
      </c>
      <c r="K719" s="97">
        <f>K$43</f>
        <v>0</v>
      </c>
      <c r="L719" s="94">
        <f t="shared" ref="L719:L730" si="114">IF(K719&gt;0,((J719/K719)*I719),0)</f>
        <v>0</v>
      </c>
    </row>
    <row r="720" spans="2:12" ht="15" x14ac:dyDescent="0.25">
      <c r="B720" s="31" t="s">
        <v>432</v>
      </c>
      <c r="C720" s="164">
        <f>C$44</f>
        <v>0</v>
      </c>
      <c r="D720" s="142"/>
      <c r="E720" s="142"/>
      <c r="F720" s="144"/>
      <c r="G720" s="142"/>
      <c r="H720" s="142"/>
      <c r="I720" s="153"/>
      <c r="J720" s="92">
        <f t="shared" si="113"/>
        <v>0</v>
      </c>
      <c r="K720" s="93">
        <f>K$44</f>
        <v>0</v>
      </c>
      <c r="L720" s="94">
        <f t="shared" si="114"/>
        <v>0</v>
      </c>
    </row>
    <row r="721" spans="2:12" ht="15" x14ac:dyDescent="0.25">
      <c r="B721" s="31" t="s">
        <v>433</v>
      </c>
      <c r="C721" s="272">
        <f>C$45</f>
        <v>0</v>
      </c>
      <c r="D721" s="142"/>
      <c r="E721" s="142"/>
      <c r="F721" s="144"/>
      <c r="G721" s="142"/>
      <c r="H721" s="142"/>
      <c r="I721" s="153"/>
      <c r="J721" s="92">
        <f t="shared" si="113"/>
        <v>0</v>
      </c>
      <c r="K721" s="97">
        <f>K$45</f>
        <v>0</v>
      </c>
      <c r="L721" s="94">
        <f t="shared" si="114"/>
        <v>0</v>
      </c>
    </row>
    <row r="722" spans="2:12" ht="15" x14ac:dyDescent="0.25">
      <c r="B722" s="31" t="s">
        <v>434</v>
      </c>
      <c r="C722" s="164">
        <f>C$46</f>
        <v>0</v>
      </c>
      <c r="D722" s="142"/>
      <c r="E722" s="142"/>
      <c r="F722" s="144"/>
      <c r="G722" s="142"/>
      <c r="H722" s="142"/>
      <c r="I722" s="153"/>
      <c r="J722" s="92">
        <f t="shared" si="113"/>
        <v>0</v>
      </c>
      <c r="K722" s="97">
        <f>K$46</f>
        <v>0</v>
      </c>
      <c r="L722" s="94">
        <f t="shared" si="114"/>
        <v>0</v>
      </c>
    </row>
    <row r="723" spans="2:12" ht="15" x14ac:dyDescent="0.25">
      <c r="B723" s="31" t="s">
        <v>435</v>
      </c>
      <c r="C723" s="272">
        <f>C$47</f>
        <v>0</v>
      </c>
      <c r="D723" s="142"/>
      <c r="E723" s="142"/>
      <c r="F723" s="144"/>
      <c r="G723" s="142"/>
      <c r="H723" s="142"/>
      <c r="I723" s="153"/>
      <c r="J723" s="92">
        <f t="shared" si="113"/>
        <v>0</v>
      </c>
      <c r="K723" s="93">
        <f>K$47</f>
        <v>0</v>
      </c>
      <c r="L723" s="94">
        <f t="shared" si="114"/>
        <v>0</v>
      </c>
    </row>
    <row r="724" spans="2:12" ht="15" x14ac:dyDescent="0.25">
      <c r="B724" s="31" t="s">
        <v>436</v>
      </c>
      <c r="C724" s="164">
        <f>C$48</f>
        <v>0</v>
      </c>
      <c r="D724" s="142"/>
      <c r="E724" s="142"/>
      <c r="F724" s="144"/>
      <c r="G724" s="142"/>
      <c r="H724" s="142"/>
      <c r="I724" s="153"/>
      <c r="J724" s="92">
        <f t="shared" si="113"/>
        <v>0</v>
      </c>
      <c r="K724" s="97">
        <f>K$48</f>
        <v>0</v>
      </c>
      <c r="L724" s="94">
        <f t="shared" si="114"/>
        <v>0</v>
      </c>
    </row>
    <row r="725" spans="2:12" ht="15" x14ac:dyDescent="0.25">
      <c r="B725" s="31" t="s">
        <v>437</v>
      </c>
      <c r="C725" s="272">
        <f>C$49</f>
        <v>0</v>
      </c>
      <c r="D725" s="142"/>
      <c r="E725" s="142"/>
      <c r="F725" s="144"/>
      <c r="G725" s="142"/>
      <c r="H725" s="142"/>
      <c r="I725" s="153"/>
      <c r="J725" s="92">
        <f t="shared" si="113"/>
        <v>0</v>
      </c>
      <c r="K725" s="97">
        <f>K$49</f>
        <v>0</v>
      </c>
      <c r="L725" s="94">
        <f t="shared" si="114"/>
        <v>0</v>
      </c>
    </row>
    <row r="726" spans="2:12" ht="15" x14ac:dyDescent="0.25">
      <c r="B726" s="31" t="s">
        <v>438</v>
      </c>
      <c r="C726" s="164">
        <f>C$50</f>
        <v>0</v>
      </c>
      <c r="D726" s="142"/>
      <c r="E726" s="142"/>
      <c r="F726" s="144"/>
      <c r="G726" s="142"/>
      <c r="H726" s="142"/>
      <c r="I726" s="153"/>
      <c r="J726" s="92">
        <f t="shared" si="113"/>
        <v>0</v>
      </c>
      <c r="K726" s="93">
        <f>K$50</f>
        <v>0</v>
      </c>
      <c r="L726" s="94">
        <f t="shared" si="114"/>
        <v>0</v>
      </c>
    </row>
    <row r="727" spans="2:12" ht="15" x14ac:dyDescent="0.25">
      <c r="B727" s="31" t="s">
        <v>439</v>
      </c>
      <c r="C727" s="272">
        <f>C$51</f>
        <v>0</v>
      </c>
      <c r="D727" s="142"/>
      <c r="E727" s="142"/>
      <c r="F727" s="144"/>
      <c r="G727" s="142"/>
      <c r="H727" s="142"/>
      <c r="I727" s="153"/>
      <c r="J727" s="92">
        <f t="shared" si="113"/>
        <v>0</v>
      </c>
      <c r="K727" s="97">
        <f>K$51</f>
        <v>0</v>
      </c>
      <c r="L727" s="94">
        <f t="shared" si="114"/>
        <v>0</v>
      </c>
    </row>
    <row r="728" spans="2:12" ht="15" x14ac:dyDescent="0.25">
      <c r="B728" s="31" t="s">
        <v>440</v>
      </c>
      <c r="C728" s="164">
        <f>C$52</f>
        <v>0</v>
      </c>
      <c r="D728" s="142"/>
      <c r="E728" s="142"/>
      <c r="F728" s="144"/>
      <c r="G728" s="142"/>
      <c r="H728" s="142"/>
      <c r="I728" s="153"/>
      <c r="J728" s="92">
        <f t="shared" si="113"/>
        <v>0</v>
      </c>
      <c r="K728" s="97">
        <f>K$52</f>
        <v>0</v>
      </c>
      <c r="L728" s="94">
        <f t="shared" si="114"/>
        <v>0</v>
      </c>
    </row>
    <row r="729" spans="2:12" ht="15" x14ac:dyDescent="0.25">
      <c r="B729" s="31" t="s">
        <v>441</v>
      </c>
      <c r="C729" s="272">
        <f>C$53</f>
        <v>0</v>
      </c>
      <c r="D729" s="142"/>
      <c r="E729" s="142"/>
      <c r="F729" s="144"/>
      <c r="G729" s="142"/>
      <c r="H729" s="142"/>
      <c r="I729" s="153"/>
      <c r="J729" s="92">
        <f t="shared" si="113"/>
        <v>0</v>
      </c>
      <c r="K729" s="93">
        <f>K$53</f>
        <v>0</v>
      </c>
      <c r="L729" s="94">
        <f t="shared" si="114"/>
        <v>0</v>
      </c>
    </row>
    <row r="730" spans="2:12" ht="15" x14ac:dyDescent="0.25">
      <c r="B730" s="31" t="s">
        <v>442</v>
      </c>
      <c r="C730" s="164">
        <f>C$54</f>
        <v>0</v>
      </c>
      <c r="D730" s="142"/>
      <c r="E730" s="142"/>
      <c r="F730" s="144"/>
      <c r="G730" s="142"/>
      <c r="H730" s="142"/>
      <c r="I730" s="153"/>
      <c r="J730" s="92">
        <f t="shared" si="113"/>
        <v>0</v>
      </c>
      <c r="K730" s="97">
        <f>K$54</f>
        <v>0</v>
      </c>
      <c r="L730" s="94">
        <f t="shared" si="114"/>
        <v>0</v>
      </c>
    </row>
    <row r="731" spans="2:12" x14ac:dyDescent="0.2">
      <c r="B731"/>
      <c r="C731"/>
      <c r="D731"/>
      <c r="E731"/>
      <c r="F731"/>
      <c r="G731"/>
      <c r="H731"/>
      <c r="I731"/>
      <c r="J731"/>
      <c r="K731"/>
      <c r="L731"/>
    </row>
    <row r="732" spans="2:12" ht="15" x14ac:dyDescent="0.25">
      <c r="C732" s="278" t="s">
        <v>502</v>
      </c>
      <c r="D732" s="279"/>
      <c r="E732" s="279"/>
      <c r="F732" s="279"/>
      <c r="G732" s="279"/>
      <c r="H732" s="279"/>
      <c r="I732" s="279"/>
      <c r="J732" s="279"/>
      <c r="K732" s="279"/>
      <c r="L732" s="280"/>
    </row>
    <row r="733" spans="2:12" ht="15" x14ac:dyDescent="0.25">
      <c r="B733" s="31" t="s">
        <v>113</v>
      </c>
      <c r="C733" s="259">
        <f>C$5</f>
        <v>0</v>
      </c>
      <c r="D733" s="142"/>
      <c r="E733" s="142"/>
      <c r="F733" s="144"/>
      <c r="G733" s="142"/>
      <c r="H733" s="142"/>
      <c r="I733" s="153"/>
      <c r="J733" s="92">
        <f>IF(G733&gt;0,(D733*(F733/G733)),0)</f>
        <v>0</v>
      </c>
      <c r="K733" s="93">
        <f>K$5</f>
        <v>0</v>
      </c>
      <c r="L733" s="94">
        <f>IF(K733&gt;0,((J733/K733)*I733),0)</f>
        <v>0</v>
      </c>
    </row>
    <row r="734" spans="2:12" ht="15" x14ac:dyDescent="0.25">
      <c r="B734" s="31" t="s">
        <v>114</v>
      </c>
      <c r="C734" s="260">
        <f>C$6</f>
        <v>0</v>
      </c>
      <c r="D734" s="142"/>
      <c r="E734" s="142"/>
      <c r="F734" s="144"/>
      <c r="G734" s="142"/>
      <c r="H734" s="142"/>
      <c r="I734" s="153"/>
      <c r="J734" s="92">
        <f t="shared" ref="J734:J744" si="115">IF(G734&gt;0,(D734*(F734/G734)),0)</f>
        <v>0</v>
      </c>
      <c r="K734" s="97">
        <f>K$6</f>
        <v>0</v>
      </c>
      <c r="L734" s="94">
        <f t="shared" ref="L734:L744" si="116">IF(K734&gt;0,((J734/K734)*I734),0)</f>
        <v>0</v>
      </c>
    </row>
    <row r="735" spans="2:12" ht="15" x14ac:dyDescent="0.25">
      <c r="B735" s="31" t="s">
        <v>115</v>
      </c>
      <c r="C735" s="259">
        <f>C$7</f>
        <v>0</v>
      </c>
      <c r="D735" s="142"/>
      <c r="E735" s="142"/>
      <c r="F735" s="144"/>
      <c r="G735" s="142"/>
      <c r="H735" s="142"/>
      <c r="I735" s="153"/>
      <c r="J735" s="92">
        <f t="shared" si="115"/>
        <v>0</v>
      </c>
      <c r="K735" s="97">
        <f>K$7</f>
        <v>0</v>
      </c>
      <c r="L735" s="94">
        <f t="shared" si="116"/>
        <v>0</v>
      </c>
    </row>
    <row r="736" spans="2:12" ht="15" x14ac:dyDescent="0.25">
      <c r="B736" s="31" t="s">
        <v>116</v>
      </c>
      <c r="C736" s="260">
        <f>C$8</f>
        <v>0</v>
      </c>
      <c r="D736" s="142"/>
      <c r="E736" s="142"/>
      <c r="F736" s="144"/>
      <c r="G736" s="142"/>
      <c r="H736" s="142"/>
      <c r="I736" s="153"/>
      <c r="J736" s="92">
        <f t="shared" si="115"/>
        <v>0</v>
      </c>
      <c r="K736" s="93">
        <f>K$8</f>
        <v>0</v>
      </c>
      <c r="L736" s="94">
        <f t="shared" si="116"/>
        <v>0</v>
      </c>
    </row>
    <row r="737" spans="2:12" ht="15" x14ac:dyDescent="0.25">
      <c r="B737" s="31" t="s">
        <v>117</v>
      </c>
      <c r="C737" s="259">
        <f>C$9</f>
        <v>0</v>
      </c>
      <c r="D737" s="142"/>
      <c r="E737" s="142"/>
      <c r="F737" s="144"/>
      <c r="G737" s="142"/>
      <c r="H737" s="142"/>
      <c r="I737" s="153"/>
      <c r="J737" s="92">
        <f t="shared" si="115"/>
        <v>0</v>
      </c>
      <c r="K737" s="97">
        <f>K$9</f>
        <v>0</v>
      </c>
      <c r="L737" s="94">
        <f t="shared" si="116"/>
        <v>0</v>
      </c>
    </row>
    <row r="738" spans="2:12" ht="15" x14ac:dyDescent="0.25">
      <c r="B738" s="31" t="s">
        <v>118</v>
      </c>
      <c r="C738" s="260">
        <f>C$10</f>
        <v>0</v>
      </c>
      <c r="D738" s="142"/>
      <c r="E738" s="142"/>
      <c r="F738" s="144"/>
      <c r="G738" s="142"/>
      <c r="H738" s="142"/>
      <c r="I738" s="153"/>
      <c r="J738" s="92">
        <f t="shared" si="115"/>
        <v>0</v>
      </c>
      <c r="K738" s="97">
        <f>K$10</f>
        <v>0</v>
      </c>
      <c r="L738" s="94">
        <f t="shared" si="116"/>
        <v>0</v>
      </c>
    </row>
    <row r="739" spans="2:12" ht="15" x14ac:dyDescent="0.25">
      <c r="B739" s="31" t="s">
        <v>119</v>
      </c>
      <c r="C739" s="259">
        <f>C$11</f>
        <v>0</v>
      </c>
      <c r="D739" s="142"/>
      <c r="E739" s="142"/>
      <c r="F739" s="144"/>
      <c r="G739" s="142"/>
      <c r="H739" s="142"/>
      <c r="I739" s="153"/>
      <c r="J739" s="92">
        <f t="shared" si="115"/>
        <v>0</v>
      </c>
      <c r="K739" s="93">
        <f>K$11</f>
        <v>0</v>
      </c>
      <c r="L739" s="94">
        <f t="shared" si="116"/>
        <v>0</v>
      </c>
    </row>
    <row r="740" spans="2:12" ht="15" x14ac:dyDescent="0.25">
      <c r="B740" s="31" t="s">
        <v>120</v>
      </c>
      <c r="C740" s="260">
        <f>C$12</f>
        <v>0</v>
      </c>
      <c r="D740" s="142"/>
      <c r="E740" s="142"/>
      <c r="F740" s="144"/>
      <c r="G740" s="142"/>
      <c r="H740" s="142"/>
      <c r="I740" s="153"/>
      <c r="J740" s="92">
        <f t="shared" si="115"/>
        <v>0</v>
      </c>
      <c r="K740" s="97">
        <f>K$12</f>
        <v>0</v>
      </c>
      <c r="L740" s="94">
        <f t="shared" si="116"/>
        <v>0</v>
      </c>
    </row>
    <row r="741" spans="2:12" ht="15" x14ac:dyDescent="0.25">
      <c r="B741" s="31" t="s">
        <v>121</v>
      </c>
      <c r="C741" s="259">
        <f>C$13</f>
        <v>0</v>
      </c>
      <c r="D741" s="142"/>
      <c r="E741" s="142"/>
      <c r="F741" s="144"/>
      <c r="G741" s="142"/>
      <c r="H741" s="142"/>
      <c r="I741" s="153"/>
      <c r="J741" s="92">
        <f t="shared" si="115"/>
        <v>0</v>
      </c>
      <c r="K741" s="97">
        <f>K$13</f>
        <v>0</v>
      </c>
      <c r="L741" s="94">
        <f t="shared" si="116"/>
        <v>0</v>
      </c>
    </row>
    <row r="742" spans="2:12" ht="15" x14ac:dyDescent="0.25">
      <c r="B742" s="31" t="s">
        <v>122</v>
      </c>
      <c r="C742" s="260">
        <f>C$14</f>
        <v>0</v>
      </c>
      <c r="D742" s="142"/>
      <c r="E742" s="142"/>
      <c r="F742" s="144"/>
      <c r="G742" s="142"/>
      <c r="H742" s="142"/>
      <c r="I742" s="153"/>
      <c r="J742" s="92">
        <f t="shared" si="115"/>
        <v>0</v>
      </c>
      <c r="K742" s="93">
        <f>K$14</f>
        <v>0</v>
      </c>
      <c r="L742" s="94">
        <f t="shared" si="116"/>
        <v>0</v>
      </c>
    </row>
    <row r="743" spans="2:12" ht="15" x14ac:dyDescent="0.25">
      <c r="B743" s="31" t="s">
        <v>123</v>
      </c>
      <c r="C743" s="259">
        <f>C$15</f>
        <v>0</v>
      </c>
      <c r="D743" s="142"/>
      <c r="E743" s="142"/>
      <c r="F743" s="144"/>
      <c r="G743" s="142"/>
      <c r="H743" s="142"/>
      <c r="I743" s="153"/>
      <c r="J743" s="92">
        <f t="shared" si="115"/>
        <v>0</v>
      </c>
      <c r="K743" s="97">
        <f>K$15</f>
        <v>0</v>
      </c>
      <c r="L743" s="94">
        <f t="shared" si="116"/>
        <v>0</v>
      </c>
    </row>
    <row r="744" spans="2:12" ht="15" x14ac:dyDescent="0.25">
      <c r="B744" s="31" t="s">
        <v>124</v>
      </c>
      <c r="C744" s="260">
        <f>C$16</f>
        <v>0</v>
      </c>
      <c r="D744" s="142"/>
      <c r="E744" s="142"/>
      <c r="F744" s="144"/>
      <c r="G744" s="142"/>
      <c r="H744" s="142"/>
      <c r="I744" s="153"/>
      <c r="J744" s="92">
        <f t="shared" si="115"/>
        <v>0</v>
      </c>
      <c r="K744" s="97">
        <f>K$16</f>
        <v>0</v>
      </c>
      <c r="L744" s="94">
        <f t="shared" si="116"/>
        <v>0</v>
      </c>
    </row>
    <row r="745" spans="2:12" ht="15" x14ac:dyDescent="0.25">
      <c r="B745" s="31" t="s">
        <v>125</v>
      </c>
      <c r="C745" s="272">
        <f>C$17</f>
        <v>0</v>
      </c>
      <c r="D745" s="142"/>
      <c r="E745" s="142"/>
      <c r="F745" s="144"/>
      <c r="G745" s="142"/>
      <c r="H745" s="142"/>
      <c r="I745" s="153"/>
      <c r="J745" s="92">
        <f>IF(G745&gt;0,(D745*(F745/G745)),0)</f>
        <v>0</v>
      </c>
      <c r="K745" s="93">
        <f>K$17</f>
        <v>0</v>
      </c>
      <c r="L745" s="94">
        <f>IF(K745&gt;0,((J745/K745)*I745),0)</f>
        <v>0</v>
      </c>
    </row>
    <row r="746" spans="2:12" ht="15" x14ac:dyDescent="0.25">
      <c r="B746" s="31" t="s">
        <v>126</v>
      </c>
      <c r="C746" s="164">
        <f>C$18</f>
        <v>0</v>
      </c>
      <c r="D746" s="142"/>
      <c r="E746" s="142"/>
      <c r="F746" s="144"/>
      <c r="G746" s="142"/>
      <c r="H746" s="142"/>
      <c r="I746" s="153"/>
      <c r="J746" s="92">
        <f t="shared" ref="J746:J757" si="117">IF(G746&gt;0,(D746*(F746/G746)),0)</f>
        <v>0</v>
      </c>
      <c r="K746" s="97">
        <f>K$18</f>
        <v>0</v>
      </c>
      <c r="L746" s="94">
        <f t="shared" ref="L746:L757" si="118">IF(K746&gt;0,((J746/K746)*I746),0)</f>
        <v>0</v>
      </c>
    </row>
    <row r="747" spans="2:12" ht="15" x14ac:dyDescent="0.25">
      <c r="B747" s="31" t="s">
        <v>127</v>
      </c>
      <c r="C747" s="272">
        <f>C$19</f>
        <v>0</v>
      </c>
      <c r="D747" s="142"/>
      <c r="E747" s="142"/>
      <c r="F747" s="144"/>
      <c r="G747" s="142"/>
      <c r="H747" s="142"/>
      <c r="I747" s="153"/>
      <c r="J747" s="92">
        <f t="shared" si="117"/>
        <v>0</v>
      </c>
      <c r="K747" s="97">
        <f>K$19</f>
        <v>0</v>
      </c>
      <c r="L747" s="94">
        <f t="shared" si="118"/>
        <v>0</v>
      </c>
    </row>
    <row r="748" spans="2:12" ht="15" x14ac:dyDescent="0.25">
      <c r="B748" s="31" t="s">
        <v>128</v>
      </c>
      <c r="C748" s="164">
        <f>C$20</f>
        <v>0</v>
      </c>
      <c r="D748" s="142"/>
      <c r="E748" s="142"/>
      <c r="F748" s="144"/>
      <c r="G748" s="142"/>
      <c r="H748" s="142"/>
      <c r="I748" s="153"/>
      <c r="J748" s="92">
        <f t="shared" si="117"/>
        <v>0</v>
      </c>
      <c r="K748" s="93">
        <f>K$20</f>
        <v>0</v>
      </c>
      <c r="L748" s="94">
        <f t="shared" si="118"/>
        <v>0</v>
      </c>
    </row>
    <row r="749" spans="2:12" ht="15" x14ac:dyDescent="0.25">
      <c r="B749" s="31" t="s">
        <v>129</v>
      </c>
      <c r="C749" s="272">
        <f>C$21</f>
        <v>0</v>
      </c>
      <c r="D749" s="142"/>
      <c r="E749" s="142"/>
      <c r="F749" s="144"/>
      <c r="G749" s="142"/>
      <c r="H749" s="142"/>
      <c r="I749" s="153"/>
      <c r="J749" s="92">
        <f t="shared" si="117"/>
        <v>0</v>
      </c>
      <c r="K749" s="97">
        <f>K$21</f>
        <v>0</v>
      </c>
      <c r="L749" s="94">
        <f t="shared" si="118"/>
        <v>0</v>
      </c>
    </row>
    <row r="750" spans="2:12" ht="15" x14ac:dyDescent="0.25">
      <c r="B750" s="31" t="s">
        <v>130</v>
      </c>
      <c r="C750" s="164">
        <f>C$22</f>
        <v>0</v>
      </c>
      <c r="D750" s="142"/>
      <c r="E750" s="142"/>
      <c r="F750" s="144"/>
      <c r="G750" s="142"/>
      <c r="H750" s="142"/>
      <c r="I750" s="153"/>
      <c r="J750" s="92">
        <f t="shared" si="117"/>
        <v>0</v>
      </c>
      <c r="K750" s="97">
        <f>K$22</f>
        <v>0</v>
      </c>
      <c r="L750" s="94">
        <f t="shared" si="118"/>
        <v>0</v>
      </c>
    </row>
    <row r="751" spans="2:12" ht="15" x14ac:dyDescent="0.25">
      <c r="B751" s="31" t="s">
        <v>131</v>
      </c>
      <c r="C751" s="272">
        <f>C$23</f>
        <v>0</v>
      </c>
      <c r="D751" s="142"/>
      <c r="E751" s="142"/>
      <c r="F751" s="144"/>
      <c r="G751" s="142"/>
      <c r="H751" s="142"/>
      <c r="I751" s="153"/>
      <c r="J751" s="92">
        <f t="shared" si="117"/>
        <v>0</v>
      </c>
      <c r="K751" s="93">
        <f>K$23</f>
        <v>0</v>
      </c>
      <c r="L751" s="94">
        <f t="shared" si="118"/>
        <v>0</v>
      </c>
    </row>
    <row r="752" spans="2:12" ht="15" x14ac:dyDescent="0.25">
      <c r="B752" s="31" t="s">
        <v>132</v>
      </c>
      <c r="C752" s="164">
        <f>C$24</f>
        <v>0</v>
      </c>
      <c r="D752" s="142"/>
      <c r="E752" s="142"/>
      <c r="F752" s="144"/>
      <c r="G752" s="142"/>
      <c r="H752" s="142"/>
      <c r="I752" s="153"/>
      <c r="J752" s="92">
        <f t="shared" si="117"/>
        <v>0</v>
      </c>
      <c r="K752" s="97">
        <f>K$24</f>
        <v>0</v>
      </c>
      <c r="L752" s="94">
        <f t="shared" si="118"/>
        <v>0</v>
      </c>
    </row>
    <row r="753" spans="2:12" ht="15" x14ac:dyDescent="0.25">
      <c r="B753" s="31" t="s">
        <v>133</v>
      </c>
      <c r="C753" s="272">
        <f>C$25</f>
        <v>0</v>
      </c>
      <c r="D753" s="142"/>
      <c r="E753" s="142"/>
      <c r="F753" s="144"/>
      <c r="G753" s="142"/>
      <c r="H753" s="142"/>
      <c r="I753" s="153"/>
      <c r="J753" s="92">
        <f t="shared" si="117"/>
        <v>0</v>
      </c>
      <c r="K753" s="97">
        <f>K$25</f>
        <v>0</v>
      </c>
      <c r="L753" s="94">
        <f t="shared" si="118"/>
        <v>0</v>
      </c>
    </row>
    <row r="754" spans="2:12" ht="15" x14ac:dyDescent="0.25">
      <c r="B754" s="31" t="s">
        <v>134</v>
      </c>
      <c r="C754" s="164">
        <f>C$26</f>
        <v>0</v>
      </c>
      <c r="D754" s="142"/>
      <c r="E754" s="142"/>
      <c r="F754" s="144"/>
      <c r="G754" s="142"/>
      <c r="H754" s="142"/>
      <c r="I754" s="153"/>
      <c r="J754" s="92">
        <f t="shared" si="117"/>
        <v>0</v>
      </c>
      <c r="K754" s="93">
        <f>K$26</f>
        <v>0</v>
      </c>
      <c r="L754" s="94">
        <f t="shared" si="118"/>
        <v>0</v>
      </c>
    </row>
    <row r="755" spans="2:12" ht="15" x14ac:dyDescent="0.25">
      <c r="B755" s="31" t="s">
        <v>135</v>
      </c>
      <c r="C755" s="272">
        <f>C$27</f>
        <v>0</v>
      </c>
      <c r="D755" s="142"/>
      <c r="E755" s="142"/>
      <c r="F755" s="144"/>
      <c r="G755" s="142"/>
      <c r="H755" s="142"/>
      <c r="I755" s="153"/>
      <c r="J755" s="92">
        <f t="shared" si="117"/>
        <v>0</v>
      </c>
      <c r="K755" s="97">
        <f>K$27</f>
        <v>0</v>
      </c>
      <c r="L755" s="94">
        <f t="shared" si="118"/>
        <v>0</v>
      </c>
    </row>
    <row r="756" spans="2:12" ht="15" x14ac:dyDescent="0.25">
      <c r="B756" s="31" t="s">
        <v>136</v>
      </c>
      <c r="C756" s="164">
        <f>C$28</f>
        <v>0</v>
      </c>
      <c r="D756" s="142"/>
      <c r="E756" s="142"/>
      <c r="F756" s="144"/>
      <c r="G756" s="142"/>
      <c r="H756" s="142"/>
      <c r="I756" s="153"/>
      <c r="J756" s="92">
        <f t="shared" si="117"/>
        <v>0</v>
      </c>
      <c r="K756" s="97">
        <f>K$28</f>
        <v>0</v>
      </c>
      <c r="L756" s="94">
        <f t="shared" si="118"/>
        <v>0</v>
      </c>
    </row>
    <row r="757" spans="2:12" ht="15" x14ac:dyDescent="0.25">
      <c r="B757" s="31" t="s">
        <v>137</v>
      </c>
      <c r="C757" s="272">
        <f>C$29</f>
        <v>0</v>
      </c>
      <c r="D757" s="142"/>
      <c r="E757" s="142"/>
      <c r="F757" s="144"/>
      <c r="G757" s="142"/>
      <c r="H757" s="142"/>
      <c r="I757" s="153"/>
      <c r="J757" s="92">
        <f t="shared" si="117"/>
        <v>0</v>
      </c>
      <c r="K757" s="93">
        <f>K$29</f>
        <v>0</v>
      </c>
      <c r="L757" s="94">
        <f t="shared" si="118"/>
        <v>0</v>
      </c>
    </row>
    <row r="758" spans="2:12" ht="15" x14ac:dyDescent="0.25">
      <c r="B758" s="31" t="s">
        <v>418</v>
      </c>
      <c r="C758" s="164">
        <f>C$30</f>
        <v>0</v>
      </c>
      <c r="D758" s="142"/>
      <c r="E758" s="142"/>
      <c r="F758" s="144"/>
      <c r="G758" s="142"/>
      <c r="H758" s="142"/>
      <c r="I758" s="153"/>
      <c r="J758" s="92">
        <f>IF(G758&gt;0,(D758*(F758/G758)),0)</f>
        <v>0</v>
      </c>
      <c r="K758" s="97">
        <f>K$30</f>
        <v>0</v>
      </c>
      <c r="L758" s="94">
        <f>IF(K758&gt;0,((J758/K758)*I758),0)</f>
        <v>0</v>
      </c>
    </row>
    <row r="759" spans="2:12" ht="15" x14ac:dyDescent="0.25">
      <c r="B759" s="31" t="s">
        <v>419</v>
      </c>
      <c r="C759" s="272">
        <f>C$31</f>
        <v>0</v>
      </c>
      <c r="D759" s="142"/>
      <c r="E759" s="142"/>
      <c r="F759" s="144"/>
      <c r="G759" s="142"/>
      <c r="H759" s="142"/>
      <c r="I759" s="153"/>
      <c r="J759" s="92">
        <f t="shared" ref="J759:J769" si="119">IF(G759&gt;0,(D759*(F759/G759)),0)</f>
        <v>0</v>
      </c>
      <c r="K759" s="97">
        <f>K$31</f>
        <v>0</v>
      </c>
      <c r="L759" s="94">
        <f t="shared" ref="L759:L769" si="120">IF(K759&gt;0,((J759/K759)*I759),0)</f>
        <v>0</v>
      </c>
    </row>
    <row r="760" spans="2:12" ht="15" x14ac:dyDescent="0.25">
      <c r="B760" s="31" t="s">
        <v>420</v>
      </c>
      <c r="C760" s="164">
        <f>C$32</f>
        <v>0</v>
      </c>
      <c r="D760" s="142"/>
      <c r="E760" s="142"/>
      <c r="F760" s="144"/>
      <c r="G760" s="142"/>
      <c r="H760" s="142"/>
      <c r="I760" s="153"/>
      <c r="J760" s="92">
        <f t="shared" si="119"/>
        <v>0</v>
      </c>
      <c r="K760" s="93">
        <f>K$32</f>
        <v>0</v>
      </c>
      <c r="L760" s="94">
        <f t="shared" si="120"/>
        <v>0</v>
      </c>
    </row>
    <row r="761" spans="2:12" ht="15" x14ac:dyDescent="0.25">
      <c r="B761" s="31" t="s">
        <v>421</v>
      </c>
      <c r="C761" s="272">
        <f>C$33</f>
        <v>0</v>
      </c>
      <c r="D761" s="142"/>
      <c r="E761" s="142"/>
      <c r="F761" s="144"/>
      <c r="G761" s="142"/>
      <c r="H761" s="142"/>
      <c r="I761" s="153"/>
      <c r="J761" s="92">
        <f t="shared" si="119"/>
        <v>0</v>
      </c>
      <c r="K761" s="97">
        <f>K$33</f>
        <v>0</v>
      </c>
      <c r="L761" s="94">
        <f t="shared" si="120"/>
        <v>0</v>
      </c>
    </row>
    <row r="762" spans="2:12" ht="15" x14ac:dyDescent="0.25">
      <c r="B762" s="31" t="s">
        <v>422</v>
      </c>
      <c r="C762" s="164">
        <f>C$34</f>
        <v>0</v>
      </c>
      <c r="D762" s="142"/>
      <c r="E762" s="142"/>
      <c r="F762" s="144"/>
      <c r="G762" s="142"/>
      <c r="H762" s="142"/>
      <c r="I762" s="153"/>
      <c r="J762" s="92">
        <f t="shared" si="119"/>
        <v>0</v>
      </c>
      <c r="K762" s="97">
        <f>K$34</f>
        <v>0</v>
      </c>
      <c r="L762" s="94">
        <f t="shared" si="120"/>
        <v>0</v>
      </c>
    </row>
    <row r="763" spans="2:12" ht="15" x14ac:dyDescent="0.25">
      <c r="B763" s="31" t="s">
        <v>423</v>
      </c>
      <c r="C763" s="272">
        <f>C$35</f>
        <v>0</v>
      </c>
      <c r="D763" s="142"/>
      <c r="E763" s="142"/>
      <c r="F763" s="144"/>
      <c r="G763" s="142"/>
      <c r="H763" s="142"/>
      <c r="I763" s="153"/>
      <c r="J763" s="92">
        <f t="shared" si="119"/>
        <v>0</v>
      </c>
      <c r="K763" s="93">
        <f>K$35</f>
        <v>0</v>
      </c>
      <c r="L763" s="94">
        <f t="shared" si="120"/>
        <v>0</v>
      </c>
    </row>
    <row r="764" spans="2:12" ht="15" x14ac:dyDescent="0.25">
      <c r="B764" s="31" t="s">
        <v>424</v>
      </c>
      <c r="C764" s="164">
        <f>C$36</f>
        <v>0</v>
      </c>
      <c r="D764" s="142"/>
      <c r="E764" s="142"/>
      <c r="F764" s="144"/>
      <c r="G764" s="142"/>
      <c r="H764" s="142"/>
      <c r="I764" s="153"/>
      <c r="J764" s="92">
        <f t="shared" si="119"/>
        <v>0</v>
      </c>
      <c r="K764" s="97">
        <f>K$36</f>
        <v>0</v>
      </c>
      <c r="L764" s="94">
        <f t="shared" si="120"/>
        <v>0</v>
      </c>
    </row>
    <row r="765" spans="2:12" ht="15" x14ac:dyDescent="0.25">
      <c r="B765" s="31" t="s">
        <v>425</v>
      </c>
      <c r="C765" s="272">
        <f>C$37</f>
        <v>0</v>
      </c>
      <c r="D765" s="142"/>
      <c r="E765" s="142"/>
      <c r="F765" s="144"/>
      <c r="G765" s="142"/>
      <c r="H765" s="142"/>
      <c r="I765" s="153"/>
      <c r="J765" s="92">
        <f t="shared" si="119"/>
        <v>0</v>
      </c>
      <c r="K765" s="97">
        <f>K$37</f>
        <v>0</v>
      </c>
      <c r="L765" s="94">
        <f t="shared" si="120"/>
        <v>0</v>
      </c>
    </row>
    <row r="766" spans="2:12" ht="15" x14ac:dyDescent="0.25">
      <c r="B766" s="31" t="s">
        <v>426</v>
      </c>
      <c r="C766" s="164">
        <f>C$38</f>
        <v>0</v>
      </c>
      <c r="D766" s="142"/>
      <c r="E766" s="142"/>
      <c r="F766" s="144"/>
      <c r="G766" s="142"/>
      <c r="H766" s="142"/>
      <c r="I766" s="153"/>
      <c r="J766" s="92">
        <f t="shared" si="119"/>
        <v>0</v>
      </c>
      <c r="K766" s="93">
        <f>K$38</f>
        <v>0</v>
      </c>
      <c r="L766" s="94">
        <f t="shared" si="120"/>
        <v>0</v>
      </c>
    </row>
    <row r="767" spans="2:12" ht="15" x14ac:dyDescent="0.25">
      <c r="B767" s="31" t="s">
        <v>427</v>
      </c>
      <c r="C767" s="272">
        <f>C$39</f>
        <v>0</v>
      </c>
      <c r="D767" s="142"/>
      <c r="E767" s="142"/>
      <c r="F767" s="144"/>
      <c r="G767" s="142"/>
      <c r="H767" s="142"/>
      <c r="I767" s="153"/>
      <c r="J767" s="92">
        <f t="shared" si="119"/>
        <v>0</v>
      </c>
      <c r="K767" s="97">
        <f>K$39</f>
        <v>0</v>
      </c>
      <c r="L767" s="94">
        <f t="shared" si="120"/>
        <v>0</v>
      </c>
    </row>
    <row r="768" spans="2:12" ht="15" x14ac:dyDescent="0.25">
      <c r="B768" s="31" t="s">
        <v>428</v>
      </c>
      <c r="C768" s="164">
        <f>C$40</f>
        <v>0</v>
      </c>
      <c r="D768" s="142"/>
      <c r="E768" s="142"/>
      <c r="F768" s="144"/>
      <c r="G768" s="142"/>
      <c r="H768" s="142"/>
      <c r="I768" s="153"/>
      <c r="J768" s="92">
        <f t="shared" si="119"/>
        <v>0</v>
      </c>
      <c r="K768" s="97">
        <f>K$40</f>
        <v>0</v>
      </c>
      <c r="L768" s="94">
        <f t="shared" si="120"/>
        <v>0</v>
      </c>
    </row>
    <row r="769" spans="2:12" ht="15" x14ac:dyDescent="0.25">
      <c r="B769" s="31" t="s">
        <v>429</v>
      </c>
      <c r="C769" s="272">
        <f>C$41</f>
        <v>0</v>
      </c>
      <c r="D769" s="142"/>
      <c r="E769" s="142"/>
      <c r="F769" s="144"/>
      <c r="G769" s="142"/>
      <c r="H769" s="142"/>
      <c r="I769" s="153"/>
      <c r="J769" s="92">
        <f t="shared" si="119"/>
        <v>0</v>
      </c>
      <c r="K769" s="93">
        <f>K$41</f>
        <v>0</v>
      </c>
      <c r="L769" s="94">
        <f t="shared" si="120"/>
        <v>0</v>
      </c>
    </row>
    <row r="770" spans="2:12" ht="15" x14ac:dyDescent="0.25">
      <c r="B770" s="31" t="s">
        <v>430</v>
      </c>
      <c r="C770" s="164">
        <f>C$42</f>
        <v>0</v>
      </c>
      <c r="D770" s="142"/>
      <c r="E770" s="142"/>
      <c r="F770" s="144"/>
      <c r="G770" s="142"/>
      <c r="H770" s="142"/>
      <c r="I770" s="153"/>
      <c r="J770" s="92">
        <f>IF(G770&gt;0,(D770*(F770/G770)),0)</f>
        <v>0</v>
      </c>
      <c r="K770" s="97">
        <f>K$42</f>
        <v>0</v>
      </c>
      <c r="L770" s="94">
        <f>IF(K770&gt;0,((J770/K770)*I770),0)</f>
        <v>0</v>
      </c>
    </row>
    <row r="771" spans="2:12" ht="15" x14ac:dyDescent="0.25">
      <c r="B771" s="31" t="s">
        <v>431</v>
      </c>
      <c r="C771" s="272">
        <f>C$43</f>
        <v>0</v>
      </c>
      <c r="D771" s="142"/>
      <c r="E771" s="142"/>
      <c r="F771" s="144"/>
      <c r="G771" s="142"/>
      <c r="H771" s="142"/>
      <c r="I771" s="153"/>
      <c r="J771" s="92">
        <f t="shared" ref="J771:J782" si="121">IF(G771&gt;0,(D771*(F771/G771)),0)</f>
        <v>0</v>
      </c>
      <c r="K771" s="97">
        <f>K$43</f>
        <v>0</v>
      </c>
      <c r="L771" s="94">
        <f t="shared" ref="L771:L782" si="122">IF(K771&gt;0,((J771/K771)*I771),0)</f>
        <v>0</v>
      </c>
    </row>
    <row r="772" spans="2:12" ht="15" x14ac:dyDescent="0.25">
      <c r="B772" s="31" t="s">
        <v>432</v>
      </c>
      <c r="C772" s="164">
        <f>C$44</f>
        <v>0</v>
      </c>
      <c r="D772" s="142"/>
      <c r="E772" s="142"/>
      <c r="F772" s="144"/>
      <c r="G772" s="142"/>
      <c r="H772" s="142"/>
      <c r="I772" s="153"/>
      <c r="J772" s="92">
        <f t="shared" si="121"/>
        <v>0</v>
      </c>
      <c r="K772" s="93">
        <f>K$44</f>
        <v>0</v>
      </c>
      <c r="L772" s="94">
        <f t="shared" si="122"/>
        <v>0</v>
      </c>
    </row>
    <row r="773" spans="2:12" ht="15" x14ac:dyDescent="0.25">
      <c r="B773" s="31" t="s">
        <v>433</v>
      </c>
      <c r="C773" s="272">
        <f>C$45</f>
        <v>0</v>
      </c>
      <c r="D773" s="142"/>
      <c r="E773" s="142"/>
      <c r="F773" s="144"/>
      <c r="G773" s="142"/>
      <c r="H773" s="142"/>
      <c r="I773" s="153"/>
      <c r="J773" s="92">
        <f t="shared" si="121"/>
        <v>0</v>
      </c>
      <c r="K773" s="97">
        <f>K$45</f>
        <v>0</v>
      </c>
      <c r="L773" s="94">
        <f t="shared" si="122"/>
        <v>0</v>
      </c>
    </row>
    <row r="774" spans="2:12" ht="15" x14ac:dyDescent="0.25">
      <c r="B774" s="31" t="s">
        <v>434</v>
      </c>
      <c r="C774" s="164">
        <f>C$46</f>
        <v>0</v>
      </c>
      <c r="D774" s="142"/>
      <c r="E774" s="142"/>
      <c r="F774" s="144"/>
      <c r="G774" s="142"/>
      <c r="H774" s="142"/>
      <c r="I774" s="153"/>
      <c r="J774" s="92">
        <f t="shared" si="121"/>
        <v>0</v>
      </c>
      <c r="K774" s="97">
        <f>K$46</f>
        <v>0</v>
      </c>
      <c r="L774" s="94">
        <f t="shared" si="122"/>
        <v>0</v>
      </c>
    </row>
    <row r="775" spans="2:12" ht="15" x14ac:dyDescent="0.25">
      <c r="B775" s="31" t="s">
        <v>435</v>
      </c>
      <c r="C775" s="272">
        <f>C$47</f>
        <v>0</v>
      </c>
      <c r="D775" s="142"/>
      <c r="E775" s="142"/>
      <c r="F775" s="144"/>
      <c r="G775" s="142"/>
      <c r="H775" s="142"/>
      <c r="I775" s="153"/>
      <c r="J775" s="92">
        <f t="shared" si="121"/>
        <v>0</v>
      </c>
      <c r="K775" s="93">
        <f>K$47</f>
        <v>0</v>
      </c>
      <c r="L775" s="94">
        <f t="shared" si="122"/>
        <v>0</v>
      </c>
    </row>
    <row r="776" spans="2:12" ht="15" x14ac:dyDescent="0.25">
      <c r="B776" s="31" t="s">
        <v>436</v>
      </c>
      <c r="C776" s="164">
        <f>C$48</f>
        <v>0</v>
      </c>
      <c r="D776" s="142"/>
      <c r="E776" s="142"/>
      <c r="F776" s="144"/>
      <c r="G776" s="142"/>
      <c r="H776" s="142"/>
      <c r="I776" s="153"/>
      <c r="J776" s="92">
        <f t="shared" si="121"/>
        <v>0</v>
      </c>
      <c r="K776" s="97">
        <f>K$48</f>
        <v>0</v>
      </c>
      <c r="L776" s="94">
        <f t="shared" si="122"/>
        <v>0</v>
      </c>
    </row>
    <row r="777" spans="2:12" ht="15" x14ac:dyDescent="0.25">
      <c r="B777" s="31" t="s">
        <v>437</v>
      </c>
      <c r="C777" s="272">
        <f>C$49</f>
        <v>0</v>
      </c>
      <c r="D777" s="142"/>
      <c r="E777" s="142"/>
      <c r="F777" s="144"/>
      <c r="G777" s="142"/>
      <c r="H777" s="142"/>
      <c r="I777" s="153"/>
      <c r="J777" s="92">
        <f t="shared" si="121"/>
        <v>0</v>
      </c>
      <c r="K777" s="97">
        <f>K$49</f>
        <v>0</v>
      </c>
      <c r="L777" s="94">
        <f t="shared" si="122"/>
        <v>0</v>
      </c>
    </row>
    <row r="778" spans="2:12" ht="15" x14ac:dyDescent="0.25">
      <c r="B778" s="31" t="s">
        <v>438</v>
      </c>
      <c r="C778" s="164">
        <f>C$50</f>
        <v>0</v>
      </c>
      <c r="D778" s="142"/>
      <c r="E778" s="142"/>
      <c r="F778" s="144"/>
      <c r="G778" s="142"/>
      <c r="H778" s="142"/>
      <c r="I778" s="153"/>
      <c r="J778" s="92">
        <f t="shared" si="121"/>
        <v>0</v>
      </c>
      <c r="K778" s="93">
        <f>K$50</f>
        <v>0</v>
      </c>
      <c r="L778" s="94">
        <f t="shared" si="122"/>
        <v>0</v>
      </c>
    </row>
    <row r="779" spans="2:12" ht="15" x14ac:dyDescent="0.25">
      <c r="B779" s="31" t="s">
        <v>439</v>
      </c>
      <c r="C779" s="272">
        <f>C$51</f>
        <v>0</v>
      </c>
      <c r="D779" s="142"/>
      <c r="E779" s="142"/>
      <c r="F779" s="144"/>
      <c r="G779" s="142"/>
      <c r="H779" s="142"/>
      <c r="I779" s="153"/>
      <c r="J779" s="92">
        <f t="shared" si="121"/>
        <v>0</v>
      </c>
      <c r="K779" s="97">
        <f>K$51</f>
        <v>0</v>
      </c>
      <c r="L779" s="94">
        <f t="shared" si="122"/>
        <v>0</v>
      </c>
    </row>
    <row r="780" spans="2:12" ht="15" x14ac:dyDescent="0.25">
      <c r="B780" s="31" t="s">
        <v>440</v>
      </c>
      <c r="C780" s="164">
        <f>C$52</f>
        <v>0</v>
      </c>
      <c r="D780" s="142"/>
      <c r="E780" s="142"/>
      <c r="F780" s="144"/>
      <c r="G780" s="142"/>
      <c r="H780" s="142"/>
      <c r="I780" s="153"/>
      <c r="J780" s="92">
        <f t="shared" si="121"/>
        <v>0</v>
      </c>
      <c r="K780" s="97">
        <f>K$52</f>
        <v>0</v>
      </c>
      <c r="L780" s="94">
        <f t="shared" si="122"/>
        <v>0</v>
      </c>
    </row>
    <row r="781" spans="2:12" ht="15" x14ac:dyDescent="0.25">
      <c r="B781" s="31" t="s">
        <v>441</v>
      </c>
      <c r="C781" s="272">
        <f>C$53</f>
        <v>0</v>
      </c>
      <c r="D781" s="142"/>
      <c r="E781" s="142"/>
      <c r="F781" s="144"/>
      <c r="G781" s="142"/>
      <c r="H781" s="142"/>
      <c r="I781" s="153"/>
      <c r="J781" s="92">
        <f t="shared" si="121"/>
        <v>0</v>
      </c>
      <c r="K781" s="93">
        <f>K$53</f>
        <v>0</v>
      </c>
      <c r="L781" s="94">
        <f t="shared" si="122"/>
        <v>0</v>
      </c>
    </row>
    <row r="782" spans="2:12" ht="15" x14ac:dyDescent="0.25">
      <c r="B782" s="31" t="s">
        <v>442</v>
      </c>
      <c r="C782" s="164">
        <f>C$54</f>
        <v>0</v>
      </c>
      <c r="D782" s="142"/>
      <c r="E782" s="142"/>
      <c r="F782" s="144"/>
      <c r="G782" s="142"/>
      <c r="H782" s="142"/>
      <c r="I782" s="153"/>
      <c r="J782" s="92">
        <f t="shared" si="121"/>
        <v>0</v>
      </c>
      <c r="K782" s="97">
        <f>K$54</f>
        <v>0</v>
      </c>
      <c r="L782" s="94">
        <f t="shared" si="122"/>
        <v>0</v>
      </c>
    </row>
    <row r="783" spans="2:12" x14ac:dyDescent="0.2">
      <c r="C783" s="31"/>
    </row>
    <row r="784" spans="2:12" ht="15" x14ac:dyDescent="0.25">
      <c r="C784" s="278" t="s">
        <v>503</v>
      </c>
      <c r="D784" s="279"/>
      <c r="E784" s="279"/>
      <c r="F784" s="279"/>
      <c r="G784" s="279"/>
      <c r="H784" s="279"/>
      <c r="I784" s="279"/>
      <c r="J784" s="279"/>
      <c r="K784" s="279"/>
      <c r="L784" s="280"/>
    </row>
    <row r="785" spans="2:12" ht="15" x14ac:dyDescent="0.25">
      <c r="B785" s="31" t="s">
        <v>113</v>
      </c>
      <c r="C785" s="259">
        <f>C$5</f>
        <v>0</v>
      </c>
      <c r="D785" s="142"/>
      <c r="E785" s="142"/>
      <c r="F785" s="144"/>
      <c r="G785" s="142"/>
      <c r="H785" s="142"/>
      <c r="I785" s="153"/>
      <c r="J785" s="92">
        <f>IF(G785&gt;0,(D785*(F785/G785)),0)</f>
        <v>0</v>
      </c>
      <c r="K785" s="93">
        <f>K$5</f>
        <v>0</v>
      </c>
      <c r="L785" s="94">
        <f>IF(K785&gt;0,((J785/K785)*I785),0)</f>
        <v>0</v>
      </c>
    </row>
    <row r="786" spans="2:12" ht="15" x14ac:dyDescent="0.25">
      <c r="B786" s="31" t="s">
        <v>114</v>
      </c>
      <c r="C786" s="260">
        <f>C$6</f>
        <v>0</v>
      </c>
      <c r="D786" s="142"/>
      <c r="E786" s="142"/>
      <c r="F786" s="144"/>
      <c r="G786" s="142"/>
      <c r="H786" s="142"/>
      <c r="I786" s="153"/>
      <c r="J786" s="92">
        <f t="shared" ref="J786:J796" si="123">IF(G786&gt;0,(D786*(F786/G786)),0)</f>
        <v>0</v>
      </c>
      <c r="K786" s="97">
        <f>K$6</f>
        <v>0</v>
      </c>
      <c r="L786" s="94">
        <f t="shared" ref="L786:L796" si="124">IF(K786&gt;0,((J786/K786)*I786),0)</f>
        <v>0</v>
      </c>
    </row>
    <row r="787" spans="2:12" ht="15" x14ac:dyDescent="0.25">
      <c r="B787" s="31" t="s">
        <v>115</v>
      </c>
      <c r="C787" s="259">
        <f>C$7</f>
        <v>0</v>
      </c>
      <c r="D787" s="142"/>
      <c r="E787" s="142"/>
      <c r="F787" s="144"/>
      <c r="G787" s="142"/>
      <c r="H787" s="142"/>
      <c r="I787" s="153"/>
      <c r="J787" s="92">
        <f t="shared" si="123"/>
        <v>0</v>
      </c>
      <c r="K787" s="97">
        <f>K$7</f>
        <v>0</v>
      </c>
      <c r="L787" s="94">
        <f t="shared" si="124"/>
        <v>0</v>
      </c>
    </row>
    <row r="788" spans="2:12" ht="15" x14ac:dyDescent="0.25">
      <c r="B788" s="31" t="s">
        <v>116</v>
      </c>
      <c r="C788" s="260">
        <f>C$8</f>
        <v>0</v>
      </c>
      <c r="D788" s="142"/>
      <c r="E788" s="142"/>
      <c r="F788" s="144"/>
      <c r="G788" s="142"/>
      <c r="H788" s="142"/>
      <c r="I788" s="153"/>
      <c r="J788" s="92">
        <f t="shared" si="123"/>
        <v>0</v>
      </c>
      <c r="K788" s="93">
        <f>K$8</f>
        <v>0</v>
      </c>
      <c r="L788" s="94">
        <f t="shared" si="124"/>
        <v>0</v>
      </c>
    </row>
    <row r="789" spans="2:12" ht="15" x14ac:dyDescent="0.25">
      <c r="B789" s="31" t="s">
        <v>117</v>
      </c>
      <c r="C789" s="259">
        <f>C$9</f>
        <v>0</v>
      </c>
      <c r="D789" s="142"/>
      <c r="E789" s="142"/>
      <c r="F789" s="144"/>
      <c r="G789" s="142"/>
      <c r="H789" s="142"/>
      <c r="I789" s="153"/>
      <c r="J789" s="92">
        <f t="shared" si="123"/>
        <v>0</v>
      </c>
      <c r="K789" s="97">
        <f>K$9</f>
        <v>0</v>
      </c>
      <c r="L789" s="94">
        <f t="shared" si="124"/>
        <v>0</v>
      </c>
    </row>
    <row r="790" spans="2:12" ht="15" x14ac:dyDescent="0.25">
      <c r="B790" s="31" t="s">
        <v>118</v>
      </c>
      <c r="C790" s="260">
        <f>C$10</f>
        <v>0</v>
      </c>
      <c r="D790" s="142"/>
      <c r="E790" s="142"/>
      <c r="F790" s="144"/>
      <c r="G790" s="142"/>
      <c r="H790" s="142"/>
      <c r="I790" s="153"/>
      <c r="J790" s="92">
        <f t="shared" si="123"/>
        <v>0</v>
      </c>
      <c r="K790" s="97">
        <f>K$10</f>
        <v>0</v>
      </c>
      <c r="L790" s="94">
        <f t="shared" si="124"/>
        <v>0</v>
      </c>
    </row>
    <row r="791" spans="2:12" ht="15" x14ac:dyDescent="0.25">
      <c r="B791" s="31" t="s">
        <v>119</v>
      </c>
      <c r="C791" s="259">
        <f>C$11</f>
        <v>0</v>
      </c>
      <c r="D791" s="142"/>
      <c r="E791" s="142"/>
      <c r="F791" s="144"/>
      <c r="G791" s="142"/>
      <c r="H791" s="142"/>
      <c r="I791" s="153"/>
      <c r="J791" s="92">
        <f t="shared" si="123"/>
        <v>0</v>
      </c>
      <c r="K791" s="93">
        <f>K$11</f>
        <v>0</v>
      </c>
      <c r="L791" s="94">
        <f t="shared" si="124"/>
        <v>0</v>
      </c>
    </row>
    <row r="792" spans="2:12" ht="15" x14ac:dyDescent="0.25">
      <c r="B792" s="31" t="s">
        <v>120</v>
      </c>
      <c r="C792" s="260">
        <f>C$12</f>
        <v>0</v>
      </c>
      <c r="D792" s="142"/>
      <c r="E792" s="142"/>
      <c r="F792" s="144"/>
      <c r="G792" s="142"/>
      <c r="H792" s="142"/>
      <c r="I792" s="153"/>
      <c r="J792" s="92">
        <f t="shared" si="123"/>
        <v>0</v>
      </c>
      <c r="K792" s="97">
        <f>K$12</f>
        <v>0</v>
      </c>
      <c r="L792" s="94">
        <f t="shared" si="124"/>
        <v>0</v>
      </c>
    </row>
    <row r="793" spans="2:12" ht="15" x14ac:dyDescent="0.25">
      <c r="B793" s="31" t="s">
        <v>121</v>
      </c>
      <c r="C793" s="259">
        <f>C$13</f>
        <v>0</v>
      </c>
      <c r="D793" s="142"/>
      <c r="E793" s="142"/>
      <c r="F793" s="144"/>
      <c r="G793" s="142"/>
      <c r="H793" s="142"/>
      <c r="I793" s="153"/>
      <c r="J793" s="92">
        <f t="shared" si="123"/>
        <v>0</v>
      </c>
      <c r="K793" s="97">
        <f>K$13</f>
        <v>0</v>
      </c>
      <c r="L793" s="94">
        <f t="shared" si="124"/>
        <v>0</v>
      </c>
    </row>
    <row r="794" spans="2:12" ht="15" x14ac:dyDescent="0.25">
      <c r="B794" s="31" t="s">
        <v>122</v>
      </c>
      <c r="C794" s="260">
        <f>C$14</f>
        <v>0</v>
      </c>
      <c r="D794" s="142"/>
      <c r="E794" s="142"/>
      <c r="F794" s="144"/>
      <c r="G794" s="142"/>
      <c r="H794" s="142"/>
      <c r="I794" s="153"/>
      <c r="J794" s="92">
        <f t="shared" si="123"/>
        <v>0</v>
      </c>
      <c r="K794" s="93">
        <f>K$14</f>
        <v>0</v>
      </c>
      <c r="L794" s="94">
        <f t="shared" si="124"/>
        <v>0</v>
      </c>
    </row>
    <row r="795" spans="2:12" ht="15" x14ac:dyDescent="0.25">
      <c r="B795" s="31" t="s">
        <v>123</v>
      </c>
      <c r="C795" s="259">
        <f>C$15</f>
        <v>0</v>
      </c>
      <c r="D795" s="142"/>
      <c r="E795" s="142"/>
      <c r="F795" s="144"/>
      <c r="G795" s="142"/>
      <c r="H795" s="142"/>
      <c r="I795" s="153"/>
      <c r="J795" s="92">
        <f t="shared" si="123"/>
        <v>0</v>
      </c>
      <c r="K795" s="97">
        <f>K$15</f>
        <v>0</v>
      </c>
      <c r="L795" s="94">
        <f t="shared" si="124"/>
        <v>0</v>
      </c>
    </row>
    <row r="796" spans="2:12" ht="15" x14ac:dyDescent="0.25">
      <c r="B796" s="31" t="s">
        <v>124</v>
      </c>
      <c r="C796" s="260">
        <f>C$16</f>
        <v>0</v>
      </c>
      <c r="D796" s="142"/>
      <c r="E796" s="142"/>
      <c r="F796" s="144"/>
      <c r="G796" s="142"/>
      <c r="H796" s="142"/>
      <c r="I796" s="153"/>
      <c r="J796" s="92">
        <f t="shared" si="123"/>
        <v>0</v>
      </c>
      <c r="K796" s="97">
        <f>K$16</f>
        <v>0</v>
      </c>
      <c r="L796" s="94">
        <f t="shared" si="124"/>
        <v>0</v>
      </c>
    </row>
    <row r="797" spans="2:12" ht="15" x14ac:dyDescent="0.25">
      <c r="B797" s="31" t="s">
        <v>125</v>
      </c>
      <c r="C797" s="272">
        <f>C$17</f>
        <v>0</v>
      </c>
      <c r="D797" s="142"/>
      <c r="E797" s="142"/>
      <c r="F797" s="144"/>
      <c r="G797" s="142"/>
      <c r="H797" s="142"/>
      <c r="I797" s="153"/>
      <c r="J797" s="92">
        <f>IF(G797&gt;0,(D797*(F797/G797)),0)</f>
        <v>0</v>
      </c>
      <c r="K797" s="93">
        <f>K$17</f>
        <v>0</v>
      </c>
      <c r="L797" s="94">
        <f>IF(K797&gt;0,((J797/K797)*I797),0)</f>
        <v>0</v>
      </c>
    </row>
    <row r="798" spans="2:12" ht="15" x14ac:dyDescent="0.25">
      <c r="B798" s="31" t="s">
        <v>126</v>
      </c>
      <c r="C798" s="164">
        <f>C$18</f>
        <v>0</v>
      </c>
      <c r="D798" s="142"/>
      <c r="E798" s="142"/>
      <c r="F798" s="144"/>
      <c r="G798" s="142"/>
      <c r="H798" s="142"/>
      <c r="I798" s="153"/>
      <c r="J798" s="92">
        <f t="shared" ref="J798:J809" si="125">IF(G798&gt;0,(D798*(F798/G798)),0)</f>
        <v>0</v>
      </c>
      <c r="K798" s="97">
        <f>K$18</f>
        <v>0</v>
      </c>
      <c r="L798" s="94">
        <f t="shared" ref="L798:L809" si="126">IF(K798&gt;0,((J798/K798)*I798),0)</f>
        <v>0</v>
      </c>
    </row>
    <row r="799" spans="2:12" ht="15" x14ac:dyDescent="0.25">
      <c r="B799" s="31" t="s">
        <v>127</v>
      </c>
      <c r="C799" s="272">
        <f>C$19</f>
        <v>0</v>
      </c>
      <c r="D799" s="142"/>
      <c r="E799" s="142"/>
      <c r="F799" s="144"/>
      <c r="G799" s="142"/>
      <c r="H799" s="142"/>
      <c r="I799" s="153"/>
      <c r="J799" s="92">
        <f t="shared" si="125"/>
        <v>0</v>
      </c>
      <c r="K799" s="97">
        <f>K$19</f>
        <v>0</v>
      </c>
      <c r="L799" s="94">
        <f t="shared" si="126"/>
        <v>0</v>
      </c>
    </row>
    <row r="800" spans="2:12" ht="15" x14ac:dyDescent="0.25">
      <c r="B800" s="31" t="s">
        <v>128</v>
      </c>
      <c r="C800" s="164">
        <f>C$20</f>
        <v>0</v>
      </c>
      <c r="D800" s="142"/>
      <c r="E800" s="142"/>
      <c r="F800" s="144"/>
      <c r="G800" s="142"/>
      <c r="H800" s="142"/>
      <c r="I800" s="153"/>
      <c r="J800" s="92">
        <f t="shared" si="125"/>
        <v>0</v>
      </c>
      <c r="K800" s="93">
        <f>K$20</f>
        <v>0</v>
      </c>
      <c r="L800" s="94">
        <f t="shared" si="126"/>
        <v>0</v>
      </c>
    </row>
    <row r="801" spans="2:12" ht="15" x14ac:dyDescent="0.25">
      <c r="B801" s="31" t="s">
        <v>129</v>
      </c>
      <c r="C801" s="272">
        <f>C$21</f>
        <v>0</v>
      </c>
      <c r="D801" s="142"/>
      <c r="E801" s="142"/>
      <c r="F801" s="144"/>
      <c r="G801" s="142"/>
      <c r="H801" s="142"/>
      <c r="I801" s="153"/>
      <c r="J801" s="92">
        <f t="shared" si="125"/>
        <v>0</v>
      </c>
      <c r="K801" s="97">
        <f>K$21</f>
        <v>0</v>
      </c>
      <c r="L801" s="94">
        <f t="shared" si="126"/>
        <v>0</v>
      </c>
    </row>
    <row r="802" spans="2:12" ht="15" x14ac:dyDescent="0.25">
      <c r="B802" s="31" t="s">
        <v>130</v>
      </c>
      <c r="C802" s="164">
        <f>C$22</f>
        <v>0</v>
      </c>
      <c r="D802" s="142"/>
      <c r="E802" s="142"/>
      <c r="F802" s="144"/>
      <c r="G802" s="142"/>
      <c r="H802" s="142"/>
      <c r="I802" s="153"/>
      <c r="J802" s="92">
        <f t="shared" si="125"/>
        <v>0</v>
      </c>
      <c r="K802" s="97">
        <f>K$22</f>
        <v>0</v>
      </c>
      <c r="L802" s="94">
        <f t="shared" si="126"/>
        <v>0</v>
      </c>
    </row>
    <row r="803" spans="2:12" ht="15" x14ac:dyDescent="0.25">
      <c r="B803" s="31" t="s">
        <v>131</v>
      </c>
      <c r="C803" s="272">
        <f>C$23</f>
        <v>0</v>
      </c>
      <c r="D803" s="142"/>
      <c r="E803" s="142"/>
      <c r="F803" s="144"/>
      <c r="G803" s="142"/>
      <c r="H803" s="142"/>
      <c r="I803" s="153"/>
      <c r="J803" s="92">
        <f t="shared" si="125"/>
        <v>0</v>
      </c>
      <c r="K803" s="93">
        <f>K$23</f>
        <v>0</v>
      </c>
      <c r="L803" s="94">
        <f t="shared" si="126"/>
        <v>0</v>
      </c>
    </row>
    <row r="804" spans="2:12" ht="15" x14ac:dyDescent="0.25">
      <c r="B804" s="31" t="s">
        <v>132</v>
      </c>
      <c r="C804" s="164">
        <f>C$24</f>
        <v>0</v>
      </c>
      <c r="D804" s="142"/>
      <c r="E804" s="142"/>
      <c r="F804" s="144"/>
      <c r="G804" s="142"/>
      <c r="H804" s="142"/>
      <c r="I804" s="153"/>
      <c r="J804" s="92">
        <f t="shared" si="125"/>
        <v>0</v>
      </c>
      <c r="K804" s="97">
        <f>K$24</f>
        <v>0</v>
      </c>
      <c r="L804" s="94">
        <f t="shared" si="126"/>
        <v>0</v>
      </c>
    </row>
    <row r="805" spans="2:12" ht="15" x14ac:dyDescent="0.25">
      <c r="B805" s="31" t="s">
        <v>133</v>
      </c>
      <c r="C805" s="272">
        <f>C$25</f>
        <v>0</v>
      </c>
      <c r="D805" s="142"/>
      <c r="E805" s="142"/>
      <c r="F805" s="144"/>
      <c r="G805" s="142"/>
      <c r="H805" s="142"/>
      <c r="I805" s="153"/>
      <c r="J805" s="92">
        <f t="shared" si="125"/>
        <v>0</v>
      </c>
      <c r="K805" s="97">
        <f>K$25</f>
        <v>0</v>
      </c>
      <c r="L805" s="94">
        <f t="shared" si="126"/>
        <v>0</v>
      </c>
    </row>
    <row r="806" spans="2:12" ht="15" x14ac:dyDescent="0.25">
      <c r="B806" s="31" t="s">
        <v>134</v>
      </c>
      <c r="C806" s="164">
        <f>C$26</f>
        <v>0</v>
      </c>
      <c r="D806" s="142"/>
      <c r="E806" s="142"/>
      <c r="F806" s="144"/>
      <c r="G806" s="142"/>
      <c r="H806" s="142"/>
      <c r="I806" s="153"/>
      <c r="J806" s="92">
        <f t="shared" si="125"/>
        <v>0</v>
      </c>
      <c r="K806" s="93">
        <f>K$26</f>
        <v>0</v>
      </c>
      <c r="L806" s="94">
        <f t="shared" si="126"/>
        <v>0</v>
      </c>
    </row>
    <row r="807" spans="2:12" ht="15" x14ac:dyDescent="0.25">
      <c r="B807" s="31" t="s">
        <v>135</v>
      </c>
      <c r="C807" s="272">
        <f>C$27</f>
        <v>0</v>
      </c>
      <c r="D807" s="142"/>
      <c r="E807" s="142"/>
      <c r="F807" s="144"/>
      <c r="G807" s="142"/>
      <c r="H807" s="142"/>
      <c r="I807" s="153"/>
      <c r="J807" s="92">
        <f t="shared" si="125"/>
        <v>0</v>
      </c>
      <c r="K807" s="97">
        <f>K$27</f>
        <v>0</v>
      </c>
      <c r="L807" s="94">
        <f t="shared" si="126"/>
        <v>0</v>
      </c>
    </row>
    <row r="808" spans="2:12" ht="15" x14ac:dyDescent="0.25">
      <c r="B808" s="31" t="s">
        <v>136</v>
      </c>
      <c r="C808" s="164">
        <f>C$28</f>
        <v>0</v>
      </c>
      <c r="D808" s="142"/>
      <c r="E808" s="142"/>
      <c r="F808" s="144"/>
      <c r="G808" s="142"/>
      <c r="H808" s="142"/>
      <c r="I808" s="153"/>
      <c r="J808" s="92">
        <f t="shared" si="125"/>
        <v>0</v>
      </c>
      <c r="K808" s="97">
        <f>K$28</f>
        <v>0</v>
      </c>
      <c r="L808" s="94">
        <f t="shared" si="126"/>
        <v>0</v>
      </c>
    </row>
    <row r="809" spans="2:12" ht="15" x14ac:dyDescent="0.25">
      <c r="B809" s="31" t="s">
        <v>137</v>
      </c>
      <c r="C809" s="272">
        <f>C$29</f>
        <v>0</v>
      </c>
      <c r="D809" s="142"/>
      <c r="E809" s="142"/>
      <c r="F809" s="144"/>
      <c r="G809" s="142"/>
      <c r="H809" s="142"/>
      <c r="I809" s="153"/>
      <c r="J809" s="92">
        <f t="shared" si="125"/>
        <v>0</v>
      </c>
      <c r="K809" s="93">
        <f>K$29</f>
        <v>0</v>
      </c>
      <c r="L809" s="94">
        <f t="shared" si="126"/>
        <v>0</v>
      </c>
    </row>
    <row r="810" spans="2:12" ht="15" x14ac:dyDescent="0.25">
      <c r="B810" s="31" t="s">
        <v>418</v>
      </c>
      <c r="C810" s="164">
        <f>C$30</f>
        <v>0</v>
      </c>
      <c r="D810" s="142"/>
      <c r="E810" s="142"/>
      <c r="F810" s="144"/>
      <c r="G810" s="142"/>
      <c r="H810" s="142"/>
      <c r="I810" s="153"/>
      <c r="J810" s="92">
        <f>IF(G810&gt;0,(D810*(F810/G810)),0)</f>
        <v>0</v>
      </c>
      <c r="K810" s="97">
        <f>K$30</f>
        <v>0</v>
      </c>
      <c r="L810" s="94">
        <f>IF(K810&gt;0,((J810/K810)*I810),0)</f>
        <v>0</v>
      </c>
    </row>
    <row r="811" spans="2:12" ht="15" x14ac:dyDescent="0.25">
      <c r="B811" s="31" t="s">
        <v>419</v>
      </c>
      <c r="C811" s="272">
        <f>C$31</f>
        <v>0</v>
      </c>
      <c r="D811" s="142"/>
      <c r="E811" s="142"/>
      <c r="F811" s="144"/>
      <c r="G811" s="142"/>
      <c r="H811" s="142"/>
      <c r="I811" s="153"/>
      <c r="J811" s="92">
        <f t="shared" ref="J811:J821" si="127">IF(G811&gt;0,(D811*(F811/G811)),0)</f>
        <v>0</v>
      </c>
      <c r="K811" s="97">
        <f>K$31</f>
        <v>0</v>
      </c>
      <c r="L811" s="94">
        <f t="shared" ref="L811:L821" si="128">IF(K811&gt;0,((J811/K811)*I811),0)</f>
        <v>0</v>
      </c>
    </row>
    <row r="812" spans="2:12" ht="15" x14ac:dyDescent="0.25">
      <c r="B812" s="31" t="s">
        <v>420</v>
      </c>
      <c r="C812" s="164">
        <f>C$32</f>
        <v>0</v>
      </c>
      <c r="D812" s="142"/>
      <c r="E812" s="142"/>
      <c r="F812" s="144"/>
      <c r="G812" s="142"/>
      <c r="H812" s="142"/>
      <c r="I812" s="153"/>
      <c r="J812" s="92">
        <f t="shared" si="127"/>
        <v>0</v>
      </c>
      <c r="K812" s="93">
        <f>K$32</f>
        <v>0</v>
      </c>
      <c r="L812" s="94">
        <f t="shared" si="128"/>
        <v>0</v>
      </c>
    </row>
    <row r="813" spans="2:12" ht="15" x14ac:dyDescent="0.25">
      <c r="B813" s="31" t="s">
        <v>421</v>
      </c>
      <c r="C813" s="272">
        <f>C$33</f>
        <v>0</v>
      </c>
      <c r="D813" s="142"/>
      <c r="E813" s="142"/>
      <c r="F813" s="144"/>
      <c r="G813" s="142"/>
      <c r="H813" s="142"/>
      <c r="I813" s="153"/>
      <c r="J813" s="92">
        <f t="shared" si="127"/>
        <v>0</v>
      </c>
      <c r="K813" s="97">
        <f>K$33</f>
        <v>0</v>
      </c>
      <c r="L813" s="94">
        <f t="shared" si="128"/>
        <v>0</v>
      </c>
    </row>
    <row r="814" spans="2:12" ht="15" x14ac:dyDescent="0.25">
      <c r="B814" s="31" t="s">
        <v>422</v>
      </c>
      <c r="C814" s="164">
        <f>C$34</f>
        <v>0</v>
      </c>
      <c r="D814" s="142"/>
      <c r="E814" s="142"/>
      <c r="F814" s="144"/>
      <c r="G814" s="142"/>
      <c r="H814" s="142"/>
      <c r="I814" s="153"/>
      <c r="J814" s="92">
        <f t="shared" si="127"/>
        <v>0</v>
      </c>
      <c r="K814" s="97">
        <f>K$34</f>
        <v>0</v>
      </c>
      <c r="L814" s="94">
        <f t="shared" si="128"/>
        <v>0</v>
      </c>
    </row>
    <row r="815" spans="2:12" ht="15" x14ac:dyDescent="0.25">
      <c r="B815" s="31" t="s">
        <v>423</v>
      </c>
      <c r="C815" s="272">
        <f>C$35</f>
        <v>0</v>
      </c>
      <c r="D815" s="142"/>
      <c r="E815" s="142"/>
      <c r="F815" s="144"/>
      <c r="G815" s="142"/>
      <c r="H815" s="142"/>
      <c r="I815" s="153"/>
      <c r="J815" s="92">
        <f t="shared" si="127"/>
        <v>0</v>
      </c>
      <c r="K815" s="93">
        <f>K$35</f>
        <v>0</v>
      </c>
      <c r="L815" s="94">
        <f t="shared" si="128"/>
        <v>0</v>
      </c>
    </row>
    <row r="816" spans="2:12" ht="15" x14ac:dyDescent="0.25">
      <c r="B816" s="31" t="s">
        <v>424</v>
      </c>
      <c r="C816" s="164">
        <f>C$36</f>
        <v>0</v>
      </c>
      <c r="D816" s="142"/>
      <c r="E816" s="142"/>
      <c r="F816" s="144"/>
      <c r="G816" s="142"/>
      <c r="H816" s="142"/>
      <c r="I816" s="153"/>
      <c r="J816" s="92">
        <f t="shared" si="127"/>
        <v>0</v>
      </c>
      <c r="K816" s="97">
        <f>K$36</f>
        <v>0</v>
      </c>
      <c r="L816" s="94">
        <f t="shared" si="128"/>
        <v>0</v>
      </c>
    </row>
    <row r="817" spans="2:12" ht="15" x14ac:dyDescent="0.25">
      <c r="B817" s="31" t="s">
        <v>425</v>
      </c>
      <c r="C817" s="272">
        <f>C$37</f>
        <v>0</v>
      </c>
      <c r="D817" s="142"/>
      <c r="E817" s="142"/>
      <c r="F817" s="144"/>
      <c r="G817" s="142"/>
      <c r="H817" s="142"/>
      <c r="I817" s="153"/>
      <c r="J817" s="92">
        <f t="shared" si="127"/>
        <v>0</v>
      </c>
      <c r="K817" s="97">
        <f>K$37</f>
        <v>0</v>
      </c>
      <c r="L817" s="94">
        <f t="shared" si="128"/>
        <v>0</v>
      </c>
    </row>
    <row r="818" spans="2:12" ht="15" x14ac:dyDescent="0.25">
      <c r="B818" s="31" t="s">
        <v>426</v>
      </c>
      <c r="C818" s="164">
        <f>C$38</f>
        <v>0</v>
      </c>
      <c r="D818" s="142"/>
      <c r="E818" s="142"/>
      <c r="F818" s="144"/>
      <c r="G818" s="142"/>
      <c r="H818" s="142"/>
      <c r="I818" s="153"/>
      <c r="J818" s="92">
        <f t="shared" si="127"/>
        <v>0</v>
      </c>
      <c r="K818" s="93">
        <f>K$38</f>
        <v>0</v>
      </c>
      <c r="L818" s="94">
        <f t="shared" si="128"/>
        <v>0</v>
      </c>
    </row>
    <row r="819" spans="2:12" ht="15" x14ac:dyDescent="0.25">
      <c r="B819" s="31" t="s">
        <v>427</v>
      </c>
      <c r="C819" s="272">
        <f>C$39</f>
        <v>0</v>
      </c>
      <c r="D819" s="142"/>
      <c r="E819" s="142"/>
      <c r="F819" s="144"/>
      <c r="G819" s="142"/>
      <c r="H819" s="142"/>
      <c r="I819" s="153"/>
      <c r="J819" s="92">
        <f t="shared" si="127"/>
        <v>0</v>
      </c>
      <c r="K819" s="97">
        <f>K$39</f>
        <v>0</v>
      </c>
      <c r="L819" s="94">
        <f t="shared" si="128"/>
        <v>0</v>
      </c>
    </row>
    <row r="820" spans="2:12" ht="15" x14ac:dyDescent="0.25">
      <c r="B820" s="31" t="s">
        <v>428</v>
      </c>
      <c r="C820" s="164">
        <f>C$40</f>
        <v>0</v>
      </c>
      <c r="D820" s="142"/>
      <c r="E820" s="142"/>
      <c r="F820" s="144"/>
      <c r="G820" s="142"/>
      <c r="H820" s="142"/>
      <c r="I820" s="153"/>
      <c r="J820" s="92">
        <f t="shared" si="127"/>
        <v>0</v>
      </c>
      <c r="K820" s="97">
        <f>K$40</f>
        <v>0</v>
      </c>
      <c r="L820" s="94">
        <f t="shared" si="128"/>
        <v>0</v>
      </c>
    </row>
    <row r="821" spans="2:12" ht="15" x14ac:dyDescent="0.25">
      <c r="B821" s="31" t="s">
        <v>429</v>
      </c>
      <c r="C821" s="272">
        <f>C$41</f>
        <v>0</v>
      </c>
      <c r="D821" s="142"/>
      <c r="E821" s="142"/>
      <c r="F821" s="144"/>
      <c r="G821" s="142"/>
      <c r="H821" s="142"/>
      <c r="I821" s="153"/>
      <c r="J821" s="92">
        <f t="shared" si="127"/>
        <v>0</v>
      </c>
      <c r="K821" s="93">
        <f>K$41</f>
        <v>0</v>
      </c>
      <c r="L821" s="94">
        <f t="shared" si="128"/>
        <v>0</v>
      </c>
    </row>
    <row r="822" spans="2:12" ht="15" x14ac:dyDescent="0.25">
      <c r="B822" s="31" t="s">
        <v>430</v>
      </c>
      <c r="C822" s="164">
        <f>C$42</f>
        <v>0</v>
      </c>
      <c r="D822" s="142"/>
      <c r="E822" s="142"/>
      <c r="F822" s="144"/>
      <c r="G822" s="142"/>
      <c r="H822" s="142"/>
      <c r="I822" s="153"/>
      <c r="J822" s="92">
        <f>IF(G822&gt;0,(D822*(F822/G822)),0)</f>
        <v>0</v>
      </c>
      <c r="K822" s="97">
        <f>K$42</f>
        <v>0</v>
      </c>
      <c r="L822" s="94">
        <f>IF(K822&gt;0,((J822/K822)*I822),0)</f>
        <v>0</v>
      </c>
    </row>
    <row r="823" spans="2:12" ht="15" x14ac:dyDescent="0.25">
      <c r="B823" s="31" t="s">
        <v>431</v>
      </c>
      <c r="C823" s="272">
        <f>C$43</f>
        <v>0</v>
      </c>
      <c r="D823" s="142"/>
      <c r="E823" s="142"/>
      <c r="F823" s="144"/>
      <c r="G823" s="142"/>
      <c r="H823" s="142"/>
      <c r="I823" s="153"/>
      <c r="J823" s="92">
        <f t="shared" ref="J823:J834" si="129">IF(G823&gt;0,(D823*(F823/G823)),0)</f>
        <v>0</v>
      </c>
      <c r="K823" s="97">
        <f>K$43</f>
        <v>0</v>
      </c>
      <c r="L823" s="94">
        <f t="shared" ref="L823:L834" si="130">IF(K823&gt;0,((J823/K823)*I823),0)</f>
        <v>0</v>
      </c>
    </row>
    <row r="824" spans="2:12" ht="15" x14ac:dyDescent="0.25">
      <c r="B824" s="31" t="s">
        <v>432</v>
      </c>
      <c r="C824" s="164">
        <f>C$44</f>
        <v>0</v>
      </c>
      <c r="D824" s="142"/>
      <c r="E824" s="142"/>
      <c r="F824" s="144"/>
      <c r="G824" s="142"/>
      <c r="H824" s="142"/>
      <c r="I824" s="153"/>
      <c r="J824" s="92">
        <f t="shared" si="129"/>
        <v>0</v>
      </c>
      <c r="K824" s="93">
        <f>K$44</f>
        <v>0</v>
      </c>
      <c r="L824" s="94">
        <f t="shared" si="130"/>
        <v>0</v>
      </c>
    </row>
    <row r="825" spans="2:12" ht="15" x14ac:dyDescent="0.25">
      <c r="B825" s="31" t="s">
        <v>433</v>
      </c>
      <c r="C825" s="272">
        <f>C$45</f>
        <v>0</v>
      </c>
      <c r="D825" s="142"/>
      <c r="E825" s="142"/>
      <c r="F825" s="144"/>
      <c r="G825" s="142"/>
      <c r="H825" s="142"/>
      <c r="I825" s="153"/>
      <c r="J825" s="92">
        <f t="shared" si="129"/>
        <v>0</v>
      </c>
      <c r="K825" s="97">
        <f>K$45</f>
        <v>0</v>
      </c>
      <c r="L825" s="94">
        <f t="shared" si="130"/>
        <v>0</v>
      </c>
    </row>
    <row r="826" spans="2:12" ht="15" x14ac:dyDescent="0.25">
      <c r="B826" s="31" t="s">
        <v>434</v>
      </c>
      <c r="C826" s="164">
        <f>C$46</f>
        <v>0</v>
      </c>
      <c r="D826" s="142"/>
      <c r="E826" s="142"/>
      <c r="F826" s="144"/>
      <c r="G826" s="142"/>
      <c r="H826" s="142"/>
      <c r="I826" s="153"/>
      <c r="J826" s="92">
        <f t="shared" si="129"/>
        <v>0</v>
      </c>
      <c r="K826" s="97">
        <f>K$46</f>
        <v>0</v>
      </c>
      <c r="L826" s="94">
        <f t="shared" si="130"/>
        <v>0</v>
      </c>
    </row>
    <row r="827" spans="2:12" ht="15" x14ac:dyDescent="0.25">
      <c r="B827" s="31" t="s">
        <v>435</v>
      </c>
      <c r="C827" s="272">
        <f>C$47</f>
        <v>0</v>
      </c>
      <c r="D827" s="142"/>
      <c r="E827" s="142"/>
      <c r="F827" s="144"/>
      <c r="G827" s="142"/>
      <c r="H827" s="142"/>
      <c r="I827" s="153"/>
      <c r="J827" s="92">
        <f t="shared" si="129"/>
        <v>0</v>
      </c>
      <c r="K827" s="93">
        <f>K$47</f>
        <v>0</v>
      </c>
      <c r="L827" s="94">
        <f t="shared" si="130"/>
        <v>0</v>
      </c>
    </row>
    <row r="828" spans="2:12" ht="15" x14ac:dyDescent="0.25">
      <c r="B828" s="31" t="s">
        <v>436</v>
      </c>
      <c r="C828" s="164">
        <f>C$48</f>
        <v>0</v>
      </c>
      <c r="D828" s="142"/>
      <c r="E828" s="142"/>
      <c r="F828" s="144"/>
      <c r="G828" s="142"/>
      <c r="H828" s="142"/>
      <c r="I828" s="153"/>
      <c r="J828" s="92">
        <f t="shared" si="129"/>
        <v>0</v>
      </c>
      <c r="K828" s="97">
        <f>K$48</f>
        <v>0</v>
      </c>
      <c r="L828" s="94">
        <f t="shared" si="130"/>
        <v>0</v>
      </c>
    </row>
    <row r="829" spans="2:12" ht="15" x14ac:dyDescent="0.25">
      <c r="B829" s="31" t="s">
        <v>437</v>
      </c>
      <c r="C829" s="272">
        <f>C$49</f>
        <v>0</v>
      </c>
      <c r="D829" s="142"/>
      <c r="E829" s="142"/>
      <c r="F829" s="144"/>
      <c r="G829" s="142"/>
      <c r="H829" s="142"/>
      <c r="I829" s="153"/>
      <c r="J829" s="92">
        <f t="shared" si="129"/>
        <v>0</v>
      </c>
      <c r="K829" s="97">
        <f>K$49</f>
        <v>0</v>
      </c>
      <c r="L829" s="94">
        <f t="shared" si="130"/>
        <v>0</v>
      </c>
    </row>
    <row r="830" spans="2:12" ht="15" x14ac:dyDescent="0.25">
      <c r="B830" s="31" t="s">
        <v>438</v>
      </c>
      <c r="C830" s="164">
        <f>C$50</f>
        <v>0</v>
      </c>
      <c r="D830" s="142"/>
      <c r="E830" s="142"/>
      <c r="F830" s="144"/>
      <c r="G830" s="142"/>
      <c r="H830" s="142"/>
      <c r="I830" s="153"/>
      <c r="J830" s="92">
        <f t="shared" si="129"/>
        <v>0</v>
      </c>
      <c r="K830" s="93">
        <f>K$50</f>
        <v>0</v>
      </c>
      <c r="L830" s="94">
        <f t="shared" si="130"/>
        <v>0</v>
      </c>
    </row>
    <row r="831" spans="2:12" ht="15" x14ac:dyDescent="0.25">
      <c r="B831" s="31" t="s">
        <v>439</v>
      </c>
      <c r="C831" s="272">
        <f>C$51</f>
        <v>0</v>
      </c>
      <c r="D831" s="142"/>
      <c r="E831" s="142"/>
      <c r="F831" s="144"/>
      <c r="G831" s="142"/>
      <c r="H831" s="142"/>
      <c r="I831" s="153"/>
      <c r="J831" s="92">
        <f t="shared" si="129"/>
        <v>0</v>
      </c>
      <c r="K831" s="97">
        <f>K$51</f>
        <v>0</v>
      </c>
      <c r="L831" s="94">
        <f t="shared" si="130"/>
        <v>0</v>
      </c>
    </row>
    <row r="832" spans="2:12" ht="15" x14ac:dyDescent="0.25">
      <c r="B832" s="31" t="s">
        <v>440</v>
      </c>
      <c r="C832" s="164">
        <f>C$52</f>
        <v>0</v>
      </c>
      <c r="D832" s="142"/>
      <c r="E832" s="142"/>
      <c r="F832" s="144"/>
      <c r="G832" s="142"/>
      <c r="H832" s="142"/>
      <c r="I832" s="153"/>
      <c r="J832" s="92">
        <f t="shared" si="129"/>
        <v>0</v>
      </c>
      <c r="K832" s="97">
        <f>K$52</f>
        <v>0</v>
      </c>
      <c r="L832" s="94">
        <f t="shared" si="130"/>
        <v>0</v>
      </c>
    </row>
    <row r="833" spans="2:12" ht="15" x14ac:dyDescent="0.25">
      <c r="B833" s="31" t="s">
        <v>441</v>
      </c>
      <c r="C833" s="272">
        <f>C$53</f>
        <v>0</v>
      </c>
      <c r="D833" s="142"/>
      <c r="E833" s="142"/>
      <c r="F833" s="144"/>
      <c r="G833" s="142"/>
      <c r="H833" s="142"/>
      <c r="I833" s="153"/>
      <c r="J833" s="92">
        <f t="shared" si="129"/>
        <v>0</v>
      </c>
      <c r="K833" s="93">
        <f>K$53</f>
        <v>0</v>
      </c>
      <c r="L833" s="94">
        <f t="shared" si="130"/>
        <v>0</v>
      </c>
    </row>
    <row r="834" spans="2:12" ht="15" x14ac:dyDescent="0.25">
      <c r="B834" s="31" t="s">
        <v>442</v>
      </c>
      <c r="C834" s="164">
        <f>C$54</f>
        <v>0</v>
      </c>
      <c r="D834" s="142"/>
      <c r="E834" s="142"/>
      <c r="F834" s="144"/>
      <c r="G834" s="142"/>
      <c r="H834" s="142"/>
      <c r="I834" s="153"/>
      <c r="J834" s="92">
        <f t="shared" si="129"/>
        <v>0</v>
      </c>
      <c r="K834" s="97">
        <f>K$54</f>
        <v>0</v>
      </c>
      <c r="L834" s="94">
        <f t="shared" si="130"/>
        <v>0</v>
      </c>
    </row>
    <row r="835" spans="2:12" x14ac:dyDescent="0.2">
      <c r="B835"/>
      <c r="C835"/>
      <c r="D835"/>
      <c r="E835"/>
      <c r="F835"/>
      <c r="G835"/>
      <c r="H835"/>
      <c r="I835"/>
      <c r="J835"/>
      <c r="K835"/>
      <c r="L835"/>
    </row>
    <row r="836" spans="2:12" ht="15" x14ac:dyDescent="0.25">
      <c r="C836" s="278" t="s">
        <v>504</v>
      </c>
      <c r="D836" s="279"/>
      <c r="E836" s="279"/>
      <c r="F836" s="279"/>
      <c r="G836" s="279"/>
      <c r="H836" s="279"/>
      <c r="I836" s="279"/>
      <c r="J836" s="279"/>
      <c r="K836" s="279"/>
      <c r="L836" s="280"/>
    </row>
    <row r="837" spans="2:12" ht="15" x14ac:dyDescent="0.25">
      <c r="B837" s="31" t="s">
        <v>113</v>
      </c>
      <c r="C837" s="259">
        <f>C$5</f>
        <v>0</v>
      </c>
      <c r="D837" s="142"/>
      <c r="E837" s="142"/>
      <c r="F837" s="144"/>
      <c r="G837" s="142"/>
      <c r="H837" s="142"/>
      <c r="I837" s="153"/>
      <c r="J837" s="92">
        <f>IF(G837&gt;0,(D837*(F837/G837)),0)</f>
        <v>0</v>
      </c>
      <c r="K837" s="93">
        <f>K$5</f>
        <v>0</v>
      </c>
      <c r="L837" s="94">
        <f>IF(K837&gt;0,((J837/K837)*I837),0)</f>
        <v>0</v>
      </c>
    </row>
    <row r="838" spans="2:12" ht="15" x14ac:dyDescent="0.25">
      <c r="B838" s="31" t="s">
        <v>114</v>
      </c>
      <c r="C838" s="260">
        <f>C$6</f>
        <v>0</v>
      </c>
      <c r="D838" s="142"/>
      <c r="E838" s="142"/>
      <c r="F838" s="144"/>
      <c r="G838" s="142"/>
      <c r="H838" s="142"/>
      <c r="I838" s="153"/>
      <c r="J838" s="92">
        <f t="shared" ref="J838:J848" si="131">IF(G838&gt;0,(D838*(F838/G838)),0)</f>
        <v>0</v>
      </c>
      <c r="K838" s="97">
        <f>K$6</f>
        <v>0</v>
      </c>
      <c r="L838" s="94">
        <f t="shared" ref="L838:L848" si="132">IF(K838&gt;0,((J838/K838)*I838),0)</f>
        <v>0</v>
      </c>
    </row>
    <row r="839" spans="2:12" ht="15" x14ac:dyDescent="0.25">
      <c r="B839" s="31" t="s">
        <v>115</v>
      </c>
      <c r="C839" s="259">
        <f>C$7</f>
        <v>0</v>
      </c>
      <c r="D839" s="142"/>
      <c r="E839" s="142"/>
      <c r="F839" s="144"/>
      <c r="G839" s="142"/>
      <c r="H839" s="142"/>
      <c r="I839" s="153"/>
      <c r="J839" s="92">
        <f t="shared" si="131"/>
        <v>0</v>
      </c>
      <c r="K839" s="97">
        <f>K$7</f>
        <v>0</v>
      </c>
      <c r="L839" s="94">
        <f t="shared" si="132"/>
        <v>0</v>
      </c>
    </row>
    <row r="840" spans="2:12" ht="15" x14ac:dyDescent="0.25">
      <c r="B840" s="31" t="s">
        <v>116</v>
      </c>
      <c r="C840" s="260">
        <f>C$8</f>
        <v>0</v>
      </c>
      <c r="D840" s="142"/>
      <c r="E840" s="142"/>
      <c r="F840" s="144"/>
      <c r="G840" s="142"/>
      <c r="H840" s="142"/>
      <c r="I840" s="153"/>
      <c r="J840" s="92">
        <f t="shared" si="131"/>
        <v>0</v>
      </c>
      <c r="K840" s="93">
        <f>K$8</f>
        <v>0</v>
      </c>
      <c r="L840" s="94">
        <f t="shared" si="132"/>
        <v>0</v>
      </c>
    </row>
    <row r="841" spans="2:12" ht="15" x14ac:dyDescent="0.25">
      <c r="B841" s="31" t="s">
        <v>117</v>
      </c>
      <c r="C841" s="259">
        <f>C$9</f>
        <v>0</v>
      </c>
      <c r="D841" s="142"/>
      <c r="E841" s="142"/>
      <c r="F841" s="144"/>
      <c r="G841" s="142"/>
      <c r="H841" s="142"/>
      <c r="I841" s="153"/>
      <c r="J841" s="92">
        <f t="shared" si="131"/>
        <v>0</v>
      </c>
      <c r="K841" s="97">
        <f>K$9</f>
        <v>0</v>
      </c>
      <c r="L841" s="94">
        <f t="shared" si="132"/>
        <v>0</v>
      </c>
    </row>
    <row r="842" spans="2:12" ht="15" x14ac:dyDescent="0.25">
      <c r="B842" s="31" t="s">
        <v>118</v>
      </c>
      <c r="C842" s="260">
        <f>C$10</f>
        <v>0</v>
      </c>
      <c r="D842" s="142"/>
      <c r="E842" s="142"/>
      <c r="F842" s="144"/>
      <c r="G842" s="142"/>
      <c r="H842" s="142"/>
      <c r="I842" s="153"/>
      <c r="J842" s="92">
        <f t="shared" si="131"/>
        <v>0</v>
      </c>
      <c r="K842" s="97">
        <f>K$10</f>
        <v>0</v>
      </c>
      <c r="L842" s="94">
        <f t="shared" si="132"/>
        <v>0</v>
      </c>
    </row>
    <row r="843" spans="2:12" ht="15" x14ac:dyDescent="0.25">
      <c r="B843" s="31" t="s">
        <v>119</v>
      </c>
      <c r="C843" s="259">
        <f>C$11</f>
        <v>0</v>
      </c>
      <c r="D843" s="142"/>
      <c r="E843" s="142"/>
      <c r="F843" s="144"/>
      <c r="G843" s="142"/>
      <c r="H843" s="142"/>
      <c r="I843" s="153"/>
      <c r="J843" s="92">
        <f t="shared" si="131"/>
        <v>0</v>
      </c>
      <c r="K843" s="93">
        <f>K$11</f>
        <v>0</v>
      </c>
      <c r="L843" s="94">
        <f t="shared" si="132"/>
        <v>0</v>
      </c>
    </row>
    <row r="844" spans="2:12" ht="15" x14ac:dyDescent="0.25">
      <c r="B844" s="31" t="s">
        <v>120</v>
      </c>
      <c r="C844" s="260">
        <f>C$12</f>
        <v>0</v>
      </c>
      <c r="D844" s="142"/>
      <c r="E844" s="142"/>
      <c r="F844" s="144"/>
      <c r="G844" s="142"/>
      <c r="H844" s="142"/>
      <c r="I844" s="153"/>
      <c r="J844" s="92">
        <f t="shared" si="131"/>
        <v>0</v>
      </c>
      <c r="K844" s="97">
        <f>K$12</f>
        <v>0</v>
      </c>
      <c r="L844" s="94">
        <f t="shared" si="132"/>
        <v>0</v>
      </c>
    </row>
    <row r="845" spans="2:12" ht="15" x14ac:dyDescent="0.25">
      <c r="B845" s="31" t="s">
        <v>121</v>
      </c>
      <c r="C845" s="259">
        <f>C$13</f>
        <v>0</v>
      </c>
      <c r="D845" s="142"/>
      <c r="E845" s="142"/>
      <c r="F845" s="144"/>
      <c r="G845" s="142"/>
      <c r="H845" s="142"/>
      <c r="I845" s="153"/>
      <c r="J845" s="92">
        <f t="shared" si="131"/>
        <v>0</v>
      </c>
      <c r="K845" s="97">
        <f>K$13</f>
        <v>0</v>
      </c>
      <c r="L845" s="94">
        <f t="shared" si="132"/>
        <v>0</v>
      </c>
    </row>
    <row r="846" spans="2:12" ht="15" x14ac:dyDescent="0.25">
      <c r="B846" s="31" t="s">
        <v>122</v>
      </c>
      <c r="C846" s="260">
        <f>C$14</f>
        <v>0</v>
      </c>
      <c r="D846" s="142"/>
      <c r="E846" s="142"/>
      <c r="F846" s="144"/>
      <c r="G846" s="142"/>
      <c r="H846" s="142"/>
      <c r="I846" s="153"/>
      <c r="J846" s="92">
        <f t="shared" si="131"/>
        <v>0</v>
      </c>
      <c r="K846" s="93">
        <f>K$14</f>
        <v>0</v>
      </c>
      <c r="L846" s="94">
        <f t="shared" si="132"/>
        <v>0</v>
      </c>
    </row>
    <row r="847" spans="2:12" ht="15" x14ac:dyDescent="0.25">
      <c r="B847" s="31" t="s">
        <v>123</v>
      </c>
      <c r="C847" s="259">
        <f>C$15</f>
        <v>0</v>
      </c>
      <c r="D847" s="142"/>
      <c r="E847" s="142"/>
      <c r="F847" s="144"/>
      <c r="G847" s="142"/>
      <c r="H847" s="142"/>
      <c r="I847" s="153"/>
      <c r="J847" s="92">
        <f t="shared" si="131"/>
        <v>0</v>
      </c>
      <c r="K847" s="97">
        <f>K$15</f>
        <v>0</v>
      </c>
      <c r="L847" s="94">
        <f t="shared" si="132"/>
        <v>0</v>
      </c>
    </row>
    <row r="848" spans="2:12" ht="15" x14ac:dyDescent="0.25">
      <c r="B848" s="31" t="s">
        <v>124</v>
      </c>
      <c r="C848" s="260">
        <f>C$16</f>
        <v>0</v>
      </c>
      <c r="D848" s="142"/>
      <c r="E848" s="142"/>
      <c r="F848" s="144"/>
      <c r="G848" s="142"/>
      <c r="H848" s="142"/>
      <c r="I848" s="153"/>
      <c r="J848" s="92">
        <f t="shared" si="131"/>
        <v>0</v>
      </c>
      <c r="K848" s="97">
        <f>K$16</f>
        <v>0</v>
      </c>
      <c r="L848" s="94">
        <f t="shared" si="132"/>
        <v>0</v>
      </c>
    </row>
    <row r="849" spans="2:12" ht="15" x14ac:dyDescent="0.25">
      <c r="B849" s="31" t="s">
        <v>125</v>
      </c>
      <c r="C849" s="272">
        <f>C$17</f>
        <v>0</v>
      </c>
      <c r="D849" s="142"/>
      <c r="E849" s="142"/>
      <c r="F849" s="144"/>
      <c r="G849" s="142"/>
      <c r="H849" s="142"/>
      <c r="I849" s="153"/>
      <c r="J849" s="92">
        <f>IF(G849&gt;0,(D849*(F849/G849)),0)</f>
        <v>0</v>
      </c>
      <c r="K849" s="93">
        <f>K$17</f>
        <v>0</v>
      </c>
      <c r="L849" s="94">
        <f>IF(K849&gt;0,((J849/K849)*I849),0)</f>
        <v>0</v>
      </c>
    </row>
    <row r="850" spans="2:12" ht="15" x14ac:dyDescent="0.25">
      <c r="B850" s="31" t="s">
        <v>126</v>
      </c>
      <c r="C850" s="164">
        <f>C$18</f>
        <v>0</v>
      </c>
      <c r="D850" s="142"/>
      <c r="E850" s="142"/>
      <c r="F850" s="144"/>
      <c r="G850" s="142"/>
      <c r="H850" s="142"/>
      <c r="I850" s="153"/>
      <c r="J850" s="92">
        <f t="shared" ref="J850:J861" si="133">IF(G850&gt;0,(D850*(F850/G850)),0)</f>
        <v>0</v>
      </c>
      <c r="K850" s="97">
        <f>K$18</f>
        <v>0</v>
      </c>
      <c r="L850" s="94">
        <f t="shared" ref="L850:L861" si="134">IF(K850&gt;0,((J850/K850)*I850),0)</f>
        <v>0</v>
      </c>
    </row>
    <row r="851" spans="2:12" ht="15" x14ac:dyDescent="0.25">
      <c r="B851" s="31" t="s">
        <v>127</v>
      </c>
      <c r="C851" s="272">
        <f>C$19</f>
        <v>0</v>
      </c>
      <c r="D851" s="142"/>
      <c r="E851" s="142"/>
      <c r="F851" s="144"/>
      <c r="G851" s="142"/>
      <c r="H851" s="142"/>
      <c r="I851" s="153"/>
      <c r="J851" s="92">
        <f t="shared" si="133"/>
        <v>0</v>
      </c>
      <c r="K851" s="97">
        <f>K$19</f>
        <v>0</v>
      </c>
      <c r="L851" s="94">
        <f t="shared" si="134"/>
        <v>0</v>
      </c>
    </row>
    <row r="852" spans="2:12" ht="15" x14ac:dyDescent="0.25">
      <c r="B852" s="31" t="s">
        <v>128</v>
      </c>
      <c r="C852" s="164">
        <f>C$20</f>
        <v>0</v>
      </c>
      <c r="D852" s="142"/>
      <c r="E852" s="142"/>
      <c r="F852" s="144"/>
      <c r="G852" s="142"/>
      <c r="H852" s="142"/>
      <c r="I852" s="153"/>
      <c r="J852" s="92">
        <f t="shared" si="133"/>
        <v>0</v>
      </c>
      <c r="K852" s="93">
        <f>K$20</f>
        <v>0</v>
      </c>
      <c r="L852" s="94">
        <f t="shared" si="134"/>
        <v>0</v>
      </c>
    </row>
    <row r="853" spans="2:12" ht="15" x14ac:dyDescent="0.25">
      <c r="B853" s="31" t="s">
        <v>129</v>
      </c>
      <c r="C853" s="272">
        <f>C$21</f>
        <v>0</v>
      </c>
      <c r="D853" s="142"/>
      <c r="E853" s="142"/>
      <c r="F853" s="144"/>
      <c r="G853" s="142"/>
      <c r="H853" s="142"/>
      <c r="I853" s="153"/>
      <c r="J853" s="92">
        <f t="shared" si="133"/>
        <v>0</v>
      </c>
      <c r="K853" s="97">
        <f>K$21</f>
        <v>0</v>
      </c>
      <c r="L853" s="94">
        <f t="shared" si="134"/>
        <v>0</v>
      </c>
    </row>
    <row r="854" spans="2:12" ht="15" x14ac:dyDescent="0.25">
      <c r="B854" s="31" t="s">
        <v>130</v>
      </c>
      <c r="C854" s="164">
        <f>C$22</f>
        <v>0</v>
      </c>
      <c r="D854" s="142"/>
      <c r="E854" s="142"/>
      <c r="F854" s="144"/>
      <c r="G854" s="142"/>
      <c r="H854" s="142"/>
      <c r="I854" s="153"/>
      <c r="J854" s="92">
        <f t="shared" si="133"/>
        <v>0</v>
      </c>
      <c r="K854" s="97">
        <f>K$22</f>
        <v>0</v>
      </c>
      <c r="L854" s="94">
        <f t="shared" si="134"/>
        <v>0</v>
      </c>
    </row>
    <row r="855" spans="2:12" ht="15" x14ac:dyDescent="0.25">
      <c r="B855" s="31" t="s">
        <v>131</v>
      </c>
      <c r="C855" s="272">
        <f>C$23</f>
        <v>0</v>
      </c>
      <c r="D855" s="142"/>
      <c r="E855" s="142"/>
      <c r="F855" s="144"/>
      <c r="G855" s="142"/>
      <c r="H855" s="142"/>
      <c r="I855" s="153"/>
      <c r="J855" s="92">
        <f t="shared" si="133"/>
        <v>0</v>
      </c>
      <c r="K855" s="93">
        <f>K$23</f>
        <v>0</v>
      </c>
      <c r="L855" s="94">
        <f t="shared" si="134"/>
        <v>0</v>
      </c>
    </row>
    <row r="856" spans="2:12" ht="15" x14ac:dyDescent="0.25">
      <c r="B856" s="31" t="s">
        <v>132</v>
      </c>
      <c r="C856" s="164">
        <f>C$24</f>
        <v>0</v>
      </c>
      <c r="D856" s="142"/>
      <c r="E856" s="142"/>
      <c r="F856" s="144"/>
      <c r="G856" s="142"/>
      <c r="H856" s="142"/>
      <c r="I856" s="153"/>
      <c r="J856" s="92">
        <f t="shared" si="133"/>
        <v>0</v>
      </c>
      <c r="K856" s="97">
        <f>K$24</f>
        <v>0</v>
      </c>
      <c r="L856" s="94">
        <f t="shared" si="134"/>
        <v>0</v>
      </c>
    </row>
    <row r="857" spans="2:12" ht="15" x14ac:dyDescent="0.25">
      <c r="B857" s="31" t="s">
        <v>133</v>
      </c>
      <c r="C857" s="272">
        <f>C$25</f>
        <v>0</v>
      </c>
      <c r="D857" s="142"/>
      <c r="E857" s="142"/>
      <c r="F857" s="144"/>
      <c r="G857" s="142"/>
      <c r="H857" s="142"/>
      <c r="I857" s="153"/>
      <c r="J857" s="92">
        <f t="shared" si="133"/>
        <v>0</v>
      </c>
      <c r="K857" s="97">
        <f>K$25</f>
        <v>0</v>
      </c>
      <c r="L857" s="94">
        <f t="shared" si="134"/>
        <v>0</v>
      </c>
    </row>
    <row r="858" spans="2:12" ht="15" x14ac:dyDescent="0.25">
      <c r="B858" s="31" t="s">
        <v>134</v>
      </c>
      <c r="C858" s="164">
        <f>C$26</f>
        <v>0</v>
      </c>
      <c r="D858" s="142"/>
      <c r="E858" s="142"/>
      <c r="F858" s="144"/>
      <c r="G858" s="142"/>
      <c r="H858" s="142"/>
      <c r="I858" s="153"/>
      <c r="J858" s="92">
        <f t="shared" si="133"/>
        <v>0</v>
      </c>
      <c r="K858" s="93">
        <f>K$26</f>
        <v>0</v>
      </c>
      <c r="L858" s="94">
        <f t="shared" si="134"/>
        <v>0</v>
      </c>
    </row>
    <row r="859" spans="2:12" ht="15" x14ac:dyDescent="0.25">
      <c r="B859" s="31" t="s">
        <v>135</v>
      </c>
      <c r="C859" s="272">
        <f>C$27</f>
        <v>0</v>
      </c>
      <c r="D859" s="142"/>
      <c r="E859" s="142"/>
      <c r="F859" s="144"/>
      <c r="G859" s="142"/>
      <c r="H859" s="142"/>
      <c r="I859" s="153"/>
      <c r="J859" s="92">
        <f t="shared" si="133"/>
        <v>0</v>
      </c>
      <c r="K859" s="97">
        <f>K$27</f>
        <v>0</v>
      </c>
      <c r="L859" s="94">
        <f t="shared" si="134"/>
        <v>0</v>
      </c>
    </row>
    <row r="860" spans="2:12" ht="15" x14ac:dyDescent="0.25">
      <c r="B860" s="31" t="s">
        <v>136</v>
      </c>
      <c r="C860" s="164">
        <f>C$28</f>
        <v>0</v>
      </c>
      <c r="D860" s="142"/>
      <c r="E860" s="142"/>
      <c r="F860" s="144"/>
      <c r="G860" s="142"/>
      <c r="H860" s="142"/>
      <c r="I860" s="153"/>
      <c r="J860" s="92">
        <f t="shared" si="133"/>
        <v>0</v>
      </c>
      <c r="K860" s="97">
        <f>K$28</f>
        <v>0</v>
      </c>
      <c r="L860" s="94">
        <f t="shared" si="134"/>
        <v>0</v>
      </c>
    </row>
    <row r="861" spans="2:12" ht="15" x14ac:dyDescent="0.25">
      <c r="B861" s="31" t="s">
        <v>137</v>
      </c>
      <c r="C861" s="272">
        <f>C$29</f>
        <v>0</v>
      </c>
      <c r="D861" s="142"/>
      <c r="E861" s="142"/>
      <c r="F861" s="144"/>
      <c r="G861" s="142"/>
      <c r="H861" s="142"/>
      <c r="I861" s="153"/>
      <c r="J861" s="92">
        <f t="shared" si="133"/>
        <v>0</v>
      </c>
      <c r="K861" s="93">
        <f>K$29</f>
        <v>0</v>
      </c>
      <c r="L861" s="94">
        <f t="shared" si="134"/>
        <v>0</v>
      </c>
    </row>
    <row r="862" spans="2:12" ht="15" x14ac:dyDescent="0.25">
      <c r="B862" s="31" t="s">
        <v>418</v>
      </c>
      <c r="C862" s="164">
        <f>C$30</f>
        <v>0</v>
      </c>
      <c r="D862" s="142"/>
      <c r="E862" s="142"/>
      <c r="F862" s="144"/>
      <c r="G862" s="142"/>
      <c r="H862" s="142"/>
      <c r="I862" s="153"/>
      <c r="J862" s="92">
        <f>IF(G862&gt;0,(D862*(F862/G862)),0)</f>
        <v>0</v>
      </c>
      <c r="K862" s="97">
        <f>K$30</f>
        <v>0</v>
      </c>
      <c r="L862" s="94">
        <f>IF(K862&gt;0,((J862/K862)*I862),0)</f>
        <v>0</v>
      </c>
    </row>
    <row r="863" spans="2:12" ht="15" x14ac:dyDescent="0.25">
      <c r="B863" s="31" t="s">
        <v>419</v>
      </c>
      <c r="C863" s="272">
        <f>C$31</f>
        <v>0</v>
      </c>
      <c r="D863" s="142"/>
      <c r="E863" s="142"/>
      <c r="F863" s="144"/>
      <c r="G863" s="142"/>
      <c r="H863" s="142"/>
      <c r="I863" s="153"/>
      <c r="J863" s="92">
        <f t="shared" ref="J863:J873" si="135">IF(G863&gt;0,(D863*(F863/G863)),0)</f>
        <v>0</v>
      </c>
      <c r="K863" s="97">
        <f>K$31</f>
        <v>0</v>
      </c>
      <c r="L863" s="94">
        <f t="shared" ref="L863:L873" si="136">IF(K863&gt;0,((J863/K863)*I863),0)</f>
        <v>0</v>
      </c>
    </row>
    <row r="864" spans="2:12" ht="15" x14ac:dyDescent="0.25">
      <c r="B864" s="31" t="s">
        <v>420</v>
      </c>
      <c r="C864" s="164">
        <f>C$32</f>
        <v>0</v>
      </c>
      <c r="D864" s="142"/>
      <c r="E864" s="142"/>
      <c r="F864" s="144"/>
      <c r="G864" s="142"/>
      <c r="H864" s="142"/>
      <c r="I864" s="153"/>
      <c r="J864" s="92">
        <f t="shared" si="135"/>
        <v>0</v>
      </c>
      <c r="K864" s="93">
        <f>K$32</f>
        <v>0</v>
      </c>
      <c r="L864" s="94">
        <f t="shared" si="136"/>
        <v>0</v>
      </c>
    </row>
    <row r="865" spans="2:12" ht="15" x14ac:dyDescent="0.25">
      <c r="B865" s="31" t="s">
        <v>421</v>
      </c>
      <c r="C865" s="272">
        <f>C$33</f>
        <v>0</v>
      </c>
      <c r="D865" s="142"/>
      <c r="E865" s="142"/>
      <c r="F865" s="144"/>
      <c r="G865" s="142"/>
      <c r="H865" s="142"/>
      <c r="I865" s="153"/>
      <c r="J865" s="92">
        <f t="shared" si="135"/>
        <v>0</v>
      </c>
      <c r="K865" s="97">
        <f>K$33</f>
        <v>0</v>
      </c>
      <c r="L865" s="94">
        <f t="shared" si="136"/>
        <v>0</v>
      </c>
    </row>
    <row r="866" spans="2:12" ht="15" x14ac:dyDescent="0.25">
      <c r="B866" s="31" t="s">
        <v>422</v>
      </c>
      <c r="C866" s="164">
        <f>C$34</f>
        <v>0</v>
      </c>
      <c r="D866" s="142"/>
      <c r="E866" s="142"/>
      <c r="F866" s="144"/>
      <c r="G866" s="142"/>
      <c r="H866" s="142"/>
      <c r="I866" s="153"/>
      <c r="J866" s="92">
        <f t="shared" si="135"/>
        <v>0</v>
      </c>
      <c r="K866" s="97">
        <f>K$34</f>
        <v>0</v>
      </c>
      <c r="L866" s="94">
        <f t="shared" si="136"/>
        <v>0</v>
      </c>
    </row>
    <row r="867" spans="2:12" ht="15" x14ac:dyDescent="0.25">
      <c r="B867" s="31" t="s">
        <v>423</v>
      </c>
      <c r="C867" s="272">
        <f>C$35</f>
        <v>0</v>
      </c>
      <c r="D867" s="142"/>
      <c r="E867" s="142"/>
      <c r="F867" s="144"/>
      <c r="G867" s="142"/>
      <c r="H867" s="142"/>
      <c r="I867" s="153"/>
      <c r="J867" s="92">
        <f t="shared" si="135"/>
        <v>0</v>
      </c>
      <c r="K867" s="93">
        <f>K$35</f>
        <v>0</v>
      </c>
      <c r="L867" s="94">
        <f t="shared" si="136"/>
        <v>0</v>
      </c>
    </row>
    <row r="868" spans="2:12" ht="15" x14ac:dyDescent="0.25">
      <c r="B868" s="31" t="s">
        <v>424</v>
      </c>
      <c r="C868" s="164">
        <f>C$36</f>
        <v>0</v>
      </c>
      <c r="D868" s="142"/>
      <c r="E868" s="142"/>
      <c r="F868" s="144"/>
      <c r="G868" s="142"/>
      <c r="H868" s="142"/>
      <c r="I868" s="153"/>
      <c r="J868" s="92">
        <f t="shared" si="135"/>
        <v>0</v>
      </c>
      <c r="K868" s="97">
        <f>K$36</f>
        <v>0</v>
      </c>
      <c r="L868" s="94">
        <f t="shared" si="136"/>
        <v>0</v>
      </c>
    </row>
    <row r="869" spans="2:12" ht="15" x14ac:dyDescent="0.25">
      <c r="B869" s="31" t="s">
        <v>425</v>
      </c>
      <c r="C869" s="272">
        <f>C$37</f>
        <v>0</v>
      </c>
      <c r="D869" s="142"/>
      <c r="E869" s="142"/>
      <c r="F869" s="144"/>
      <c r="G869" s="142"/>
      <c r="H869" s="142"/>
      <c r="I869" s="153"/>
      <c r="J869" s="92">
        <f t="shared" si="135"/>
        <v>0</v>
      </c>
      <c r="K869" s="97">
        <f>K$37</f>
        <v>0</v>
      </c>
      <c r="L869" s="94">
        <f t="shared" si="136"/>
        <v>0</v>
      </c>
    </row>
    <row r="870" spans="2:12" ht="15" x14ac:dyDescent="0.25">
      <c r="B870" s="31" t="s">
        <v>426</v>
      </c>
      <c r="C870" s="164">
        <f>C$38</f>
        <v>0</v>
      </c>
      <c r="D870" s="142"/>
      <c r="E870" s="142"/>
      <c r="F870" s="144"/>
      <c r="G870" s="142"/>
      <c r="H870" s="142"/>
      <c r="I870" s="153"/>
      <c r="J870" s="92">
        <f t="shared" si="135"/>
        <v>0</v>
      </c>
      <c r="K870" s="93">
        <f>K$38</f>
        <v>0</v>
      </c>
      <c r="L870" s="94">
        <f t="shared" si="136"/>
        <v>0</v>
      </c>
    </row>
    <row r="871" spans="2:12" ht="15" x14ac:dyDescent="0.25">
      <c r="B871" s="31" t="s">
        <v>427</v>
      </c>
      <c r="C871" s="272">
        <f>C$39</f>
        <v>0</v>
      </c>
      <c r="D871" s="142"/>
      <c r="E871" s="142"/>
      <c r="F871" s="144"/>
      <c r="G871" s="142"/>
      <c r="H871" s="142"/>
      <c r="I871" s="153"/>
      <c r="J871" s="92">
        <f t="shared" si="135"/>
        <v>0</v>
      </c>
      <c r="K871" s="97">
        <f>K$39</f>
        <v>0</v>
      </c>
      <c r="L871" s="94">
        <f t="shared" si="136"/>
        <v>0</v>
      </c>
    </row>
    <row r="872" spans="2:12" ht="15" x14ac:dyDescent="0.25">
      <c r="B872" s="31" t="s">
        <v>428</v>
      </c>
      <c r="C872" s="164">
        <f>C$40</f>
        <v>0</v>
      </c>
      <c r="D872" s="142"/>
      <c r="E872" s="142"/>
      <c r="F872" s="144"/>
      <c r="G872" s="142"/>
      <c r="H872" s="142"/>
      <c r="I872" s="153"/>
      <c r="J872" s="92">
        <f t="shared" si="135"/>
        <v>0</v>
      </c>
      <c r="K872" s="97">
        <f>K$40</f>
        <v>0</v>
      </c>
      <c r="L872" s="94">
        <f t="shared" si="136"/>
        <v>0</v>
      </c>
    </row>
    <row r="873" spans="2:12" ht="15" x14ac:dyDescent="0.25">
      <c r="B873" s="31" t="s">
        <v>429</v>
      </c>
      <c r="C873" s="272">
        <f>C$41</f>
        <v>0</v>
      </c>
      <c r="D873" s="142"/>
      <c r="E873" s="142"/>
      <c r="F873" s="144"/>
      <c r="G873" s="142"/>
      <c r="H873" s="142"/>
      <c r="I873" s="153"/>
      <c r="J873" s="92">
        <f t="shared" si="135"/>
        <v>0</v>
      </c>
      <c r="K873" s="93">
        <f>K$41</f>
        <v>0</v>
      </c>
      <c r="L873" s="94">
        <f t="shared" si="136"/>
        <v>0</v>
      </c>
    </row>
    <row r="874" spans="2:12" ht="15" x14ac:dyDescent="0.25">
      <c r="B874" s="31" t="s">
        <v>430</v>
      </c>
      <c r="C874" s="164">
        <f>C$42</f>
        <v>0</v>
      </c>
      <c r="D874" s="142"/>
      <c r="E874" s="142"/>
      <c r="F874" s="144"/>
      <c r="G874" s="142"/>
      <c r="H874" s="142"/>
      <c r="I874" s="153"/>
      <c r="J874" s="92">
        <f>IF(G874&gt;0,(D874*(F874/G874)),0)</f>
        <v>0</v>
      </c>
      <c r="K874" s="97">
        <f>K$42</f>
        <v>0</v>
      </c>
      <c r="L874" s="94">
        <f>IF(K874&gt;0,((J874/K874)*I874),0)</f>
        <v>0</v>
      </c>
    </row>
    <row r="875" spans="2:12" ht="15" x14ac:dyDescent="0.25">
      <c r="B875" s="31" t="s">
        <v>431</v>
      </c>
      <c r="C875" s="272">
        <f>C$43</f>
        <v>0</v>
      </c>
      <c r="D875" s="142"/>
      <c r="E875" s="142"/>
      <c r="F875" s="144"/>
      <c r="G875" s="142"/>
      <c r="H875" s="142"/>
      <c r="I875" s="153"/>
      <c r="J875" s="92">
        <f t="shared" ref="J875:J886" si="137">IF(G875&gt;0,(D875*(F875/G875)),0)</f>
        <v>0</v>
      </c>
      <c r="K875" s="97">
        <f>K$43</f>
        <v>0</v>
      </c>
      <c r="L875" s="94">
        <f t="shared" ref="L875:L886" si="138">IF(K875&gt;0,((J875/K875)*I875),0)</f>
        <v>0</v>
      </c>
    </row>
    <row r="876" spans="2:12" ht="15" x14ac:dyDescent="0.25">
      <c r="B876" s="31" t="s">
        <v>432</v>
      </c>
      <c r="C876" s="164">
        <f>C$44</f>
        <v>0</v>
      </c>
      <c r="D876" s="142"/>
      <c r="E876" s="142"/>
      <c r="F876" s="144"/>
      <c r="G876" s="142"/>
      <c r="H876" s="142"/>
      <c r="I876" s="153"/>
      <c r="J876" s="92">
        <f t="shared" si="137"/>
        <v>0</v>
      </c>
      <c r="K876" s="93">
        <f>K$44</f>
        <v>0</v>
      </c>
      <c r="L876" s="94">
        <f t="shared" si="138"/>
        <v>0</v>
      </c>
    </row>
    <row r="877" spans="2:12" ht="15" x14ac:dyDescent="0.25">
      <c r="B877" s="31" t="s">
        <v>433</v>
      </c>
      <c r="C877" s="272">
        <f>C$45</f>
        <v>0</v>
      </c>
      <c r="D877" s="142"/>
      <c r="E877" s="142"/>
      <c r="F877" s="144"/>
      <c r="G877" s="142"/>
      <c r="H877" s="142"/>
      <c r="I877" s="153"/>
      <c r="J877" s="92">
        <f t="shared" si="137"/>
        <v>0</v>
      </c>
      <c r="K877" s="97">
        <f>K$45</f>
        <v>0</v>
      </c>
      <c r="L877" s="94">
        <f t="shared" si="138"/>
        <v>0</v>
      </c>
    </row>
    <row r="878" spans="2:12" ht="15" x14ac:dyDescent="0.25">
      <c r="B878" s="31" t="s">
        <v>434</v>
      </c>
      <c r="C878" s="164">
        <f>C$46</f>
        <v>0</v>
      </c>
      <c r="D878" s="142"/>
      <c r="E878" s="142"/>
      <c r="F878" s="144"/>
      <c r="G878" s="142"/>
      <c r="H878" s="142"/>
      <c r="I878" s="153"/>
      <c r="J878" s="92">
        <f t="shared" si="137"/>
        <v>0</v>
      </c>
      <c r="K878" s="97">
        <f>K$46</f>
        <v>0</v>
      </c>
      <c r="L878" s="94">
        <f t="shared" si="138"/>
        <v>0</v>
      </c>
    </row>
    <row r="879" spans="2:12" ht="15" x14ac:dyDescent="0.25">
      <c r="B879" s="31" t="s">
        <v>435</v>
      </c>
      <c r="C879" s="272">
        <f>C$47</f>
        <v>0</v>
      </c>
      <c r="D879" s="142"/>
      <c r="E879" s="142"/>
      <c r="F879" s="144"/>
      <c r="G879" s="142"/>
      <c r="H879" s="142"/>
      <c r="I879" s="153"/>
      <c r="J879" s="92">
        <f t="shared" si="137"/>
        <v>0</v>
      </c>
      <c r="K879" s="93">
        <f>K$47</f>
        <v>0</v>
      </c>
      <c r="L879" s="94">
        <f t="shared" si="138"/>
        <v>0</v>
      </c>
    </row>
    <row r="880" spans="2:12" ht="15" x14ac:dyDescent="0.25">
      <c r="B880" s="31" t="s">
        <v>436</v>
      </c>
      <c r="C880" s="164">
        <f>C$48</f>
        <v>0</v>
      </c>
      <c r="D880" s="142"/>
      <c r="E880" s="142"/>
      <c r="F880" s="144"/>
      <c r="G880" s="142"/>
      <c r="H880" s="142"/>
      <c r="I880" s="153"/>
      <c r="J880" s="92">
        <f t="shared" si="137"/>
        <v>0</v>
      </c>
      <c r="K880" s="97">
        <f>K$48</f>
        <v>0</v>
      </c>
      <c r="L880" s="94">
        <f t="shared" si="138"/>
        <v>0</v>
      </c>
    </row>
    <row r="881" spans="2:12" ht="15" x14ac:dyDescent="0.25">
      <c r="B881" s="31" t="s">
        <v>437</v>
      </c>
      <c r="C881" s="272">
        <f>C$49</f>
        <v>0</v>
      </c>
      <c r="D881" s="142"/>
      <c r="E881" s="142"/>
      <c r="F881" s="144"/>
      <c r="G881" s="142"/>
      <c r="H881" s="142"/>
      <c r="I881" s="153"/>
      <c r="J881" s="92">
        <f t="shared" si="137"/>
        <v>0</v>
      </c>
      <c r="K881" s="97">
        <f>K$49</f>
        <v>0</v>
      </c>
      <c r="L881" s="94">
        <f t="shared" si="138"/>
        <v>0</v>
      </c>
    </row>
    <row r="882" spans="2:12" ht="15" x14ac:dyDescent="0.25">
      <c r="B882" s="31" t="s">
        <v>438</v>
      </c>
      <c r="C882" s="164">
        <f>C$50</f>
        <v>0</v>
      </c>
      <c r="D882" s="142"/>
      <c r="E882" s="142"/>
      <c r="F882" s="144"/>
      <c r="G882" s="142"/>
      <c r="H882" s="142"/>
      <c r="I882" s="153"/>
      <c r="J882" s="92">
        <f t="shared" si="137"/>
        <v>0</v>
      </c>
      <c r="K882" s="93">
        <f>K$50</f>
        <v>0</v>
      </c>
      <c r="L882" s="94">
        <f t="shared" si="138"/>
        <v>0</v>
      </c>
    </row>
    <row r="883" spans="2:12" ht="15" x14ac:dyDescent="0.25">
      <c r="B883" s="31" t="s">
        <v>439</v>
      </c>
      <c r="C883" s="272">
        <f>C$51</f>
        <v>0</v>
      </c>
      <c r="D883" s="142"/>
      <c r="E883" s="142"/>
      <c r="F883" s="144"/>
      <c r="G883" s="142"/>
      <c r="H883" s="142"/>
      <c r="I883" s="153"/>
      <c r="J883" s="92">
        <f t="shared" si="137"/>
        <v>0</v>
      </c>
      <c r="K883" s="97">
        <f>K$51</f>
        <v>0</v>
      </c>
      <c r="L883" s="94">
        <f t="shared" si="138"/>
        <v>0</v>
      </c>
    </row>
    <row r="884" spans="2:12" ht="15" x14ac:dyDescent="0.25">
      <c r="B884" s="31" t="s">
        <v>440</v>
      </c>
      <c r="C884" s="164">
        <f>C$52</f>
        <v>0</v>
      </c>
      <c r="D884" s="142"/>
      <c r="E884" s="142"/>
      <c r="F884" s="144"/>
      <c r="G884" s="142"/>
      <c r="H884" s="142"/>
      <c r="I884" s="153"/>
      <c r="J884" s="92">
        <f t="shared" si="137"/>
        <v>0</v>
      </c>
      <c r="K884" s="97">
        <f>K$52</f>
        <v>0</v>
      </c>
      <c r="L884" s="94">
        <f t="shared" si="138"/>
        <v>0</v>
      </c>
    </row>
    <row r="885" spans="2:12" ht="15" x14ac:dyDescent="0.25">
      <c r="B885" s="31" t="s">
        <v>441</v>
      </c>
      <c r="C885" s="272">
        <f>C$53</f>
        <v>0</v>
      </c>
      <c r="D885" s="142"/>
      <c r="E885" s="142"/>
      <c r="F885" s="144"/>
      <c r="G885" s="142"/>
      <c r="H885" s="142"/>
      <c r="I885" s="153"/>
      <c r="J885" s="92">
        <f t="shared" si="137"/>
        <v>0</v>
      </c>
      <c r="K885" s="93">
        <f>K$53</f>
        <v>0</v>
      </c>
      <c r="L885" s="94">
        <f t="shared" si="138"/>
        <v>0</v>
      </c>
    </row>
    <row r="886" spans="2:12" ht="15" x14ac:dyDescent="0.25">
      <c r="B886" s="31" t="s">
        <v>442</v>
      </c>
      <c r="C886" s="164">
        <f>C$54</f>
        <v>0</v>
      </c>
      <c r="D886" s="142"/>
      <c r="E886" s="142"/>
      <c r="F886" s="144"/>
      <c r="G886" s="142"/>
      <c r="H886" s="142"/>
      <c r="I886" s="153"/>
      <c r="J886" s="92">
        <f t="shared" si="137"/>
        <v>0</v>
      </c>
      <c r="K886" s="97">
        <f>K$54</f>
        <v>0</v>
      </c>
      <c r="L886" s="94">
        <f t="shared" si="138"/>
        <v>0</v>
      </c>
    </row>
    <row r="887" spans="2:12" x14ac:dyDescent="0.2">
      <c r="C887" s="31"/>
    </row>
    <row r="888" spans="2:12" ht="15" x14ac:dyDescent="0.25">
      <c r="C888" s="278" t="s">
        <v>505</v>
      </c>
      <c r="D888" s="279"/>
      <c r="E888" s="279"/>
      <c r="F888" s="279"/>
      <c r="G888" s="279"/>
      <c r="H888" s="279"/>
      <c r="I888" s="279"/>
      <c r="J888" s="279"/>
      <c r="K888" s="279"/>
      <c r="L888" s="280"/>
    </row>
    <row r="889" spans="2:12" ht="15" x14ac:dyDescent="0.25">
      <c r="B889" s="31" t="s">
        <v>113</v>
      </c>
      <c r="C889" s="259">
        <f>C$5</f>
        <v>0</v>
      </c>
      <c r="D889" s="142"/>
      <c r="E889" s="142"/>
      <c r="F889" s="144"/>
      <c r="G889" s="142"/>
      <c r="H889" s="142"/>
      <c r="I889" s="153"/>
      <c r="J889" s="92">
        <f>IF(G889&gt;0,(D889*(F889/G889)),0)</f>
        <v>0</v>
      </c>
      <c r="K889" s="93">
        <f>K$5</f>
        <v>0</v>
      </c>
      <c r="L889" s="94">
        <f>IF(K889&gt;0,((J889/K889)*I889),0)</f>
        <v>0</v>
      </c>
    </row>
    <row r="890" spans="2:12" ht="15" x14ac:dyDescent="0.25">
      <c r="B890" s="31" t="s">
        <v>114</v>
      </c>
      <c r="C890" s="260">
        <f>C$6</f>
        <v>0</v>
      </c>
      <c r="D890" s="142"/>
      <c r="E890" s="142"/>
      <c r="F890" s="144"/>
      <c r="G890" s="142"/>
      <c r="H890" s="142"/>
      <c r="I890" s="153"/>
      <c r="J890" s="92">
        <f t="shared" ref="J890:J900" si="139">IF(G890&gt;0,(D890*(F890/G890)),0)</f>
        <v>0</v>
      </c>
      <c r="K890" s="97">
        <f>K$6</f>
        <v>0</v>
      </c>
      <c r="L890" s="94">
        <f t="shared" ref="L890:L900" si="140">IF(K890&gt;0,((J890/K890)*I890),0)</f>
        <v>0</v>
      </c>
    </row>
    <row r="891" spans="2:12" ht="15" x14ac:dyDescent="0.25">
      <c r="B891" s="31" t="s">
        <v>115</v>
      </c>
      <c r="C891" s="259">
        <f>C$7</f>
        <v>0</v>
      </c>
      <c r="D891" s="142"/>
      <c r="E891" s="142"/>
      <c r="F891" s="144"/>
      <c r="G891" s="142"/>
      <c r="H891" s="142"/>
      <c r="I891" s="153"/>
      <c r="J891" s="92">
        <f t="shared" si="139"/>
        <v>0</v>
      </c>
      <c r="K891" s="97">
        <f>K$7</f>
        <v>0</v>
      </c>
      <c r="L891" s="94">
        <f t="shared" si="140"/>
        <v>0</v>
      </c>
    </row>
    <row r="892" spans="2:12" ht="15" x14ac:dyDescent="0.25">
      <c r="B892" s="31" t="s">
        <v>116</v>
      </c>
      <c r="C892" s="260">
        <f>C$8</f>
        <v>0</v>
      </c>
      <c r="D892" s="142"/>
      <c r="E892" s="142"/>
      <c r="F892" s="144"/>
      <c r="G892" s="142"/>
      <c r="H892" s="142"/>
      <c r="I892" s="153"/>
      <c r="J892" s="92">
        <f t="shared" si="139"/>
        <v>0</v>
      </c>
      <c r="K892" s="93">
        <f>K$8</f>
        <v>0</v>
      </c>
      <c r="L892" s="94">
        <f t="shared" si="140"/>
        <v>0</v>
      </c>
    </row>
    <row r="893" spans="2:12" ht="15" x14ac:dyDescent="0.25">
      <c r="B893" s="31" t="s">
        <v>117</v>
      </c>
      <c r="C893" s="259">
        <f>C$9</f>
        <v>0</v>
      </c>
      <c r="D893" s="142"/>
      <c r="E893" s="142"/>
      <c r="F893" s="144"/>
      <c r="G893" s="142"/>
      <c r="H893" s="142"/>
      <c r="I893" s="153"/>
      <c r="J893" s="92">
        <f t="shared" si="139"/>
        <v>0</v>
      </c>
      <c r="K893" s="97">
        <f>K$9</f>
        <v>0</v>
      </c>
      <c r="L893" s="94">
        <f t="shared" si="140"/>
        <v>0</v>
      </c>
    </row>
    <row r="894" spans="2:12" ht="15" x14ac:dyDescent="0.25">
      <c r="B894" s="31" t="s">
        <v>118</v>
      </c>
      <c r="C894" s="260">
        <f>C$10</f>
        <v>0</v>
      </c>
      <c r="D894" s="142"/>
      <c r="E894" s="142"/>
      <c r="F894" s="144"/>
      <c r="G894" s="142"/>
      <c r="H894" s="142"/>
      <c r="I894" s="153"/>
      <c r="J894" s="92">
        <f t="shared" si="139"/>
        <v>0</v>
      </c>
      <c r="K894" s="97">
        <f>K$10</f>
        <v>0</v>
      </c>
      <c r="L894" s="94">
        <f t="shared" si="140"/>
        <v>0</v>
      </c>
    </row>
    <row r="895" spans="2:12" ht="15" x14ac:dyDescent="0.25">
      <c r="B895" s="31" t="s">
        <v>119</v>
      </c>
      <c r="C895" s="259">
        <f>C$11</f>
        <v>0</v>
      </c>
      <c r="D895" s="142"/>
      <c r="E895" s="142"/>
      <c r="F895" s="144"/>
      <c r="G895" s="142"/>
      <c r="H895" s="142"/>
      <c r="I895" s="153"/>
      <c r="J895" s="92">
        <f t="shared" si="139"/>
        <v>0</v>
      </c>
      <c r="K895" s="93">
        <f>K$11</f>
        <v>0</v>
      </c>
      <c r="L895" s="94">
        <f t="shared" si="140"/>
        <v>0</v>
      </c>
    </row>
    <row r="896" spans="2:12" ht="15" x14ac:dyDescent="0.25">
      <c r="B896" s="31" t="s">
        <v>120</v>
      </c>
      <c r="C896" s="260">
        <f>C$12</f>
        <v>0</v>
      </c>
      <c r="D896" s="142"/>
      <c r="E896" s="142"/>
      <c r="F896" s="144"/>
      <c r="G896" s="142"/>
      <c r="H896" s="142"/>
      <c r="I896" s="153"/>
      <c r="J896" s="92">
        <f t="shared" si="139"/>
        <v>0</v>
      </c>
      <c r="K896" s="97">
        <f>K$12</f>
        <v>0</v>
      </c>
      <c r="L896" s="94">
        <f t="shared" si="140"/>
        <v>0</v>
      </c>
    </row>
    <row r="897" spans="2:12" ht="15" x14ac:dyDescent="0.25">
      <c r="B897" s="31" t="s">
        <v>121</v>
      </c>
      <c r="C897" s="259">
        <f>C$13</f>
        <v>0</v>
      </c>
      <c r="D897" s="142"/>
      <c r="E897" s="142"/>
      <c r="F897" s="144"/>
      <c r="G897" s="142"/>
      <c r="H897" s="142"/>
      <c r="I897" s="153"/>
      <c r="J897" s="92">
        <f t="shared" si="139"/>
        <v>0</v>
      </c>
      <c r="K897" s="97">
        <f>K$13</f>
        <v>0</v>
      </c>
      <c r="L897" s="94">
        <f t="shared" si="140"/>
        <v>0</v>
      </c>
    </row>
    <row r="898" spans="2:12" ht="15" x14ac:dyDescent="0.25">
      <c r="B898" s="31" t="s">
        <v>122</v>
      </c>
      <c r="C898" s="260">
        <f>C$14</f>
        <v>0</v>
      </c>
      <c r="D898" s="142"/>
      <c r="E898" s="142"/>
      <c r="F898" s="144"/>
      <c r="G898" s="142"/>
      <c r="H898" s="142"/>
      <c r="I898" s="153"/>
      <c r="J898" s="92">
        <f t="shared" si="139"/>
        <v>0</v>
      </c>
      <c r="K898" s="93">
        <f>K$14</f>
        <v>0</v>
      </c>
      <c r="L898" s="94">
        <f t="shared" si="140"/>
        <v>0</v>
      </c>
    </row>
    <row r="899" spans="2:12" ht="15" x14ac:dyDescent="0.25">
      <c r="B899" s="31" t="s">
        <v>123</v>
      </c>
      <c r="C899" s="259">
        <f>C$15</f>
        <v>0</v>
      </c>
      <c r="D899" s="142"/>
      <c r="E899" s="142"/>
      <c r="F899" s="144"/>
      <c r="G899" s="142"/>
      <c r="H899" s="142"/>
      <c r="I899" s="153"/>
      <c r="J899" s="92">
        <f t="shared" si="139"/>
        <v>0</v>
      </c>
      <c r="K899" s="97">
        <f>K$15</f>
        <v>0</v>
      </c>
      <c r="L899" s="94">
        <f t="shared" si="140"/>
        <v>0</v>
      </c>
    </row>
    <row r="900" spans="2:12" ht="15" x14ac:dyDescent="0.25">
      <c r="B900" s="31" t="s">
        <v>124</v>
      </c>
      <c r="C900" s="260">
        <f>C$16</f>
        <v>0</v>
      </c>
      <c r="D900" s="142"/>
      <c r="E900" s="142"/>
      <c r="F900" s="144"/>
      <c r="G900" s="142"/>
      <c r="H900" s="142"/>
      <c r="I900" s="153"/>
      <c r="J900" s="92">
        <f t="shared" si="139"/>
        <v>0</v>
      </c>
      <c r="K900" s="97">
        <f>K$16</f>
        <v>0</v>
      </c>
      <c r="L900" s="94">
        <f t="shared" si="140"/>
        <v>0</v>
      </c>
    </row>
    <row r="901" spans="2:12" ht="15" x14ac:dyDescent="0.25">
      <c r="B901" s="31" t="s">
        <v>125</v>
      </c>
      <c r="C901" s="272">
        <f>C$17</f>
        <v>0</v>
      </c>
      <c r="D901" s="142"/>
      <c r="E901" s="142"/>
      <c r="F901" s="144"/>
      <c r="G901" s="142"/>
      <c r="H901" s="142"/>
      <c r="I901" s="153"/>
      <c r="J901" s="92">
        <f>IF(G901&gt;0,(D901*(F901/G901)),0)</f>
        <v>0</v>
      </c>
      <c r="K901" s="93">
        <f>K$17</f>
        <v>0</v>
      </c>
      <c r="L901" s="94">
        <f>IF(K901&gt;0,((J901/K901)*I901),0)</f>
        <v>0</v>
      </c>
    </row>
    <row r="902" spans="2:12" ht="15" x14ac:dyDescent="0.25">
      <c r="B902" s="31" t="s">
        <v>126</v>
      </c>
      <c r="C902" s="164">
        <f>C$18</f>
        <v>0</v>
      </c>
      <c r="D902" s="142"/>
      <c r="E902" s="142"/>
      <c r="F902" s="144"/>
      <c r="G902" s="142"/>
      <c r="H902" s="142"/>
      <c r="I902" s="153"/>
      <c r="J902" s="92">
        <f t="shared" ref="J902:J913" si="141">IF(G902&gt;0,(D902*(F902/G902)),0)</f>
        <v>0</v>
      </c>
      <c r="K902" s="97">
        <f>K$18</f>
        <v>0</v>
      </c>
      <c r="L902" s="94">
        <f t="shared" ref="L902:L913" si="142">IF(K902&gt;0,((J902/K902)*I902),0)</f>
        <v>0</v>
      </c>
    </row>
    <row r="903" spans="2:12" ht="15" x14ac:dyDescent="0.25">
      <c r="B903" s="31" t="s">
        <v>127</v>
      </c>
      <c r="C903" s="272">
        <f>C$19</f>
        <v>0</v>
      </c>
      <c r="D903" s="142"/>
      <c r="E903" s="142"/>
      <c r="F903" s="144"/>
      <c r="G903" s="142"/>
      <c r="H903" s="142"/>
      <c r="I903" s="153"/>
      <c r="J903" s="92">
        <f t="shared" si="141"/>
        <v>0</v>
      </c>
      <c r="K903" s="97">
        <f>K$19</f>
        <v>0</v>
      </c>
      <c r="L903" s="94">
        <f t="shared" si="142"/>
        <v>0</v>
      </c>
    </row>
    <row r="904" spans="2:12" ht="15" x14ac:dyDescent="0.25">
      <c r="B904" s="31" t="s">
        <v>128</v>
      </c>
      <c r="C904" s="164">
        <f>C$20</f>
        <v>0</v>
      </c>
      <c r="D904" s="142"/>
      <c r="E904" s="142"/>
      <c r="F904" s="144"/>
      <c r="G904" s="142"/>
      <c r="H904" s="142"/>
      <c r="I904" s="153"/>
      <c r="J904" s="92">
        <f t="shared" si="141"/>
        <v>0</v>
      </c>
      <c r="K904" s="93">
        <f>K$20</f>
        <v>0</v>
      </c>
      <c r="L904" s="94">
        <f t="shared" si="142"/>
        <v>0</v>
      </c>
    </row>
    <row r="905" spans="2:12" ht="15" x14ac:dyDescent="0.25">
      <c r="B905" s="31" t="s">
        <v>129</v>
      </c>
      <c r="C905" s="272">
        <f>C$21</f>
        <v>0</v>
      </c>
      <c r="D905" s="142"/>
      <c r="E905" s="142"/>
      <c r="F905" s="144"/>
      <c r="G905" s="142"/>
      <c r="H905" s="142"/>
      <c r="I905" s="153"/>
      <c r="J905" s="92">
        <f t="shared" si="141"/>
        <v>0</v>
      </c>
      <c r="K905" s="97">
        <f>K$21</f>
        <v>0</v>
      </c>
      <c r="L905" s="94">
        <f t="shared" si="142"/>
        <v>0</v>
      </c>
    </row>
    <row r="906" spans="2:12" ht="15" x14ac:dyDescent="0.25">
      <c r="B906" s="31" t="s">
        <v>130</v>
      </c>
      <c r="C906" s="164">
        <f>C$22</f>
        <v>0</v>
      </c>
      <c r="D906" s="142"/>
      <c r="E906" s="142"/>
      <c r="F906" s="144"/>
      <c r="G906" s="142"/>
      <c r="H906" s="142"/>
      <c r="I906" s="153"/>
      <c r="J906" s="92">
        <f t="shared" si="141"/>
        <v>0</v>
      </c>
      <c r="K906" s="97">
        <f>K$22</f>
        <v>0</v>
      </c>
      <c r="L906" s="94">
        <f t="shared" si="142"/>
        <v>0</v>
      </c>
    </row>
    <row r="907" spans="2:12" ht="15" x14ac:dyDescent="0.25">
      <c r="B907" s="31" t="s">
        <v>131</v>
      </c>
      <c r="C907" s="272">
        <f>C$23</f>
        <v>0</v>
      </c>
      <c r="D907" s="142"/>
      <c r="E907" s="142"/>
      <c r="F907" s="144"/>
      <c r="G907" s="142"/>
      <c r="H907" s="142"/>
      <c r="I907" s="153"/>
      <c r="J907" s="92">
        <f t="shared" si="141"/>
        <v>0</v>
      </c>
      <c r="K907" s="93">
        <f>K$23</f>
        <v>0</v>
      </c>
      <c r="L907" s="94">
        <f t="shared" si="142"/>
        <v>0</v>
      </c>
    </row>
    <row r="908" spans="2:12" ht="15" x14ac:dyDescent="0.25">
      <c r="B908" s="31" t="s">
        <v>132</v>
      </c>
      <c r="C908" s="164">
        <f>C$24</f>
        <v>0</v>
      </c>
      <c r="D908" s="142"/>
      <c r="E908" s="142"/>
      <c r="F908" s="144"/>
      <c r="G908" s="142"/>
      <c r="H908" s="142"/>
      <c r="I908" s="153"/>
      <c r="J908" s="92">
        <f t="shared" si="141"/>
        <v>0</v>
      </c>
      <c r="K908" s="97">
        <f>K$24</f>
        <v>0</v>
      </c>
      <c r="L908" s="94">
        <f t="shared" si="142"/>
        <v>0</v>
      </c>
    </row>
    <row r="909" spans="2:12" ht="15" x14ac:dyDescent="0.25">
      <c r="B909" s="31" t="s">
        <v>133</v>
      </c>
      <c r="C909" s="272">
        <f>C$25</f>
        <v>0</v>
      </c>
      <c r="D909" s="142"/>
      <c r="E909" s="142"/>
      <c r="F909" s="144"/>
      <c r="G909" s="142"/>
      <c r="H909" s="142"/>
      <c r="I909" s="153"/>
      <c r="J909" s="92">
        <f t="shared" si="141"/>
        <v>0</v>
      </c>
      <c r="K909" s="97">
        <f>K$25</f>
        <v>0</v>
      </c>
      <c r="L909" s="94">
        <f t="shared" si="142"/>
        <v>0</v>
      </c>
    </row>
    <row r="910" spans="2:12" ht="15" x14ac:dyDescent="0.25">
      <c r="B910" s="31" t="s">
        <v>134</v>
      </c>
      <c r="C910" s="164">
        <f>C$26</f>
        <v>0</v>
      </c>
      <c r="D910" s="142"/>
      <c r="E910" s="142"/>
      <c r="F910" s="144"/>
      <c r="G910" s="142"/>
      <c r="H910" s="142"/>
      <c r="I910" s="153"/>
      <c r="J910" s="92">
        <f t="shared" si="141"/>
        <v>0</v>
      </c>
      <c r="K910" s="93">
        <f>K$26</f>
        <v>0</v>
      </c>
      <c r="L910" s="94">
        <f t="shared" si="142"/>
        <v>0</v>
      </c>
    </row>
    <row r="911" spans="2:12" ht="15" x14ac:dyDescent="0.25">
      <c r="B911" s="31" t="s">
        <v>135</v>
      </c>
      <c r="C911" s="272">
        <f>C$27</f>
        <v>0</v>
      </c>
      <c r="D911" s="142"/>
      <c r="E911" s="142"/>
      <c r="F911" s="144"/>
      <c r="G911" s="142"/>
      <c r="H911" s="142"/>
      <c r="I911" s="153"/>
      <c r="J911" s="92">
        <f t="shared" si="141"/>
        <v>0</v>
      </c>
      <c r="K911" s="97">
        <f>K$27</f>
        <v>0</v>
      </c>
      <c r="L911" s="94">
        <f t="shared" si="142"/>
        <v>0</v>
      </c>
    </row>
    <row r="912" spans="2:12" ht="15" x14ac:dyDescent="0.25">
      <c r="B912" s="31" t="s">
        <v>136</v>
      </c>
      <c r="C912" s="164">
        <f>C$28</f>
        <v>0</v>
      </c>
      <c r="D912" s="142"/>
      <c r="E912" s="142"/>
      <c r="F912" s="144"/>
      <c r="G912" s="142"/>
      <c r="H912" s="142"/>
      <c r="I912" s="153"/>
      <c r="J912" s="92">
        <f t="shared" si="141"/>
        <v>0</v>
      </c>
      <c r="K912" s="97">
        <f>K$28</f>
        <v>0</v>
      </c>
      <c r="L912" s="94">
        <f t="shared" si="142"/>
        <v>0</v>
      </c>
    </row>
    <row r="913" spans="2:12" ht="15" x14ac:dyDescent="0.25">
      <c r="B913" s="31" t="s">
        <v>137</v>
      </c>
      <c r="C913" s="272">
        <f>C$29</f>
        <v>0</v>
      </c>
      <c r="D913" s="142"/>
      <c r="E913" s="142"/>
      <c r="F913" s="144"/>
      <c r="G913" s="142"/>
      <c r="H913" s="142"/>
      <c r="I913" s="153"/>
      <c r="J913" s="92">
        <f t="shared" si="141"/>
        <v>0</v>
      </c>
      <c r="K913" s="93">
        <f>K$29</f>
        <v>0</v>
      </c>
      <c r="L913" s="94">
        <f t="shared" si="142"/>
        <v>0</v>
      </c>
    </row>
    <row r="914" spans="2:12" ht="15" x14ac:dyDescent="0.25">
      <c r="B914" s="31" t="s">
        <v>418</v>
      </c>
      <c r="C914" s="164">
        <f>C$30</f>
        <v>0</v>
      </c>
      <c r="D914" s="142"/>
      <c r="E914" s="142"/>
      <c r="F914" s="144"/>
      <c r="G914" s="142"/>
      <c r="H914" s="142"/>
      <c r="I914" s="153"/>
      <c r="J914" s="92">
        <f>IF(G914&gt;0,(D914*(F914/G914)),0)</f>
        <v>0</v>
      </c>
      <c r="K914" s="97">
        <f>K$30</f>
        <v>0</v>
      </c>
      <c r="L914" s="94">
        <f>IF(K914&gt;0,((J914/K914)*I914),0)</f>
        <v>0</v>
      </c>
    </row>
    <row r="915" spans="2:12" ht="15" x14ac:dyDescent="0.25">
      <c r="B915" s="31" t="s">
        <v>419</v>
      </c>
      <c r="C915" s="272">
        <f>C$31</f>
        <v>0</v>
      </c>
      <c r="D915" s="142"/>
      <c r="E915" s="142"/>
      <c r="F915" s="144"/>
      <c r="G915" s="142"/>
      <c r="H915" s="142"/>
      <c r="I915" s="153"/>
      <c r="J915" s="92">
        <f t="shared" ref="J915:J925" si="143">IF(G915&gt;0,(D915*(F915/G915)),0)</f>
        <v>0</v>
      </c>
      <c r="K915" s="97">
        <f>K$31</f>
        <v>0</v>
      </c>
      <c r="L915" s="94">
        <f t="shared" ref="L915:L925" si="144">IF(K915&gt;0,((J915/K915)*I915),0)</f>
        <v>0</v>
      </c>
    </row>
    <row r="916" spans="2:12" ht="15" x14ac:dyDescent="0.25">
      <c r="B916" s="31" t="s">
        <v>420</v>
      </c>
      <c r="C916" s="164">
        <f>C$32</f>
        <v>0</v>
      </c>
      <c r="D916" s="142"/>
      <c r="E916" s="142"/>
      <c r="F916" s="144"/>
      <c r="G916" s="142"/>
      <c r="H916" s="142"/>
      <c r="I916" s="153"/>
      <c r="J916" s="92">
        <f t="shared" si="143"/>
        <v>0</v>
      </c>
      <c r="K916" s="93">
        <f>K$32</f>
        <v>0</v>
      </c>
      <c r="L916" s="94">
        <f t="shared" si="144"/>
        <v>0</v>
      </c>
    </row>
    <row r="917" spans="2:12" ht="15" x14ac:dyDescent="0.25">
      <c r="B917" s="31" t="s">
        <v>421</v>
      </c>
      <c r="C917" s="272">
        <f>C$33</f>
        <v>0</v>
      </c>
      <c r="D917" s="142"/>
      <c r="E917" s="142"/>
      <c r="F917" s="144"/>
      <c r="G917" s="142"/>
      <c r="H917" s="142"/>
      <c r="I917" s="153"/>
      <c r="J917" s="92">
        <f t="shared" si="143"/>
        <v>0</v>
      </c>
      <c r="K917" s="97">
        <f>K$33</f>
        <v>0</v>
      </c>
      <c r="L917" s="94">
        <f t="shared" si="144"/>
        <v>0</v>
      </c>
    </row>
    <row r="918" spans="2:12" ht="15" x14ac:dyDescent="0.25">
      <c r="B918" s="31" t="s">
        <v>422</v>
      </c>
      <c r="C918" s="164">
        <f>C$34</f>
        <v>0</v>
      </c>
      <c r="D918" s="142"/>
      <c r="E918" s="142"/>
      <c r="F918" s="144"/>
      <c r="G918" s="142"/>
      <c r="H918" s="142"/>
      <c r="I918" s="153"/>
      <c r="J918" s="92">
        <f t="shared" si="143"/>
        <v>0</v>
      </c>
      <c r="K918" s="97">
        <f>K$34</f>
        <v>0</v>
      </c>
      <c r="L918" s="94">
        <f t="shared" si="144"/>
        <v>0</v>
      </c>
    </row>
    <row r="919" spans="2:12" ht="15" x14ac:dyDescent="0.25">
      <c r="B919" s="31" t="s">
        <v>423</v>
      </c>
      <c r="C919" s="272">
        <f>C$35</f>
        <v>0</v>
      </c>
      <c r="D919" s="142"/>
      <c r="E919" s="142"/>
      <c r="F919" s="144"/>
      <c r="G919" s="142"/>
      <c r="H919" s="142"/>
      <c r="I919" s="153"/>
      <c r="J919" s="92">
        <f t="shared" si="143"/>
        <v>0</v>
      </c>
      <c r="K919" s="93">
        <f>K$35</f>
        <v>0</v>
      </c>
      <c r="L919" s="94">
        <f t="shared" si="144"/>
        <v>0</v>
      </c>
    </row>
    <row r="920" spans="2:12" ht="15" x14ac:dyDescent="0.25">
      <c r="B920" s="31" t="s">
        <v>424</v>
      </c>
      <c r="C920" s="164">
        <f>C$36</f>
        <v>0</v>
      </c>
      <c r="D920" s="142"/>
      <c r="E920" s="142"/>
      <c r="F920" s="144"/>
      <c r="G920" s="142"/>
      <c r="H920" s="142"/>
      <c r="I920" s="153"/>
      <c r="J920" s="92">
        <f t="shared" si="143"/>
        <v>0</v>
      </c>
      <c r="K920" s="97">
        <f>K$36</f>
        <v>0</v>
      </c>
      <c r="L920" s="94">
        <f t="shared" si="144"/>
        <v>0</v>
      </c>
    </row>
    <row r="921" spans="2:12" ht="15" x14ac:dyDescent="0.25">
      <c r="B921" s="31" t="s">
        <v>425</v>
      </c>
      <c r="C921" s="272">
        <f>C$37</f>
        <v>0</v>
      </c>
      <c r="D921" s="142"/>
      <c r="E921" s="142"/>
      <c r="F921" s="144"/>
      <c r="G921" s="142"/>
      <c r="H921" s="142"/>
      <c r="I921" s="153"/>
      <c r="J921" s="92">
        <f t="shared" si="143"/>
        <v>0</v>
      </c>
      <c r="K921" s="97">
        <f>K$37</f>
        <v>0</v>
      </c>
      <c r="L921" s="94">
        <f t="shared" si="144"/>
        <v>0</v>
      </c>
    </row>
    <row r="922" spans="2:12" ht="15" x14ac:dyDescent="0.25">
      <c r="B922" s="31" t="s">
        <v>426</v>
      </c>
      <c r="C922" s="164">
        <f>C$38</f>
        <v>0</v>
      </c>
      <c r="D922" s="142"/>
      <c r="E922" s="142"/>
      <c r="F922" s="144"/>
      <c r="G922" s="142"/>
      <c r="H922" s="142"/>
      <c r="I922" s="153"/>
      <c r="J922" s="92">
        <f t="shared" si="143"/>
        <v>0</v>
      </c>
      <c r="K922" s="93">
        <f>K$38</f>
        <v>0</v>
      </c>
      <c r="L922" s="94">
        <f t="shared" si="144"/>
        <v>0</v>
      </c>
    </row>
    <row r="923" spans="2:12" ht="15" x14ac:dyDescent="0.25">
      <c r="B923" s="31" t="s">
        <v>427</v>
      </c>
      <c r="C923" s="272">
        <f>C$39</f>
        <v>0</v>
      </c>
      <c r="D923" s="142"/>
      <c r="E923" s="142"/>
      <c r="F923" s="144"/>
      <c r="G923" s="142"/>
      <c r="H923" s="142"/>
      <c r="I923" s="153"/>
      <c r="J923" s="92">
        <f t="shared" si="143"/>
        <v>0</v>
      </c>
      <c r="K923" s="97">
        <f>K$39</f>
        <v>0</v>
      </c>
      <c r="L923" s="94">
        <f t="shared" si="144"/>
        <v>0</v>
      </c>
    </row>
    <row r="924" spans="2:12" ht="15" x14ac:dyDescent="0.25">
      <c r="B924" s="31" t="s">
        <v>428</v>
      </c>
      <c r="C924" s="164">
        <f>C$40</f>
        <v>0</v>
      </c>
      <c r="D924" s="142"/>
      <c r="E924" s="142"/>
      <c r="F924" s="144"/>
      <c r="G924" s="142"/>
      <c r="H924" s="142"/>
      <c r="I924" s="153"/>
      <c r="J924" s="92">
        <f t="shared" si="143"/>
        <v>0</v>
      </c>
      <c r="K924" s="97">
        <f>K$40</f>
        <v>0</v>
      </c>
      <c r="L924" s="94">
        <f t="shared" si="144"/>
        <v>0</v>
      </c>
    </row>
    <row r="925" spans="2:12" ht="15" x14ac:dyDescent="0.25">
      <c r="B925" s="31" t="s">
        <v>429</v>
      </c>
      <c r="C925" s="272">
        <f>C$41</f>
        <v>0</v>
      </c>
      <c r="D925" s="142"/>
      <c r="E925" s="142"/>
      <c r="F925" s="144"/>
      <c r="G925" s="142"/>
      <c r="H925" s="142"/>
      <c r="I925" s="153"/>
      <c r="J925" s="92">
        <f t="shared" si="143"/>
        <v>0</v>
      </c>
      <c r="K925" s="93">
        <f>K$41</f>
        <v>0</v>
      </c>
      <c r="L925" s="94">
        <f t="shared" si="144"/>
        <v>0</v>
      </c>
    </row>
    <row r="926" spans="2:12" ht="15" x14ac:dyDescent="0.25">
      <c r="B926" s="31" t="s">
        <v>430</v>
      </c>
      <c r="C926" s="164">
        <f>C$42</f>
        <v>0</v>
      </c>
      <c r="D926" s="142"/>
      <c r="E926" s="142"/>
      <c r="F926" s="144"/>
      <c r="G926" s="142"/>
      <c r="H926" s="142"/>
      <c r="I926" s="153"/>
      <c r="J926" s="92">
        <f>IF(G926&gt;0,(D926*(F926/G926)),0)</f>
        <v>0</v>
      </c>
      <c r="K926" s="97">
        <f>K$42</f>
        <v>0</v>
      </c>
      <c r="L926" s="94">
        <f>IF(K926&gt;0,((J926/K926)*I926),0)</f>
        <v>0</v>
      </c>
    </row>
    <row r="927" spans="2:12" ht="15" x14ac:dyDescent="0.25">
      <c r="B927" s="31" t="s">
        <v>431</v>
      </c>
      <c r="C927" s="272">
        <f>C$43</f>
        <v>0</v>
      </c>
      <c r="D927" s="142"/>
      <c r="E927" s="142"/>
      <c r="F927" s="144"/>
      <c r="G927" s="142"/>
      <c r="H927" s="142"/>
      <c r="I927" s="153"/>
      <c r="J927" s="92">
        <f t="shared" ref="J927:J938" si="145">IF(G927&gt;0,(D927*(F927/G927)),0)</f>
        <v>0</v>
      </c>
      <c r="K927" s="97">
        <f>K$43</f>
        <v>0</v>
      </c>
      <c r="L927" s="94">
        <f t="shared" ref="L927:L938" si="146">IF(K927&gt;0,((J927/K927)*I927),0)</f>
        <v>0</v>
      </c>
    </row>
    <row r="928" spans="2:12" ht="15" x14ac:dyDescent="0.25">
      <c r="B928" s="31" t="s">
        <v>432</v>
      </c>
      <c r="C928" s="164">
        <f>C$44</f>
        <v>0</v>
      </c>
      <c r="D928" s="142"/>
      <c r="E928" s="142"/>
      <c r="F928" s="144"/>
      <c r="G928" s="142"/>
      <c r="H928" s="142"/>
      <c r="I928" s="153"/>
      <c r="J928" s="92">
        <f t="shared" si="145"/>
        <v>0</v>
      </c>
      <c r="K928" s="93">
        <f>K$44</f>
        <v>0</v>
      </c>
      <c r="L928" s="94">
        <f t="shared" si="146"/>
        <v>0</v>
      </c>
    </row>
    <row r="929" spans="2:12" ht="15" x14ac:dyDescent="0.25">
      <c r="B929" s="31" t="s">
        <v>433</v>
      </c>
      <c r="C929" s="272">
        <f>C$45</f>
        <v>0</v>
      </c>
      <c r="D929" s="142"/>
      <c r="E929" s="142"/>
      <c r="F929" s="144"/>
      <c r="G929" s="142"/>
      <c r="H929" s="142"/>
      <c r="I929" s="153"/>
      <c r="J929" s="92">
        <f t="shared" si="145"/>
        <v>0</v>
      </c>
      <c r="K929" s="97">
        <f>K$45</f>
        <v>0</v>
      </c>
      <c r="L929" s="94">
        <f t="shared" si="146"/>
        <v>0</v>
      </c>
    </row>
    <row r="930" spans="2:12" ht="15" x14ac:dyDescent="0.25">
      <c r="B930" s="31" t="s">
        <v>434</v>
      </c>
      <c r="C930" s="164">
        <f>C$46</f>
        <v>0</v>
      </c>
      <c r="D930" s="142"/>
      <c r="E930" s="142"/>
      <c r="F930" s="144"/>
      <c r="G930" s="142"/>
      <c r="H930" s="142"/>
      <c r="I930" s="153"/>
      <c r="J930" s="92">
        <f t="shared" si="145"/>
        <v>0</v>
      </c>
      <c r="K930" s="97">
        <f>K$46</f>
        <v>0</v>
      </c>
      <c r="L930" s="94">
        <f t="shared" si="146"/>
        <v>0</v>
      </c>
    </row>
    <row r="931" spans="2:12" ht="15" x14ac:dyDescent="0.25">
      <c r="B931" s="31" t="s">
        <v>435</v>
      </c>
      <c r="C931" s="272">
        <f>C$47</f>
        <v>0</v>
      </c>
      <c r="D931" s="142"/>
      <c r="E931" s="142"/>
      <c r="F931" s="144"/>
      <c r="G931" s="142"/>
      <c r="H931" s="142"/>
      <c r="I931" s="153"/>
      <c r="J931" s="92">
        <f t="shared" si="145"/>
        <v>0</v>
      </c>
      <c r="K931" s="93">
        <f>K$47</f>
        <v>0</v>
      </c>
      <c r="L931" s="94">
        <f t="shared" si="146"/>
        <v>0</v>
      </c>
    </row>
    <row r="932" spans="2:12" ht="15" x14ac:dyDescent="0.25">
      <c r="B932" s="31" t="s">
        <v>436</v>
      </c>
      <c r="C932" s="164">
        <f>C$48</f>
        <v>0</v>
      </c>
      <c r="D932" s="142"/>
      <c r="E932" s="142"/>
      <c r="F932" s="144"/>
      <c r="G932" s="142"/>
      <c r="H932" s="142"/>
      <c r="I932" s="153"/>
      <c r="J932" s="92">
        <f t="shared" si="145"/>
        <v>0</v>
      </c>
      <c r="K932" s="97">
        <f>K$48</f>
        <v>0</v>
      </c>
      <c r="L932" s="94">
        <f t="shared" si="146"/>
        <v>0</v>
      </c>
    </row>
    <row r="933" spans="2:12" ht="15" x14ac:dyDescent="0.25">
      <c r="B933" s="31" t="s">
        <v>437</v>
      </c>
      <c r="C933" s="272">
        <f>C$49</f>
        <v>0</v>
      </c>
      <c r="D933" s="142"/>
      <c r="E933" s="142"/>
      <c r="F933" s="144"/>
      <c r="G933" s="142"/>
      <c r="H933" s="142"/>
      <c r="I933" s="153"/>
      <c r="J933" s="92">
        <f t="shared" si="145"/>
        <v>0</v>
      </c>
      <c r="K933" s="97">
        <f>K$49</f>
        <v>0</v>
      </c>
      <c r="L933" s="94">
        <f t="shared" si="146"/>
        <v>0</v>
      </c>
    </row>
    <row r="934" spans="2:12" ht="15" x14ac:dyDescent="0.25">
      <c r="B934" s="31" t="s">
        <v>438</v>
      </c>
      <c r="C934" s="164">
        <f>C$50</f>
        <v>0</v>
      </c>
      <c r="D934" s="142"/>
      <c r="E934" s="142"/>
      <c r="F934" s="144"/>
      <c r="G934" s="142"/>
      <c r="H934" s="142"/>
      <c r="I934" s="153"/>
      <c r="J934" s="92">
        <f t="shared" si="145"/>
        <v>0</v>
      </c>
      <c r="K934" s="93">
        <f>K$50</f>
        <v>0</v>
      </c>
      <c r="L934" s="94">
        <f t="shared" si="146"/>
        <v>0</v>
      </c>
    </row>
    <row r="935" spans="2:12" ht="15" x14ac:dyDescent="0.25">
      <c r="B935" s="31" t="s">
        <v>439</v>
      </c>
      <c r="C935" s="272">
        <f>C$51</f>
        <v>0</v>
      </c>
      <c r="D935" s="142"/>
      <c r="E935" s="142"/>
      <c r="F935" s="144"/>
      <c r="G935" s="142"/>
      <c r="H935" s="142"/>
      <c r="I935" s="153"/>
      <c r="J935" s="92">
        <f t="shared" si="145"/>
        <v>0</v>
      </c>
      <c r="K935" s="97">
        <f>K$51</f>
        <v>0</v>
      </c>
      <c r="L935" s="94">
        <f t="shared" si="146"/>
        <v>0</v>
      </c>
    </row>
    <row r="936" spans="2:12" ht="15" x14ac:dyDescent="0.25">
      <c r="B936" s="31" t="s">
        <v>440</v>
      </c>
      <c r="C936" s="164">
        <f>C$52</f>
        <v>0</v>
      </c>
      <c r="D936" s="142"/>
      <c r="E936" s="142"/>
      <c r="F936" s="144"/>
      <c r="G936" s="142"/>
      <c r="H936" s="142"/>
      <c r="I936" s="153"/>
      <c r="J936" s="92">
        <f t="shared" si="145"/>
        <v>0</v>
      </c>
      <c r="K936" s="97">
        <f>K$52</f>
        <v>0</v>
      </c>
      <c r="L936" s="94">
        <f t="shared" si="146"/>
        <v>0</v>
      </c>
    </row>
    <row r="937" spans="2:12" ht="15" x14ac:dyDescent="0.25">
      <c r="B937" s="31" t="s">
        <v>441</v>
      </c>
      <c r="C937" s="272">
        <f>C$53</f>
        <v>0</v>
      </c>
      <c r="D937" s="142"/>
      <c r="E937" s="142"/>
      <c r="F937" s="144"/>
      <c r="G937" s="142"/>
      <c r="H937" s="142"/>
      <c r="I937" s="153"/>
      <c r="J937" s="92">
        <f t="shared" si="145"/>
        <v>0</v>
      </c>
      <c r="K937" s="93">
        <f>K$53</f>
        <v>0</v>
      </c>
      <c r="L937" s="94">
        <f t="shared" si="146"/>
        <v>0</v>
      </c>
    </row>
    <row r="938" spans="2:12" ht="15" x14ac:dyDescent="0.25">
      <c r="B938" s="31" t="s">
        <v>442</v>
      </c>
      <c r="C938" s="164">
        <f>C$54</f>
        <v>0</v>
      </c>
      <c r="D938" s="142"/>
      <c r="E938" s="142"/>
      <c r="F938" s="144"/>
      <c r="G938" s="142"/>
      <c r="H938" s="142"/>
      <c r="I938" s="153"/>
      <c r="J938" s="92">
        <f t="shared" si="145"/>
        <v>0</v>
      </c>
      <c r="K938" s="97">
        <f>K$54</f>
        <v>0</v>
      </c>
      <c r="L938" s="94">
        <f t="shared" si="146"/>
        <v>0</v>
      </c>
    </row>
    <row r="939" spans="2:12" x14ac:dyDescent="0.2">
      <c r="B939"/>
      <c r="C939"/>
      <c r="D939"/>
      <c r="E939"/>
      <c r="F939"/>
      <c r="G939"/>
      <c r="H939"/>
      <c r="I939"/>
      <c r="J939"/>
      <c r="K939"/>
      <c r="L939"/>
    </row>
    <row r="940" spans="2:12" ht="15" x14ac:dyDescent="0.25">
      <c r="C940" s="278" t="s">
        <v>506</v>
      </c>
      <c r="D940" s="279"/>
      <c r="E940" s="279"/>
      <c r="F940" s="279"/>
      <c r="G940" s="279"/>
      <c r="H940" s="279"/>
      <c r="I940" s="279"/>
      <c r="J940" s="279"/>
      <c r="K940" s="279"/>
      <c r="L940" s="280"/>
    </row>
    <row r="941" spans="2:12" ht="15" x14ac:dyDescent="0.25">
      <c r="B941" s="31" t="s">
        <v>113</v>
      </c>
      <c r="C941" s="259">
        <f>C$5</f>
        <v>0</v>
      </c>
      <c r="D941" s="142"/>
      <c r="E941" s="142"/>
      <c r="F941" s="144"/>
      <c r="G941" s="142"/>
      <c r="H941" s="142"/>
      <c r="I941" s="153"/>
      <c r="J941" s="92">
        <f>IF(G941&gt;0,(D941*(F941/G941)),0)</f>
        <v>0</v>
      </c>
      <c r="K941" s="93">
        <f>K$5</f>
        <v>0</v>
      </c>
      <c r="L941" s="94">
        <f>IF(K941&gt;0,((J941/K941)*I941),0)</f>
        <v>0</v>
      </c>
    </row>
    <row r="942" spans="2:12" ht="15" x14ac:dyDescent="0.25">
      <c r="B942" s="31" t="s">
        <v>114</v>
      </c>
      <c r="C942" s="260">
        <f>C$6</f>
        <v>0</v>
      </c>
      <c r="D942" s="142"/>
      <c r="E942" s="142"/>
      <c r="F942" s="144"/>
      <c r="G942" s="142"/>
      <c r="H942" s="142"/>
      <c r="I942" s="153"/>
      <c r="J942" s="92">
        <f t="shared" ref="J942:J952" si="147">IF(G942&gt;0,(D942*(F942/G942)),0)</f>
        <v>0</v>
      </c>
      <c r="K942" s="97">
        <f>K$6</f>
        <v>0</v>
      </c>
      <c r="L942" s="94">
        <f t="shared" ref="L942:L952" si="148">IF(K942&gt;0,((J942/K942)*I942),0)</f>
        <v>0</v>
      </c>
    </row>
    <row r="943" spans="2:12" ht="15" x14ac:dyDescent="0.25">
      <c r="B943" s="31" t="s">
        <v>115</v>
      </c>
      <c r="C943" s="259">
        <f>C$7</f>
        <v>0</v>
      </c>
      <c r="D943" s="142"/>
      <c r="E943" s="142"/>
      <c r="F943" s="144"/>
      <c r="G943" s="142"/>
      <c r="H943" s="142"/>
      <c r="I943" s="153"/>
      <c r="J943" s="92">
        <f t="shared" si="147"/>
        <v>0</v>
      </c>
      <c r="K943" s="97">
        <f>K$7</f>
        <v>0</v>
      </c>
      <c r="L943" s="94">
        <f t="shared" si="148"/>
        <v>0</v>
      </c>
    </row>
    <row r="944" spans="2:12" ht="15" x14ac:dyDescent="0.25">
      <c r="B944" s="31" t="s">
        <v>116</v>
      </c>
      <c r="C944" s="260">
        <f>C$8</f>
        <v>0</v>
      </c>
      <c r="D944" s="142"/>
      <c r="E944" s="142"/>
      <c r="F944" s="144"/>
      <c r="G944" s="142"/>
      <c r="H944" s="142"/>
      <c r="I944" s="153"/>
      <c r="J944" s="92">
        <f t="shared" si="147"/>
        <v>0</v>
      </c>
      <c r="K944" s="93">
        <f>K$8</f>
        <v>0</v>
      </c>
      <c r="L944" s="94">
        <f t="shared" si="148"/>
        <v>0</v>
      </c>
    </row>
    <row r="945" spans="2:12" ht="15" x14ac:dyDescent="0.25">
      <c r="B945" s="31" t="s">
        <v>117</v>
      </c>
      <c r="C945" s="259">
        <f>C$9</f>
        <v>0</v>
      </c>
      <c r="D945" s="142"/>
      <c r="E945" s="142"/>
      <c r="F945" s="144"/>
      <c r="G945" s="142"/>
      <c r="H945" s="142"/>
      <c r="I945" s="153"/>
      <c r="J945" s="92">
        <f t="shared" si="147"/>
        <v>0</v>
      </c>
      <c r="K945" s="97">
        <f>K$9</f>
        <v>0</v>
      </c>
      <c r="L945" s="94">
        <f t="shared" si="148"/>
        <v>0</v>
      </c>
    </row>
    <row r="946" spans="2:12" ht="15" x14ac:dyDescent="0.25">
      <c r="B946" s="31" t="s">
        <v>118</v>
      </c>
      <c r="C946" s="260">
        <f>C$10</f>
        <v>0</v>
      </c>
      <c r="D946" s="142"/>
      <c r="E946" s="142"/>
      <c r="F946" s="144"/>
      <c r="G946" s="142"/>
      <c r="H946" s="142"/>
      <c r="I946" s="153"/>
      <c r="J946" s="92">
        <f t="shared" si="147"/>
        <v>0</v>
      </c>
      <c r="K946" s="97">
        <f>K$10</f>
        <v>0</v>
      </c>
      <c r="L946" s="94">
        <f t="shared" si="148"/>
        <v>0</v>
      </c>
    </row>
    <row r="947" spans="2:12" ht="15" x14ac:dyDescent="0.25">
      <c r="B947" s="31" t="s">
        <v>119</v>
      </c>
      <c r="C947" s="259">
        <f>C$11</f>
        <v>0</v>
      </c>
      <c r="D947" s="142"/>
      <c r="E947" s="142"/>
      <c r="F947" s="144"/>
      <c r="G947" s="142"/>
      <c r="H947" s="142"/>
      <c r="I947" s="153"/>
      <c r="J947" s="92">
        <f t="shared" si="147"/>
        <v>0</v>
      </c>
      <c r="K947" s="93">
        <f>K$11</f>
        <v>0</v>
      </c>
      <c r="L947" s="94">
        <f t="shared" si="148"/>
        <v>0</v>
      </c>
    </row>
    <row r="948" spans="2:12" ht="15" x14ac:dyDescent="0.25">
      <c r="B948" s="31" t="s">
        <v>120</v>
      </c>
      <c r="C948" s="260">
        <f>C$12</f>
        <v>0</v>
      </c>
      <c r="D948" s="142"/>
      <c r="E948" s="142"/>
      <c r="F948" s="144"/>
      <c r="G948" s="142"/>
      <c r="H948" s="142"/>
      <c r="I948" s="153"/>
      <c r="J948" s="92">
        <f t="shared" si="147"/>
        <v>0</v>
      </c>
      <c r="K948" s="97">
        <f>K$12</f>
        <v>0</v>
      </c>
      <c r="L948" s="94">
        <f t="shared" si="148"/>
        <v>0</v>
      </c>
    </row>
    <row r="949" spans="2:12" ht="15" x14ac:dyDescent="0.25">
      <c r="B949" s="31" t="s">
        <v>121</v>
      </c>
      <c r="C949" s="259">
        <f>C$13</f>
        <v>0</v>
      </c>
      <c r="D949" s="142"/>
      <c r="E949" s="142"/>
      <c r="F949" s="144"/>
      <c r="G949" s="142"/>
      <c r="H949" s="142"/>
      <c r="I949" s="153"/>
      <c r="J949" s="92">
        <f t="shared" si="147"/>
        <v>0</v>
      </c>
      <c r="K949" s="97">
        <f>K$13</f>
        <v>0</v>
      </c>
      <c r="L949" s="94">
        <f t="shared" si="148"/>
        <v>0</v>
      </c>
    </row>
    <row r="950" spans="2:12" ht="15" x14ac:dyDescent="0.25">
      <c r="B950" s="31" t="s">
        <v>122</v>
      </c>
      <c r="C950" s="260">
        <f>C$14</f>
        <v>0</v>
      </c>
      <c r="D950" s="142"/>
      <c r="E950" s="142"/>
      <c r="F950" s="144"/>
      <c r="G950" s="142"/>
      <c r="H950" s="142"/>
      <c r="I950" s="153"/>
      <c r="J950" s="92">
        <f t="shared" si="147"/>
        <v>0</v>
      </c>
      <c r="K950" s="93">
        <f>K$14</f>
        <v>0</v>
      </c>
      <c r="L950" s="94">
        <f t="shared" si="148"/>
        <v>0</v>
      </c>
    </row>
    <row r="951" spans="2:12" ht="15" x14ac:dyDescent="0.25">
      <c r="B951" s="31" t="s">
        <v>123</v>
      </c>
      <c r="C951" s="259">
        <f>C$15</f>
        <v>0</v>
      </c>
      <c r="D951" s="142"/>
      <c r="E951" s="142"/>
      <c r="F951" s="144"/>
      <c r="G951" s="142"/>
      <c r="H951" s="142"/>
      <c r="I951" s="153"/>
      <c r="J951" s="92">
        <f t="shared" si="147"/>
        <v>0</v>
      </c>
      <c r="K951" s="97">
        <f>K$15</f>
        <v>0</v>
      </c>
      <c r="L951" s="94">
        <f t="shared" si="148"/>
        <v>0</v>
      </c>
    </row>
    <row r="952" spans="2:12" ht="15" x14ac:dyDescent="0.25">
      <c r="B952" s="31" t="s">
        <v>124</v>
      </c>
      <c r="C952" s="260">
        <f>C$16</f>
        <v>0</v>
      </c>
      <c r="D952" s="142"/>
      <c r="E952" s="142"/>
      <c r="F952" s="144"/>
      <c r="G952" s="142"/>
      <c r="H952" s="142"/>
      <c r="I952" s="153"/>
      <c r="J952" s="92">
        <f t="shared" si="147"/>
        <v>0</v>
      </c>
      <c r="K952" s="97">
        <f>K$16</f>
        <v>0</v>
      </c>
      <c r="L952" s="94">
        <f t="shared" si="148"/>
        <v>0</v>
      </c>
    </row>
    <row r="953" spans="2:12" ht="15" x14ac:dyDescent="0.25">
      <c r="B953" s="31" t="s">
        <v>125</v>
      </c>
      <c r="C953" s="272">
        <f>C$17</f>
        <v>0</v>
      </c>
      <c r="D953" s="142"/>
      <c r="E953" s="142"/>
      <c r="F953" s="144"/>
      <c r="G953" s="142"/>
      <c r="H953" s="142"/>
      <c r="I953" s="153"/>
      <c r="J953" s="92">
        <f>IF(G953&gt;0,(D953*(F953/G953)),0)</f>
        <v>0</v>
      </c>
      <c r="K953" s="93">
        <f>K$17</f>
        <v>0</v>
      </c>
      <c r="L953" s="94">
        <f>IF(K953&gt;0,((J953/K953)*I953),0)</f>
        <v>0</v>
      </c>
    </row>
    <row r="954" spans="2:12" ht="15" x14ac:dyDescent="0.25">
      <c r="B954" s="31" t="s">
        <v>126</v>
      </c>
      <c r="C954" s="164">
        <f>C$18</f>
        <v>0</v>
      </c>
      <c r="D954" s="142"/>
      <c r="E954" s="142"/>
      <c r="F954" s="144"/>
      <c r="G954" s="142"/>
      <c r="H954" s="142"/>
      <c r="I954" s="153"/>
      <c r="J954" s="92">
        <f t="shared" ref="J954:J965" si="149">IF(G954&gt;0,(D954*(F954/G954)),0)</f>
        <v>0</v>
      </c>
      <c r="K954" s="97">
        <f>K$18</f>
        <v>0</v>
      </c>
      <c r="L954" s="94">
        <f t="shared" ref="L954:L965" si="150">IF(K954&gt;0,((J954/K954)*I954),0)</f>
        <v>0</v>
      </c>
    </row>
    <row r="955" spans="2:12" ht="15" x14ac:dyDescent="0.25">
      <c r="B955" s="31" t="s">
        <v>127</v>
      </c>
      <c r="C955" s="272">
        <f>C$19</f>
        <v>0</v>
      </c>
      <c r="D955" s="142"/>
      <c r="E955" s="142"/>
      <c r="F955" s="144"/>
      <c r="G955" s="142"/>
      <c r="H955" s="142"/>
      <c r="I955" s="153"/>
      <c r="J955" s="92">
        <f t="shared" si="149"/>
        <v>0</v>
      </c>
      <c r="K955" s="97">
        <f>K$19</f>
        <v>0</v>
      </c>
      <c r="L955" s="94">
        <f t="shared" si="150"/>
        <v>0</v>
      </c>
    </row>
    <row r="956" spans="2:12" ht="15" x14ac:dyDescent="0.25">
      <c r="B956" s="31" t="s">
        <v>128</v>
      </c>
      <c r="C956" s="164">
        <f>C$20</f>
        <v>0</v>
      </c>
      <c r="D956" s="142"/>
      <c r="E956" s="142"/>
      <c r="F956" s="144"/>
      <c r="G956" s="142"/>
      <c r="H956" s="142"/>
      <c r="I956" s="153"/>
      <c r="J956" s="92">
        <f t="shared" si="149"/>
        <v>0</v>
      </c>
      <c r="K956" s="93">
        <f>K$20</f>
        <v>0</v>
      </c>
      <c r="L956" s="94">
        <f t="shared" si="150"/>
        <v>0</v>
      </c>
    </row>
    <row r="957" spans="2:12" ht="15" x14ac:dyDescent="0.25">
      <c r="B957" s="31" t="s">
        <v>129</v>
      </c>
      <c r="C957" s="272">
        <f>C$21</f>
        <v>0</v>
      </c>
      <c r="D957" s="142"/>
      <c r="E957" s="142"/>
      <c r="F957" s="144"/>
      <c r="G957" s="142"/>
      <c r="H957" s="142"/>
      <c r="I957" s="153"/>
      <c r="J957" s="92">
        <f t="shared" si="149"/>
        <v>0</v>
      </c>
      <c r="K957" s="97">
        <f>K$21</f>
        <v>0</v>
      </c>
      <c r="L957" s="94">
        <f t="shared" si="150"/>
        <v>0</v>
      </c>
    </row>
    <row r="958" spans="2:12" ht="15" x14ac:dyDescent="0.25">
      <c r="B958" s="31" t="s">
        <v>130</v>
      </c>
      <c r="C958" s="164">
        <f>C$22</f>
        <v>0</v>
      </c>
      <c r="D958" s="142"/>
      <c r="E958" s="142"/>
      <c r="F958" s="144"/>
      <c r="G958" s="142"/>
      <c r="H958" s="142"/>
      <c r="I958" s="153"/>
      <c r="J958" s="92">
        <f t="shared" si="149"/>
        <v>0</v>
      </c>
      <c r="K958" s="97">
        <f>K$22</f>
        <v>0</v>
      </c>
      <c r="L958" s="94">
        <f t="shared" si="150"/>
        <v>0</v>
      </c>
    </row>
    <row r="959" spans="2:12" ht="15" x14ac:dyDescent="0.25">
      <c r="B959" s="31" t="s">
        <v>131</v>
      </c>
      <c r="C959" s="272">
        <f>C$23</f>
        <v>0</v>
      </c>
      <c r="D959" s="142"/>
      <c r="E959" s="142"/>
      <c r="F959" s="144"/>
      <c r="G959" s="142"/>
      <c r="H959" s="142"/>
      <c r="I959" s="153"/>
      <c r="J959" s="92">
        <f t="shared" si="149"/>
        <v>0</v>
      </c>
      <c r="K959" s="93">
        <f>K$23</f>
        <v>0</v>
      </c>
      <c r="L959" s="94">
        <f t="shared" si="150"/>
        <v>0</v>
      </c>
    </row>
    <row r="960" spans="2:12" ht="15" x14ac:dyDescent="0.25">
      <c r="B960" s="31" t="s">
        <v>132</v>
      </c>
      <c r="C960" s="164">
        <f>C$24</f>
        <v>0</v>
      </c>
      <c r="D960" s="142"/>
      <c r="E960" s="142"/>
      <c r="F960" s="144"/>
      <c r="G960" s="142"/>
      <c r="H960" s="142"/>
      <c r="I960" s="153"/>
      <c r="J960" s="92">
        <f t="shared" si="149"/>
        <v>0</v>
      </c>
      <c r="K960" s="97">
        <f>K$24</f>
        <v>0</v>
      </c>
      <c r="L960" s="94">
        <f t="shared" si="150"/>
        <v>0</v>
      </c>
    </row>
    <row r="961" spans="2:12" ht="15" x14ac:dyDescent="0.25">
      <c r="B961" s="31" t="s">
        <v>133</v>
      </c>
      <c r="C961" s="272">
        <f>C$25</f>
        <v>0</v>
      </c>
      <c r="D961" s="142"/>
      <c r="E961" s="142"/>
      <c r="F961" s="144"/>
      <c r="G961" s="142"/>
      <c r="H961" s="142"/>
      <c r="I961" s="153"/>
      <c r="J961" s="92">
        <f t="shared" si="149"/>
        <v>0</v>
      </c>
      <c r="K961" s="97">
        <f>K$25</f>
        <v>0</v>
      </c>
      <c r="L961" s="94">
        <f t="shared" si="150"/>
        <v>0</v>
      </c>
    </row>
    <row r="962" spans="2:12" ht="15" x14ac:dyDescent="0.25">
      <c r="B962" s="31" t="s">
        <v>134</v>
      </c>
      <c r="C962" s="164">
        <f>C$26</f>
        <v>0</v>
      </c>
      <c r="D962" s="142"/>
      <c r="E962" s="142"/>
      <c r="F962" s="144"/>
      <c r="G962" s="142"/>
      <c r="H962" s="142"/>
      <c r="I962" s="153"/>
      <c r="J962" s="92">
        <f t="shared" si="149"/>
        <v>0</v>
      </c>
      <c r="K962" s="93">
        <f>K$26</f>
        <v>0</v>
      </c>
      <c r="L962" s="94">
        <f t="shared" si="150"/>
        <v>0</v>
      </c>
    </row>
    <row r="963" spans="2:12" ht="15" x14ac:dyDescent="0.25">
      <c r="B963" s="31" t="s">
        <v>135</v>
      </c>
      <c r="C963" s="272">
        <f>C$27</f>
        <v>0</v>
      </c>
      <c r="D963" s="142"/>
      <c r="E963" s="142"/>
      <c r="F963" s="144"/>
      <c r="G963" s="142"/>
      <c r="H963" s="142"/>
      <c r="I963" s="153"/>
      <c r="J963" s="92">
        <f t="shared" si="149"/>
        <v>0</v>
      </c>
      <c r="K963" s="97">
        <f>K$27</f>
        <v>0</v>
      </c>
      <c r="L963" s="94">
        <f t="shared" si="150"/>
        <v>0</v>
      </c>
    </row>
    <row r="964" spans="2:12" ht="15" x14ac:dyDescent="0.25">
      <c r="B964" s="31" t="s">
        <v>136</v>
      </c>
      <c r="C964" s="164">
        <f>C$28</f>
        <v>0</v>
      </c>
      <c r="D964" s="142"/>
      <c r="E964" s="142"/>
      <c r="F964" s="144"/>
      <c r="G964" s="142"/>
      <c r="H964" s="142"/>
      <c r="I964" s="153"/>
      <c r="J964" s="92">
        <f t="shared" si="149"/>
        <v>0</v>
      </c>
      <c r="K964" s="97">
        <f>K$28</f>
        <v>0</v>
      </c>
      <c r="L964" s="94">
        <f t="shared" si="150"/>
        <v>0</v>
      </c>
    </row>
    <row r="965" spans="2:12" ht="15" x14ac:dyDescent="0.25">
      <c r="B965" s="31" t="s">
        <v>137</v>
      </c>
      <c r="C965" s="272">
        <f>C$29</f>
        <v>0</v>
      </c>
      <c r="D965" s="142"/>
      <c r="E965" s="142"/>
      <c r="F965" s="144"/>
      <c r="G965" s="142"/>
      <c r="H965" s="142"/>
      <c r="I965" s="153"/>
      <c r="J965" s="92">
        <f t="shared" si="149"/>
        <v>0</v>
      </c>
      <c r="K965" s="93">
        <f>K$29</f>
        <v>0</v>
      </c>
      <c r="L965" s="94">
        <f t="shared" si="150"/>
        <v>0</v>
      </c>
    </row>
    <row r="966" spans="2:12" ht="15" x14ac:dyDescent="0.25">
      <c r="B966" s="31" t="s">
        <v>418</v>
      </c>
      <c r="C966" s="164">
        <f>C$30</f>
        <v>0</v>
      </c>
      <c r="D966" s="142"/>
      <c r="E966" s="142"/>
      <c r="F966" s="144"/>
      <c r="G966" s="142"/>
      <c r="H966" s="142"/>
      <c r="I966" s="153"/>
      <c r="J966" s="92">
        <f>IF(G966&gt;0,(D966*(F966/G966)),0)</f>
        <v>0</v>
      </c>
      <c r="K966" s="97">
        <f>K$30</f>
        <v>0</v>
      </c>
      <c r="L966" s="94">
        <f>IF(K966&gt;0,((J966/K966)*I966),0)</f>
        <v>0</v>
      </c>
    </row>
    <row r="967" spans="2:12" ht="15" x14ac:dyDescent="0.25">
      <c r="B967" s="31" t="s">
        <v>419</v>
      </c>
      <c r="C967" s="272">
        <f>C$31</f>
        <v>0</v>
      </c>
      <c r="D967" s="142"/>
      <c r="E967" s="142"/>
      <c r="F967" s="144"/>
      <c r="G967" s="142"/>
      <c r="H967" s="142"/>
      <c r="I967" s="153"/>
      <c r="J967" s="92">
        <f t="shared" ref="J967:J977" si="151">IF(G967&gt;0,(D967*(F967/G967)),0)</f>
        <v>0</v>
      </c>
      <c r="K967" s="97">
        <f>K$31</f>
        <v>0</v>
      </c>
      <c r="L967" s="94">
        <f t="shared" ref="L967:L977" si="152">IF(K967&gt;0,((J967/K967)*I967),0)</f>
        <v>0</v>
      </c>
    </row>
    <row r="968" spans="2:12" ht="15" x14ac:dyDescent="0.25">
      <c r="B968" s="31" t="s">
        <v>420</v>
      </c>
      <c r="C968" s="164">
        <f>C$32</f>
        <v>0</v>
      </c>
      <c r="D968" s="142"/>
      <c r="E968" s="142"/>
      <c r="F968" s="144"/>
      <c r="G968" s="142"/>
      <c r="H968" s="142"/>
      <c r="I968" s="153"/>
      <c r="J968" s="92">
        <f t="shared" si="151"/>
        <v>0</v>
      </c>
      <c r="K968" s="93">
        <f>K$32</f>
        <v>0</v>
      </c>
      <c r="L968" s="94">
        <f t="shared" si="152"/>
        <v>0</v>
      </c>
    </row>
    <row r="969" spans="2:12" ht="15" x14ac:dyDescent="0.25">
      <c r="B969" s="31" t="s">
        <v>421</v>
      </c>
      <c r="C969" s="272">
        <f>C$33</f>
        <v>0</v>
      </c>
      <c r="D969" s="142"/>
      <c r="E969" s="142"/>
      <c r="F969" s="144"/>
      <c r="G969" s="142"/>
      <c r="H969" s="142"/>
      <c r="I969" s="153"/>
      <c r="J969" s="92">
        <f t="shared" si="151"/>
        <v>0</v>
      </c>
      <c r="K969" s="97">
        <f>K$33</f>
        <v>0</v>
      </c>
      <c r="L969" s="94">
        <f t="shared" si="152"/>
        <v>0</v>
      </c>
    </row>
    <row r="970" spans="2:12" ht="15" x14ac:dyDescent="0.25">
      <c r="B970" s="31" t="s">
        <v>422</v>
      </c>
      <c r="C970" s="164">
        <f>C$34</f>
        <v>0</v>
      </c>
      <c r="D970" s="142"/>
      <c r="E970" s="142"/>
      <c r="F970" s="144"/>
      <c r="G970" s="142"/>
      <c r="H970" s="142"/>
      <c r="I970" s="153"/>
      <c r="J970" s="92">
        <f t="shared" si="151"/>
        <v>0</v>
      </c>
      <c r="K970" s="97">
        <f>K$34</f>
        <v>0</v>
      </c>
      <c r="L970" s="94">
        <f t="shared" si="152"/>
        <v>0</v>
      </c>
    </row>
    <row r="971" spans="2:12" ht="15" x14ac:dyDescent="0.25">
      <c r="B971" s="31" t="s">
        <v>423</v>
      </c>
      <c r="C971" s="272">
        <f>C$35</f>
        <v>0</v>
      </c>
      <c r="D971" s="142"/>
      <c r="E971" s="142"/>
      <c r="F971" s="144"/>
      <c r="G971" s="142"/>
      <c r="H971" s="142"/>
      <c r="I971" s="153"/>
      <c r="J971" s="92">
        <f t="shared" si="151"/>
        <v>0</v>
      </c>
      <c r="K971" s="93">
        <f>K$35</f>
        <v>0</v>
      </c>
      <c r="L971" s="94">
        <f t="shared" si="152"/>
        <v>0</v>
      </c>
    </row>
    <row r="972" spans="2:12" ht="15" x14ac:dyDescent="0.25">
      <c r="B972" s="31" t="s">
        <v>424</v>
      </c>
      <c r="C972" s="164">
        <f>C$36</f>
        <v>0</v>
      </c>
      <c r="D972" s="142"/>
      <c r="E972" s="142"/>
      <c r="F972" s="144"/>
      <c r="G972" s="142"/>
      <c r="H972" s="142"/>
      <c r="I972" s="153"/>
      <c r="J972" s="92">
        <f t="shared" si="151"/>
        <v>0</v>
      </c>
      <c r="K972" s="97">
        <f>K$36</f>
        <v>0</v>
      </c>
      <c r="L972" s="94">
        <f t="shared" si="152"/>
        <v>0</v>
      </c>
    </row>
    <row r="973" spans="2:12" ht="15" x14ac:dyDescent="0.25">
      <c r="B973" s="31" t="s">
        <v>425</v>
      </c>
      <c r="C973" s="272">
        <f>C$37</f>
        <v>0</v>
      </c>
      <c r="D973" s="142"/>
      <c r="E973" s="142"/>
      <c r="F973" s="144"/>
      <c r="G973" s="142"/>
      <c r="H973" s="142"/>
      <c r="I973" s="153"/>
      <c r="J973" s="92">
        <f t="shared" si="151"/>
        <v>0</v>
      </c>
      <c r="K973" s="97">
        <f>K$37</f>
        <v>0</v>
      </c>
      <c r="L973" s="94">
        <f t="shared" si="152"/>
        <v>0</v>
      </c>
    </row>
    <row r="974" spans="2:12" ht="15" x14ac:dyDescent="0.25">
      <c r="B974" s="31" t="s">
        <v>426</v>
      </c>
      <c r="C974" s="164">
        <f>C$38</f>
        <v>0</v>
      </c>
      <c r="D974" s="142"/>
      <c r="E974" s="142"/>
      <c r="F974" s="144"/>
      <c r="G974" s="142"/>
      <c r="H974" s="142"/>
      <c r="I974" s="153"/>
      <c r="J974" s="92">
        <f t="shared" si="151"/>
        <v>0</v>
      </c>
      <c r="K974" s="93">
        <f>K$38</f>
        <v>0</v>
      </c>
      <c r="L974" s="94">
        <f t="shared" si="152"/>
        <v>0</v>
      </c>
    </row>
    <row r="975" spans="2:12" ht="15" x14ac:dyDescent="0.25">
      <c r="B975" s="31" t="s">
        <v>427</v>
      </c>
      <c r="C975" s="272">
        <f>C$39</f>
        <v>0</v>
      </c>
      <c r="D975" s="142"/>
      <c r="E975" s="142"/>
      <c r="F975" s="144"/>
      <c r="G975" s="142"/>
      <c r="H975" s="142"/>
      <c r="I975" s="153"/>
      <c r="J975" s="92">
        <f t="shared" si="151"/>
        <v>0</v>
      </c>
      <c r="K975" s="97">
        <f>K$39</f>
        <v>0</v>
      </c>
      <c r="L975" s="94">
        <f t="shared" si="152"/>
        <v>0</v>
      </c>
    </row>
    <row r="976" spans="2:12" ht="15" x14ac:dyDescent="0.25">
      <c r="B976" s="31" t="s">
        <v>428</v>
      </c>
      <c r="C976" s="164">
        <f>C$40</f>
        <v>0</v>
      </c>
      <c r="D976" s="142"/>
      <c r="E976" s="142"/>
      <c r="F976" s="144"/>
      <c r="G976" s="142"/>
      <c r="H976" s="142"/>
      <c r="I976" s="153"/>
      <c r="J976" s="92">
        <f t="shared" si="151"/>
        <v>0</v>
      </c>
      <c r="K976" s="97">
        <f>K$40</f>
        <v>0</v>
      </c>
      <c r="L976" s="94">
        <f t="shared" si="152"/>
        <v>0</v>
      </c>
    </row>
    <row r="977" spans="2:12" ht="15" x14ac:dyDescent="0.25">
      <c r="B977" s="31" t="s">
        <v>429</v>
      </c>
      <c r="C977" s="272">
        <f>C$41</f>
        <v>0</v>
      </c>
      <c r="D977" s="142"/>
      <c r="E977" s="142"/>
      <c r="F977" s="144"/>
      <c r="G977" s="142"/>
      <c r="H977" s="142"/>
      <c r="I977" s="153"/>
      <c r="J977" s="92">
        <f t="shared" si="151"/>
        <v>0</v>
      </c>
      <c r="K977" s="93">
        <f>K$41</f>
        <v>0</v>
      </c>
      <c r="L977" s="94">
        <f t="shared" si="152"/>
        <v>0</v>
      </c>
    </row>
    <row r="978" spans="2:12" ht="15" x14ac:dyDescent="0.25">
      <c r="B978" s="31" t="s">
        <v>430</v>
      </c>
      <c r="C978" s="164">
        <f>C$42</f>
        <v>0</v>
      </c>
      <c r="D978" s="142"/>
      <c r="E978" s="142"/>
      <c r="F978" s="144"/>
      <c r="G978" s="142"/>
      <c r="H978" s="142"/>
      <c r="I978" s="153"/>
      <c r="J978" s="92">
        <f>IF(G978&gt;0,(D978*(F978/G978)),0)</f>
        <v>0</v>
      </c>
      <c r="K978" s="97">
        <f>K$42</f>
        <v>0</v>
      </c>
      <c r="L978" s="94">
        <f>IF(K978&gt;0,((J978/K978)*I978),0)</f>
        <v>0</v>
      </c>
    </row>
    <row r="979" spans="2:12" ht="15" x14ac:dyDescent="0.25">
      <c r="B979" s="31" t="s">
        <v>431</v>
      </c>
      <c r="C979" s="272">
        <f>C$43</f>
        <v>0</v>
      </c>
      <c r="D979" s="142"/>
      <c r="E979" s="142"/>
      <c r="F979" s="144"/>
      <c r="G979" s="142"/>
      <c r="H979" s="142"/>
      <c r="I979" s="153"/>
      <c r="J979" s="92">
        <f t="shared" ref="J979:J990" si="153">IF(G979&gt;0,(D979*(F979/G979)),0)</f>
        <v>0</v>
      </c>
      <c r="K979" s="97">
        <f>K$43</f>
        <v>0</v>
      </c>
      <c r="L979" s="94">
        <f t="shared" ref="L979:L990" si="154">IF(K979&gt;0,((J979/K979)*I979),0)</f>
        <v>0</v>
      </c>
    </row>
    <row r="980" spans="2:12" ht="15" x14ac:dyDescent="0.25">
      <c r="B980" s="31" t="s">
        <v>432</v>
      </c>
      <c r="C980" s="164">
        <f>C$44</f>
        <v>0</v>
      </c>
      <c r="D980" s="142"/>
      <c r="E980" s="142"/>
      <c r="F980" s="144"/>
      <c r="G980" s="142"/>
      <c r="H980" s="142"/>
      <c r="I980" s="153"/>
      <c r="J980" s="92">
        <f t="shared" si="153"/>
        <v>0</v>
      </c>
      <c r="K980" s="93">
        <f>K$44</f>
        <v>0</v>
      </c>
      <c r="L980" s="94">
        <f t="shared" si="154"/>
        <v>0</v>
      </c>
    </row>
    <row r="981" spans="2:12" ht="15" x14ac:dyDescent="0.25">
      <c r="B981" s="31" t="s">
        <v>433</v>
      </c>
      <c r="C981" s="272">
        <f>C$45</f>
        <v>0</v>
      </c>
      <c r="D981" s="142"/>
      <c r="E981" s="142"/>
      <c r="F981" s="144"/>
      <c r="G981" s="142"/>
      <c r="H981" s="142"/>
      <c r="I981" s="153"/>
      <c r="J981" s="92">
        <f t="shared" si="153"/>
        <v>0</v>
      </c>
      <c r="K981" s="97">
        <f>K$45</f>
        <v>0</v>
      </c>
      <c r="L981" s="94">
        <f t="shared" si="154"/>
        <v>0</v>
      </c>
    </row>
    <row r="982" spans="2:12" ht="15" x14ac:dyDescent="0.25">
      <c r="B982" s="31" t="s">
        <v>434</v>
      </c>
      <c r="C982" s="164">
        <f>C$46</f>
        <v>0</v>
      </c>
      <c r="D982" s="142"/>
      <c r="E982" s="142"/>
      <c r="F982" s="144"/>
      <c r="G982" s="142"/>
      <c r="H982" s="142"/>
      <c r="I982" s="153"/>
      <c r="J982" s="92">
        <f t="shared" si="153"/>
        <v>0</v>
      </c>
      <c r="K982" s="97">
        <f>K$46</f>
        <v>0</v>
      </c>
      <c r="L982" s="94">
        <f t="shared" si="154"/>
        <v>0</v>
      </c>
    </row>
    <row r="983" spans="2:12" ht="15" x14ac:dyDescent="0.25">
      <c r="B983" s="31" t="s">
        <v>435</v>
      </c>
      <c r="C983" s="272">
        <f>C$47</f>
        <v>0</v>
      </c>
      <c r="D983" s="142"/>
      <c r="E983" s="142"/>
      <c r="F983" s="144"/>
      <c r="G983" s="142"/>
      <c r="H983" s="142"/>
      <c r="I983" s="153"/>
      <c r="J983" s="92">
        <f t="shared" si="153"/>
        <v>0</v>
      </c>
      <c r="K983" s="93">
        <f>K$47</f>
        <v>0</v>
      </c>
      <c r="L983" s="94">
        <f t="shared" si="154"/>
        <v>0</v>
      </c>
    </row>
    <row r="984" spans="2:12" ht="15" x14ac:dyDescent="0.25">
      <c r="B984" s="31" t="s">
        <v>436</v>
      </c>
      <c r="C984" s="164">
        <f>C$48</f>
        <v>0</v>
      </c>
      <c r="D984" s="142"/>
      <c r="E984" s="142"/>
      <c r="F984" s="144"/>
      <c r="G984" s="142"/>
      <c r="H984" s="142"/>
      <c r="I984" s="153"/>
      <c r="J984" s="92">
        <f t="shared" si="153"/>
        <v>0</v>
      </c>
      <c r="K984" s="97">
        <f>K$48</f>
        <v>0</v>
      </c>
      <c r="L984" s="94">
        <f t="shared" si="154"/>
        <v>0</v>
      </c>
    </row>
    <row r="985" spans="2:12" ht="15" x14ac:dyDescent="0.25">
      <c r="B985" s="31" t="s">
        <v>437</v>
      </c>
      <c r="C985" s="272">
        <f>C$49</f>
        <v>0</v>
      </c>
      <c r="D985" s="142"/>
      <c r="E985" s="142"/>
      <c r="F985" s="144"/>
      <c r="G985" s="142"/>
      <c r="H985" s="142"/>
      <c r="I985" s="153"/>
      <c r="J985" s="92">
        <f t="shared" si="153"/>
        <v>0</v>
      </c>
      <c r="K985" s="97">
        <f>K$49</f>
        <v>0</v>
      </c>
      <c r="L985" s="94">
        <f t="shared" si="154"/>
        <v>0</v>
      </c>
    </row>
    <row r="986" spans="2:12" ht="15" x14ac:dyDescent="0.25">
      <c r="B986" s="31" t="s">
        <v>438</v>
      </c>
      <c r="C986" s="164">
        <f>C$50</f>
        <v>0</v>
      </c>
      <c r="D986" s="142"/>
      <c r="E986" s="142"/>
      <c r="F986" s="144"/>
      <c r="G986" s="142"/>
      <c r="H986" s="142"/>
      <c r="I986" s="153"/>
      <c r="J986" s="92">
        <f t="shared" si="153"/>
        <v>0</v>
      </c>
      <c r="K986" s="93">
        <f>K$50</f>
        <v>0</v>
      </c>
      <c r="L986" s="94">
        <f t="shared" si="154"/>
        <v>0</v>
      </c>
    </row>
    <row r="987" spans="2:12" ht="15" x14ac:dyDescent="0.25">
      <c r="B987" s="31" t="s">
        <v>439</v>
      </c>
      <c r="C987" s="272">
        <f>C$51</f>
        <v>0</v>
      </c>
      <c r="D987" s="142"/>
      <c r="E987" s="142"/>
      <c r="F987" s="144"/>
      <c r="G987" s="142"/>
      <c r="H987" s="142"/>
      <c r="I987" s="153"/>
      <c r="J987" s="92">
        <f t="shared" si="153"/>
        <v>0</v>
      </c>
      <c r="K987" s="97">
        <f>K$51</f>
        <v>0</v>
      </c>
      <c r="L987" s="94">
        <f t="shared" si="154"/>
        <v>0</v>
      </c>
    </row>
    <row r="988" spans="2:12" ht="15" x14ac:dyDescent="0.25">
      <c r="B988" s="31" t="s">
        <v>440</v>
      </c>
      <c r="C988" s="164">
        <f>C$52</f>
        <v>0</v>
      </c>
      <c r="D988" s="142"/>
      <c r="E988" s="142"/>
      <c r="F988" s="144"/>
      <c r="G988" s="142"/>
      <c r="H988" s="142"/>
      <c r="I988" s="153"/>
      <c r="J988" s="92">
        <f t="shared" si="153"/>
        <v>0</v>
      </c>
      <c r="K988" s="97">
        <f>K$52</f>
        <v>0</v>
      </c>
      <c r="L988" s="94">
        <f t="shared" si="154"/>
        <v>0</v>
      </c>
    </row>
    <row r="989" spans="2:12" ht="15" x14ac:dyDescent="0.25">
      <c r="B989" s="31" t="s">
        <v>441</v>
      </c>
      <c r="C989" s="272">
        <f>C$53</f>
        <v>0</v>
      </c>
      <c r="D989" s="142"/>
      <c r="E989" s="142"/>
      <c r="F989" s="144"/>
      <c r="G989" s="142"/>
      <c r="H989" s="142"/>
      <c r="I989" s="153"/>
      <c r="J989" s="92">
        <f t="shared" si="153"/>
        <v>0</v>
      </c>
      <c r="K989" s="93">
        <f>K$53</f>
        <v>0</v>
      </c>
      <c r="L989" s="94">
        <f t="shared" si="154"/>
        <v>0</v>
      </c>
    </row>
    <row r="990" spans="2:12" ht="15" x14ac:dyDescent="0.25">
      <c r="B990" s="31" t="s">
        <v>442</v>
      </c>
      <c r="C990" s="164">
        <f>C$54</f>
        <v>0</v>
      </c>
      <c r="D990" s="142"/>
      <c r="E990" s="142"/>
      <c r="F990" s="144"/>
      <c r="G990" s="142"/>
      <c r="H990" s="142"/>
      <c r="I990" s="153"/>
      <c r="J990" s="92">
        <f t="shared" si="153"/>
        <v>0</v>
      </c>
      <c r="K990" s="97">
        <f>K$54</f>
        <v>0</v>
      </c>
      <c r="L990" s="94">
        <f t="shared" si="154"/>
        <v>0</v>
      </c>
    </row>
    <row r="991" spans="2:12" x14ac:dyDescent="0.2">
      <c r="C991" s="31"/>
    </row>
    <row r="992" spans="2:12" ht="15" x14ac:dyDescent="0.25">
      <c r="C992" s="278" t="s">
        <v>507</v>
      </c>
      <c r="D992" s="279"/>
      <c r="E992" s="279"/>
      <c r="F992" s="279"/>
      <c r="G992" s="279"/>
      <c r="H992" s="279"/>
      <c r="I992" s="279"/>
      <c r="J992" s="279"/>
      <c r="K992" s="279"/>
      <c r="L992" s="280"/>
    </row>
    <row r="993" spans="2:12" ht="15" x14ac:dyDescent="0.25">
      <c r="B993" s="31" t="s">
        <v>113</v>
      </c>
      <c r="C993" s="259">
        <f>C$5</f>
        <v>0</v>
      </c>
      <c r="D993" s="142"/>
      <c r="E993" s="142"/>
      <c r="F993" s="144"/>
      <c r="G993" s="142"/>
      <c r="H993" s="142"/>
      <c r="I993" s="153"/>
      <c r="J993" s="92">
        <f>IF(G993&gt;0,(D993*(F993/G993)),0)</f>
        <v>0</v>
      </c>
      <c r="K993" s="93">
        <f>K$5</f>
        <v>0</v>
      </c>
      <c r="L993" s="94">
        <f>IF(K993&gt;0,((J993/K993)*I993),0)</f>
        <v>0</v>
      </c>
    </row>
    <row r="994" spans="2:12" ht="15" x14ac:dyDescent="0.25">
      <c r="B994" s="31" t="s">
        <v>114</v>
      </c>
      <c r="C994" s="260">
        <f>C$6</f>
        <v>0</v>
      </c>
      <c r="D994" s="142"/>
      <c r="E994" s="142"/>
      <c r="F994" s="144"/>
      <c r="G994" s="142"/>
      <c r="H994" s="142"/>
      <c r="I994" s="153"/>
      <c r="J994" s="92">
        <f t="shared" ref="J994:J1004" si="155">IF(G994&gt;0,(D994*(F994/G994)),0)</f>
        <v>0</v>
      </c>
      <c r="K994" s="97">
        <f>K$6</f>
        <v>0</v>
      </c>
      <c r="L994" s="94">
        <f t="shared" ref="L994:L1004" si="156">IF(K994&gt;0,((J994/K994)*I994),0)</f>
        <v>0</v>
      </c>
    </row>
    <row r="995" spans="2:12" ht="15" x14ac:dyDescent="0.25">
      <c r="B995" s="31" t="s">
        <v>115</v>
      </c>
      <c r="C995" s="259">
        <f>C$7</f>
        <v>0</v>
      </c>
      <c r="D995" s="142"/>
      <c r="E995" s="142"/>
      <c r="F995" s="144"/>
      <c r="G995" s="142"/>
      <c r="H995" s="142"/>
      <c r="I995" s="153"/>
      <c r="J995" s="92">
        <f t="shared" si="155"/>
        <v>0</v>
      </c>
      <c r="K995" s="97">
        <f>K$7</f>
        <v>0</v>
      </c>
      <c r="L995" s="94">
        <f t="shared" si="156"/>
        <v>0</v>
      </c>
    </row>
    <row r="996" spans="2:12" ht="15" x14ac:dyDescent="0.25">
      <c r="B996" s="31" t="s">
        <v>116</v>
      </c>
      <c r="C996" s="260">
        <f>C$8</f>
        <v>0</v>
      </c>
      <c r="D996" s="142"/>
      <c r="E996" s="142"/>
      <c r="F996" s="144"/>
      <c r="G996" s="142"/>
      <c r="H996" s="142"/>
      <c r="I996" s="153"/>
      <c r="J996" s="92">
        <f t="shared" si="155"/>
        <v>0</v>
      </c>
      <c r="K996" s="93">
        <f>K$8</f>
        <v>0</v>
      </c>
      <c r="L996" s="94">
        <f t="shared" si="156"/>
        <v>0</v>
      </c>
    </row>
    <row r="997" spans="2:12" ht="15" x14ac:dyDescent="0.25">
      <c r="B997" s="31" t="s">
        <v>117</v>
      </c>
      <c r="C997" s="259">
        <f>C$9</f>
        <v>0</v>
      </c>
      <c r="D997" s="142"/>
      <c r="E997" s="142"/>
      <c r="F997" s="144"/>
      <c r="G997" s="142"/>
      <c r="H997" s="142"/>
      <c r="I997" s="153"/>
      <c r="J997" s="92">
        <f t="shared" si="155"/>
        <v>0</v>
      </c>
      <c r="K997" s="97">
        <f>K$9</f>
        <v>0</v>
      </c>
      <c r="L997" s="94">
        <f t="shared" si="156"/>
        <v>0</v>
      </c>
    </row>
    <row r="998" spans="2:12" ht="15" x14ac:dyDescent="0.25">
      <c r="B998" s="31" t="s">
        <v>118</v>
      </c>
      <c r="C998" s="260">
        <f>C$10</f>
        <v>0</v>
      </c>
      <c r="D998" s="142"/>
      <c r="E998" s="142"/>
      <c r="F998" s="144"/>
      <c r="G998" s="142"/>
      <c r="H998" s="142"/>
      <c r="I998" s="153"/>
      <c r="J998" s="92">
        <f t="shared" si="155"/>
        <v>0</v>
      </c>
      <c r="K998" s="97">
        <f>K$10</f>
        <v>0</v>
      </c>
      <c r="L998" s="94">
        <f t="shared" si="156"/>
        <v>0</v>
      </c>
    </row>
    <row r="999" spans="2:12" ht="15" x14ac:dyDescent="0.25">
      <c r="B999" s="31" t="s">
        <v>119</v>
      </c>
      <c r="C999" s="259">
        <f>C$11</f>
        <v>0</v>
      </c>
      <c r="D999" s="142"/>
      <c r="E999" s="142"/>
      <c r="F999" s="144"/>
      <c r="G999" s="142"/>
      <c r="H999" s="142"/>
      <c r="I999" s="153"/>
      <c r="J999" s="92">
        <f t="shared" si="155"/>
        <v>0</v>
      </c>
      <c r="K999" s="93">
        <f>K$11</f>
        <v>0</v>
      </c>
      <c r="L999" s="94">
        <f t="shared" si="156"/>
        <v>0</v>
      </c>
    </row>
    <row r="1000" spans="2:12" ht="15" x14ac:dyDescent="0.25">
      <c r="B1000" s="31" t="s">
        <v>120</v>
      </c>
      <c r="C1000" s="260">
        <f>C$12</f>
        <v>0</v>
      </c>
      <c r="D1000" s="142"/>
      <c r="E1000" s="142"/>
      <c r="F1000" s="144"/>
      <c r="G1000" s="142"/>
      <c r="H1000" s="142"/>
      <c r="I1000" s="153"/>
      <c r="J1000" s="92">
        <f t="shared" si="155"/>
        <v>0</v>
      </c>
      <c r="K1000" s="97">
        <f>K$12</f>
        <v>0</v>
      </c>
      <c r="L1000" s="94">
        <f t="shared" si="156"/>
        <v>0</v>
      </c>
    </row>
    <row r="1001" spans="2:12" ht="15" x14ac:dyDescent="0.25">
      <c r="B1001" s="31" t="s">
        <v>121</v>
      </c>
      <c r="C1001" s="259">
        <f>C$13</f>
        <v>0</v>
      </c>
      <c r="D1001" s="142"/>
      <c r="E1001" s="142"/>
      <c r="F1001" s="144"/>
      <c r="G1001" s="142"/>
      <c r="H1001" s="142"/>
      <c r="I1001" s="153"/>
      <c r="J1001" s="92">
        <f t="shared" si="155"/>
        <v>0</v>
      </c>
      <c r="K1001" s="97">
        <f>K$13</f>
        <v>0</v>
      </c>
      <c r="L1001" s="94">
        <f t="shared" si="156"/>
        <v>0</v>
      </c>
    </row>
    <row r="1002" spans="2:12" ht="15" x14ac:dyDescent="0.25">
      <c r="B1002" s="31" t="s">
        <v>122</v>
      </c>
      <c r="C1002" s="260">
        <f>C$14</f>
        <v>0</v>
      </c>
      <c r="D1002" s="142"/>
      <c r="E1002" s="142"/>
      <c r="F1002" s="144"/>
      <c r="G1002" s="142"/>
      <c r="H1002" s="142"/>
      <c r="I1002" s="153"/>
      <c r="J1002" s="92">
        <f t="shared" si="155"/>
        <v>0</v>
      </c>
      <c r="K1002" s="93">
        <f>K$14</f>
        <v>0</v>
      </c>
      <c r="L1002" s="94">
        <f t="shared" si="156"/>
        <v>0</v>
      </c>
    </row>
    <row r="1003" spans="2:12" ht="15" x14ac:dyDescent="0.25">
      <c r="B1003" s="31" t="s">
        <v>123</v>
      </c>
      <c r="C1003" s="259">
        <f>C$15</f>
        <v>0</v>
      </c>
      <c r="D1003" s="142"/>
      <c r="E1003" s="142"/>
      <c r="F1003" s="144"/>
      <c r="G1003" s="142"/>
      <c r="H1003" s="142"/>
      <c r="I1003" s="153"/>
      <c r="J1003" s="92">
        <f t="shared" si="155"/>
        <v>0</v>
      </c>
      <c r="K1003" s="97">
        <f>K$15</f>
        <v>0</v>
      </c>
      <c r="L1003" s="94">
        <f t="shared" si="156"/>
        <v>0</v>
      </c>
    </row>
    <row r="1004" spans="2:12" ht="15" x14ac:dyDescent="0.25">
      <c r="B1004" s="31" t="s">
        <v>124</v>
      </c>
      <c r="C1004" s="260">
        <f>C$16</f>
        <v>0</v>
      </c>
      <c r="D1004" s="142"/>
      <c r="E1004" s="142"/>
      <c r="F1004" s="144"/>
      <c r="G1004" s="142"/>
      <c r="H1004" s="142"/>
      <c r="I1004" s="153"/>
      <c r="J1004" s="92">
        <f t="shared" si="155"/>
        <v>0</v>
      </c>
      <c r="K1004" s="97">
        <f>K$16</f>
        <v>0</v>
      </c>
      <c r="L1004" s="94">
        <f t="shared" si="156"/>
        <v>0</v>
      </c>
    </row>
    <row r="1005" spans="2:12" ht="15" x14ac:dyDescent="0.25">
      <c r="B1005" s="31" t="s">
        <v>125</v>
      </c>
      <c r="C1005" s="272">
        <f>C$17</f>
        <v>0</v>
      </c>
      <c r="D1005" s="142"/>
      <c r="E1005" s="142"/>
      <c r="F1005" s="144"/>
      <c r="G1005" s="142"/>
      <c r="H1005" s="142"/>
      <c r="I1005" s="153"/>
      <c r="J1005" s="92">
        <f>IF(G1005&gt;0,(D1005*(F1005/G1005)),0)</f>
        <v>0</v>
      </c>
      <c r="K1005" s="93">
        <f>K$17</f>
        <v>0</v>
      </c>
      <c r="L1005" s="94">
        <f>IF(K1005&gt;0,((J1005/K1005)*I1005),0)</f>
        <v>0</v>
      </c>
    </row>
    <row r="1006" spans="2:12" ht="15" x14ac:dyDescent="0.25">
      <c r="B1006" s="31" t="s">
        <v>126</v>
      </c>
      <c r="C1006" s="164">
        <f>C$18</f>
        <v>0</v>
      </c>
      <c r="D1006" s="142"/>
      <c r="E1006" s="142"/>
      <c r="F1006" s="144"/>
      <c r="G1006" s="142"/>
      <c r="H1006" s="142"/>
      <c r="I1006" s="153"/>
      <c r="J1006" s="92">
        <f t="shared" ref="J1006:J1017" si="157">IF(G1006&gt;0,(D1006*(F1006/G1006)),0)</f>
        <v>0</v>
      </c>
      <c r="K1006" s="97">
        <f>K$18</f>
        <v>0</v>
      </c>
      <c r="L1006" s="94">
        <f t="shared" ref="L1006:L1017" si="158">IF(K1006&gt;0,((J1006/K1006)*I1006),0)</f>
        <v>0</v>
      </c>
    </row>
    <row r="1007" spans="2:12" ht="15" x14ac:dyDescent="0.25">
      <c r="B1007" s="31" t="s">
        <v>127</v>
      </c>
      <c r="C1007" s="272">
        <f>C$19</f>
        <v>0</v>
      </c>
      <c r="D1007" s="142"/>
      <c r="E1007" s="142"/>
      <c r="F1007" s="144"/>
      <c r="G1007" s="142"/>
      <c r="H1007" s="142"/>
      <c r="I1007" s="153"/>
      <c r="J1007" s="92">
        <f t="shared" si="157"/>
        <v>0</v>
      </c>
      <c r="K1007" s="97">
        <f>K$19</f>
        <v>0</v>
      </c>
      <c r="L1007" s="94">
        <f t="shared" si="158"/>
        <v>0</v>
      </c>
    </row>
    <row r="1008" spans="2:12" ht="15" x14ac:dyDescent="0.25">
      <c r="B1008" s="31" t="s">
        <v>128</v>
      </c>
      <c r="C1008" s="164">
        <f>C$20</f>
        <v>0</v>
      </c>
      <c r="D1008" s="142"/>
      <c r="E1008" s="142"/>
      <c r="F1008" s="144"/>
      <c r="G1008" s="142"/>
      <c r="H1008" s="142"/>
      <c r="I1008" s="153"/>
      <c r="J1008" s="92">
        <f t="shared" si="157"/>
        <v>0</v>
      </c>
      <c r="K1008" s="93">
        <f>K$20</f>
        <v>0</v>
      </c>
      <c r="L1008" s="94">
        <f t="shared" si="158"/>
        <v>0</v>
      </c>
    </row>
    <row r="1009" spans="2:12" ht="15" x14ac:dyDescent="0.25">
      <c r="B1009" s="31" t="s">
        <v>129</v>
      </c>
      <c r="C1009" s="272">
        <f>C$21</f>
        <v>0</v>
      </c>
      <c r="D1009" s="142"/>
      <c r="E1009" s="142"/>
      <c r="F1009" s="144"/>
      <c r="G1009" s="142"/>
      <c r="H1009" s="142"/>
      <c r="I1009" s="153"/>
      <c r="J1009" s="92">
        <f t="shared" si="157"/>
        <v>0</v>
      </c>
      <c r="K1009" s="97">
        <f>K$21</f>
        <v>0</v>
      </c>
      <c r="L1009" s="94">
        <f t="shared" si="158"/>
        <v>0</v>
      </c>
    </row>
    <row r="1010" spans="2:12" ht="15" x14ac:dyDescent="0.25">
      <c r="B1010" s="31" t="s">
        <v>130</v>
      </c>
      <c r="C1010" s="164">
        <f>C$22</f>
        <v>0</v>
      </c>
      <c r="D1010" s="142"/>
      <c r="E1010" s="142"/>
      <c r="F1010" s="144"/>
      <c r="G1010" s="142"/>
      <c r="H1010" s="142"/>
      <c r="I1010" s="153"/>
      <c r="J1010" s="92">
        <f t="shared" si="157"/>
        <v>0</v>
      </c>
      <c r="K1010" s="97">
        <f>K$22</f>
        <v>0</v>
      </c>
      <c r="L1010" s="94">
        <f t="shared" si="158"/>
        <v>0</v>
      </c>
    </row>
    <row r="1011" spans="2:12" ht="15" x14ac:dyDescent="0.25">
      <c r="B1011" s="31" t="s">
        <v>131</v>
      </c>
      <c r="C1011" s="272">
        <f>C$23</f>
        <v>0</v>
      </c>
      <c r="D1011" s="142"/>
      <c r="E1011" s="142"/>
      <c r="F1011" s="144"/>
      <c r="G1011" s="142"/>
      <c r="H1011" s="142"/>
      <c r="I1011" s="153"/>
      <c r="J1011" s="92">
        <f t="shared" si="157"/>
        <v>0</v>
      </c>
      <c r="K1011" s="93">
        <f>K$23</f>
        <v>0</v>
      </c>
      <c r="L1011" s="94">
        <f t="shared" si="158"/>
        <v>0</v>
      </c>
    </row>
    <row r="1012" spans="2:12" ht="15" x14ac:dyDescent="0.25">
      <c r="B1012" s="31" t="s">
        <v>132</v>
      </c>
      <c r="C1012" s="164">
        <f>C$24</f>
        <v>0</v>
      </c>
      <c r="D1012" s="142"/>
      <c r="E1012" s="142"/>
      <c r="F1012" s="144"/>
      <c r="G1012" s="142"/>
      <c r="H1012" s="142"/>
      <c r="I1012" s="153"/>
      <c r="J1012" s="92">
        <f t="shared" si="157"/>
        <v>0</v>
      </c>
      <c r="K1012" s="97">
        <f>K$24</f>
        <v>0</v>
      </c>
      <c r="L1012" s="94">
        <f t="shared" si="158"/>
        <v>0</v>
      </c>
    </row>
    <row r="1013" spans="2:12" ht="15" x14ac:dyDescent="0.25">
      <c r="B1013" s="31" t="s">
        <v>133</v>
      </c>
      <c r="C1013" s="272">
        <f>C$25</f>
        <v>0</v>
      </c>
      <c r="D1013" s="142"/>
      <c r="E1013" s="142"/>
      <c r="F1013" s="144"/>
      <c r="G1013" s="142"/>
      <c r="H1013" s="142"/>
      <c r="I1013" s="153"/>
      <c r="J1013" s="92">
        <f t="shared" si="157"/>
        <v>0</v>
      </c>
      <c r="K1013" s="97">
        <f>K$25</f>
        <v>0</v>
      </c>
      <c r="L1013" s="94">
        <f t="shared" si="158"/>
        <v>0</v>
      </c>
    </row>
    <row r="1014" spans="2:12" ht="15" x14ac:dyDescent="0.25">
      <c r="B1014" s="31" t="s">
        <v>134</v>
      </c>
      <c r="C1014" s="164">
        <f>C$26</f>
        <v>0</v>
      </c>
      <c r="D1014" s="142"/>
      <c r="E1014" s="142"/>
      <c r="F1014" s="144"/>
      <c r="G1014" s="142"/>
      <c r="H1014" s="142"/>
      <c r="I1014" s="153"/>
      <c r="J1014" s="92">
        <f t="shared" si="157"/>
        <v>0</v>
      </c>
      <c r="K1014" s="93">
        <f>K$26</f>
        <v>0</v>
      </c>
      <c r="L1014" s="94">
        <f t="shared" si="158"/>
        <v>0</v>
      </c>
    </row>
    <row r="1015" spans="2:12" ht="15" x14ac:dyDescent="0.25">
      <c r="B1015" s="31" t="s">
        <v>135</v>
      </c>
      <c r="C1015" s="272">
        <f>C$27</f>
        <v>0</v>
      </c>
      <c r="D1015" s="142"/>
      <c r="E1015" s="142"/>
      <c r="F1015" s="144"/>
      <c r="G1015" s="142"/>
      <c r="H1015" s="142"/>
      <c r="I1015" s="153"/>
      <c r="J1015" s="92">
        <f t="shared" si="157"/>
        <v>0</v>
      </c>
      <c r="K1015" s="97">
        <f>K$27</f>
        <v>0</v>
      </c>
      <c r="L1015" s="94">
        <f t="shared" si="158"/>
        <v>0</v>
      </c>
    </row>
    <row r="1016" spans="2:12" ht="15" x14ac:dyDescent="0.25">
      <c r="B1016" s="31" t="s">
        <v>136</v>
      </c>
      <c r="C1016" s="164">
        <f>C$28</f>
        <v>0</v>
      </c>
      <c r="D1016" s="142"/>
      <c r="E1016" s="142"/>
      <c r="F1016" s="144"/>
      <c r="G1016" s="142"/>
      <c r="H1016" s="142"/>
      <c r="I1016" s="153"/>
      <c r="J1016" s="92">
        <f t="shared" si="157"/>
        <v>0</v>
      </c>
      <c r="K1016" s="97">
        <f>K$28</f>
        <v>0</v>
      </c>
      <c r="L1016" s="94">
        <f t="shared" si="158"/>
        <v>0</v>
      </c>
    </row>
    <row r="1017" spans="2:12" ht="15" x14ac:dyDescent="0.25">
      <c r="B1017" s="31" t="s">
        <v>137</v>
      </c>
      <c r="C1017" s="272">
        <f>C$29</f>
        <v>0</v>
      </c>
      <c r="D1017" s="142"/>
      <c r="E1017" s="142"/>
      <c r="F1017" s="144"/>
      <c r="G1017" s="142"/>
      <c r="H1017" s="142"/>
      <c r="I1017" s="153"/>
      <c r="J1017" s="92">
        <f t="shared" si="157"/>
        <v>0</v>
      </c>
      <c r="K1017" s="93">
        <f>K$29</f>
        <v>0</v>
      </c>
      <c r="L1017" s="94">
        <f t="shared" si="158"/>
        <v>0</v>
      </c>
    </row>
    <row r="1018" spans="2:12" ht="15" x14ac:dyDescent="0.25">
      <c r="B1018" s="31" t="s">
        <v>418</v>
      </c>
      <c r="C1018" s="164">
        <f>C$30</f>
        <v>0</v>
      </c>
      <c r="D1018" s="142"/>
      <c r="E1018" s="142"/>
      <c r="F1018" s="144"/>
      <c r="G1018" s="142"/>
      <c r="H1018" s="142"/>
      <c r="I1018" s="153"/>
      <c r="J1018" s="92">
        <f>IF(G1018&gt;0,(D1018*(F1018/G1018)),0)</f>
        <v>0</v>
      </c>
      <c r="K1018" s="97">
        <f>K$30</f>
        <v>0</v>
      </c>
      <c r="L1018" s="94">
        <f>IF(K1018&gt;0,((J1018/K1018)*I1018),0)</f>
        <v>0</v>
      </c>
    </row>
    <row r="1019" spans="2:12" ht="15" x14ac:dyDescent="0.25">
      <c r="B1019" s="31" t="s">
        <v>419</v>
      </c>
      <c r="C1019" s="272">
        <f>C$31</f>
        <v>0</v>
      </c>
      <c r="D1019" s="142"/>
      <c r="E1019" s="142"/>
      <c r="F1019" s="144"/>
      <c r="G1019" s="142"/>
      <c r="H1019" s="142"/>
      <c r="I1019" s="153"/>
      <c r="J1019" s="92">
        <f t="shared" ref="J1019:J1029" si="159">IF(G1019&gt;0,(D1019*(F1019/G1019)),0)</f>
        <v>0</v>
      </c>
      <c r="K1019" s="97">
        <f>K$31</f>
        <v>0</v>
      </c>
      <c r="L1019" s="94">
        <f t="shared" ref="L1019:L1029" si="160">IF(K1019&gt;0,((J1019/K1019)*I1019),0)</f>
        <v>0</v>
      </c>
    </row>
    <row r="1020" spans="2:12" ht="15" x14ac:dyDescent="0.25">
      <c r="B1020" s="31" t="s">
        <v>420</v>
      </c>
      <c r="C1020" s="164">
        <f>C$32</f>
        <v>0</v>
      </c>
      <c r="D1020" s="142"/>
      <c r="E1020" s="142"/>
      <c r="F1020" s="144"/>
      <c r="G1020" s="142"/>
      <c r="H1020" s="142"/>
      <c r="I1020" s="153"/>
      <c r="J1020" s="92">
        <f t="shared" si="159"/>
        <v>0</v>
      </c>
      <c r="K1020" s="93">
        <f>K$32</f>
        <v>0</v>
      </c>
      <c r="L1020" s="94">
        <f t="shared" si="160"/>
        <v>0</v>
      </c>
    </row>
    <row r="1021" spans="2:12" ht="15" x14ac:dyDescent="0.25">
      <c r="B1021" s="31" t="s">
        <v>421</v>
      </c>
      <c r="C1021" s="272">
        <f>C$33</f>
        <v>0</v>
      </c>
      <c r="D1021" s="142"/>
      <c r="E1021" s="142"/>
      <c r="F1021" s="144"/>
      <c r="G1021" s="142"/>
      <c r="H1021" s="142"/>
      <c r="I1021" s="153"/>
      <c r="J1021" s="92">
        <f t="shared" si="159"/>
        <v>0</v>
      </c>
      <c r="K1021" s="97">
        <f>K$33</f>
        <v>0</v>
      </c>
      <c r="L1021" s="94">
        <f t="shared" si="160"/>
        <v>0</v>
      </c>
    </row>
    <row r="1022" spans="2:12" ht="15" x14ac:dyDescent="0.25">
      <c r="B1022" s="31" t="s">
        <v>422</v>
      </c>
      <c r="C1022" s="164">
        <f>C$34</f>
        <v>0</v>
      </c>
      <c r="D1022" s="142"/>
      <c r="E1022" s="142"/>
      <c r="F1022" s="144"/>
      <c r="G1022" s="142"/>
      <c r="H1022" s="142"/>
      <c r="I1022" s="153"/>
      <c r="J1022" s="92">
        <f t="shared" si="159"/>
        <v>0</v>
      </c>
      <c r="K1022" s="97">
        <f>K$34</f>
        <v>0</v>
      </c>
      <c r="L1022" s="94">
        <f t="shared" si="160"/>
        <v>0</v>
      </c>
    </row>
    <row r="1023" spans="2:12" ht="15" x14ac:dyDescent="0.25">
      <c r="B1023" s="31" t="s">
        <v>423</v>
      </c>
      <c r="C1023" s="272">
        <f>C$35</f>
        <v>0</v>
      </c>
      <c r="D1023" s="142"/>
      <c r="E1023" s="142"/>
      <c r="F1023" s="144"/>
      <c r="G1023" s="142"/>
      <c r="H1023" s="142"/>
      <c r="I1023" s="153"/>
      <c r="J1023" s="92">
        <f t="shared" si="159"/>
        <v>0</v>
      </c>
      <c r="K1023" s="93">
        <f>K$35</f>
        <v>0</v>
      </c>
      <c r="L1023" s="94">
        <f t="shared" si="160"/>
        <v>0</v>
      </c>
    </row>
    <row r="1024" spans="2:12" ht="15" x14ac:dyDescent="0.25">
      <c r="B1024" s="31" t="s">
        <v>424</v>
      </c>
      <c r="C1024" s="164">
        <f>C$36</f>
        <v>0</v>
      </c>
      <c r="D1024" s="142"/>
      <c r="E1024" s="142"/>
      <c r="F1024" s="144"/>
      <c r="G1024" s="142"/>
      <c r="H1024" s="142"/>
      <c r="I1024" s="153"/>
      <c r="J1024" s="92">
        <f t="shared" si="159"/>
        <v>0</v>
      </c>
      <c r="K1024" s="97">
        <f>K$36</f>
        <v>0</v>
      </c>
      <c r="L1024" s="94">
        <f t="shared" si="160"/>
        <v>0</v>
      </c>
    </row>
    <row r="1025" spans="2:12" ht="15" x14ac:dyDescent="0.25">
      <c r="B1025" s="31" t="s">
        <v>425</v>
      </c>
      <c r="C1025" s="272">
        <f>C$37</f>
        <v>0</v>
      </c>
      <c r="D1025" s="142"/>
      <c r="E1025" s="142"/>
      <c r="F1025" s="144"/>
      <c r="G1025" s="142"/>
      <c r="H1025" s="142"/>
      <c r="I1025" s="153"/>
      <c r="J1025" s="92">
        <f t="shared" si="159"/>
        <v>0</v>
      </c>
      <c r="K1025" s="97">
        <f>K$37</f>
        <v>0</v>
      </c>
      <c r="L1025" s="94">
        <f t="shared" si="160"/>
        <v>0</v>
      </c>
    </row>
    <row r="1026" spans="2:12" ht="15" x14ac:dyDescent="0.25">
      <c r="B1026" s="31" t="s">
        <v>426</v>
      </c>
      <c r="C1026" s="164">
        <f>C$38</f>
        <v>0</v>
      </c>
      <c r="D1026" s="142"/>
      <c r="E1026" s="142"/>
      <c r="F1026" s="144"/>
      <c r="G1026" s="142"/>
      <c r="H1026" s="142"/>
      <c r="I1026" s="153"/>
      <c r="J1026" s="92">
        <f t="shared" si="159"/>
        <v>0</v>
      </c>
      <c r="K1026" s="93">
        <f>K$38</f>
        <v>0</v>
      </c>
      <c r="L1026" s="94">
        <f t="shared" si="160"/>
        <v>0</v>
      </c>
    </row>
    <row r="1027" spans="2:12" ht="15" x14ac:dyDescent="0.25">
      <c r="B1027" s="31" t="s">
        <v>427</v>
      </c>
      <c r="C1027" s="272">
        <f>C$39</f>
        <v>0</v>
      </c>
      <c r="D1027" s="142"/>
      <c r="E1027" s="142"/>
      <c r="F1027" s="144"/>
      <c r="G1027" s="142"/>
      <c r="H1027" s="142"/>
      <c r="I1027" s="153"/>
      <c r="J1027" s="92">
        <f t="shared" si="159"/>
        <v>0</v>
      </c>
      <c r="K1027" s="97">
        <f>K$39</f>
        <v>0</v>
      </c>
      <c r="L1027" s="94">
        <f t="shared" si="160"/>
        <v>0</v>
      </c>
    </row>
    <row r="1028" spans="2:12" ht="15" x14ac:dyDescent="0.25">
      <c r="B1028" s="31" t="s">
        <v>428</v>
      </c>
      <c r="C1028" s="164">
        <f>C$40</f>
        <v>0</v>
      </c>
      <c r="D1028" s="142"/>
      <c r="E1028" s="142"/>
      <c r="F1028" s="144"/>
      <c r="G1028" s="142"/>
      <c r="H1028" s="142"/>
      <c r="I1028" s="153"/>
      <c r="J1028" s="92">
        <f t="shared" si="159"/>
        <v>0</v>
      </c>
      <c r="K1028" s="97">
        <f>K$40</f>
        <v>0</v>
      </c>
      <c r="L1028" s="94">
        <f t="shared" si="160"/>
        <v>0</v>
      </c>
    </row>
    <row r="1029" spans="2:12" ht="15" x14ac:dyDescent="0.25">
      <c r="B1029" s="31" t="s">
        <v>429</v>
      </c>
      <c r="C1029" s="272">
        <f>C$41</f>
        <v>0</v>
      </c>
      <c r="D1029" s="142"/>
      <c r="E1029" s="142"/>
      <c r="F1029" s="144"/>
      <c r="G1029" s="142"/>
      <c r="H1029" s="142"/>
      <c r="I1029" s="153"/>
      <c r="J1029" s="92">
        <f t="shared" si="159"/>
        <v>0</v>
      </c>
      <c r="K1029" s="93">
        <f>K$41</f>
        <v>0</v>
      </c>
      <c r="L1029" s="94">
        <f t="shared" si="160"/>
        <v>0</v>
      </c>
    </row>
    <row r="1030" spans="2:12" ht="15" x14ac:dyDescent="0.25">
      <c r="B1030" s="31" t="s">
        <v>430</v>
      </c>
      <c r="C1030" s="164">
        <f>C$42</f>
        <v>0</v>
      </c>
      <c r="D1030" s="142"/>
      <c r="E1030" s="142"/>
      <c r="F1030" s="144"/>
      <c r="G1030" s="142"/>
      <c r="H1030" s="142"/>
      <c r="I1030" s="153"/>
      <c r="J1030" s="92">
        <f>IF(G1030&gt;0,(D1030*(F1030/G1030)),0)</f>
        <v>0</v>
      </c>
      <c r="K1030" s="97">
        <f>K$42</f>
        <v>0</v>
      </c>
      <c r="L1030" s="94">
        <f>IF(K1030&gt;0,((J1030/K1030)*I1030),0)</f>
        <v>0</v>
      </c>
    </row>
    <row r="1031" spans="2:12" ht="15" x14ac:dyDescent="0.25">
      <c r="B1031" s="31" t="s">
        <v>431</v>
      </c>
      <c r="C1031" s="272">
        <f>C$43</f>
        <v>0</v>
      </c>
      <c r="D1031" s="142"/>
      <c r="E1031" s="142"/>
      <c r="F1031" s="144"/>
      <c r="G1031" s="142"/>
      <c r="H1031" s="142"/>
      <c r="I1031" s="153"/>
      <c r="J1031" s="92">
        <f t="shared" ref="J1031:J1042" si="161">IF(G1031&gt;0,(D1031*(F1031/G1031)),0)</f>
        <v>0</v>
      </c>
      <c r="K1031" s="97">
        <f>K$43</f>
        <v>0</v>
      </c>
      <c r="L1031" s="94">
        <f t="shared" ref="L1031:L1042" si="162">IF(K1031&gt;0,((J1031/K1031)*I1031),0)</f>
        <v>0</v>
      </c>
    </row>
    <row r="1032" spans="2:12" ht="15" x14ac:dyDescent="0.25">
      <c r="B1032" s="31" t="s">
        <v>432</v>
      </c>
      <c r="C1032" s="164">
        <f>C$44</f>
        <v>0</v>
      </c>
      <c r="D1032" s="142"/>
      <c r="E1032" s="142"/>
      <c r="F1032" s="144"/>
      <c r="G1032" s="142"/>
      <c r="H1032" s="142"/>
      <c r="I1032" s="153"/>
      <c r="J1032" s="92">
        <f t="shared" si="161"/>
        <v>0</v>
      </c>
      <c r="K1032" s="93">
        <f>K$44</f>
        <v>0</v>
      </c>
      <c r="L1032" s="94">
        <f t="shared" si="162"/>
        <v>0</v>
      </c>
    </row>
    <row r="1033" spans="2:12" ht="15" x14ac:dyDescent="0.25">
      <c r="B1033" s="31" t="s">
        <v>433</v>
      </c>
      <c r="C1033" s="272">
        <f>C$45</f>
        <v>0</v>
      </c>
      <c r="D1033" s="142"/>
      <c r="E1033" s="142"/>
      <c r="F1033" s="144"/>
      <c r="G1033" s="142"/>
      <c r="H1033" s="142"/>
      <c r="I1033" s="153"/>
      <c r="J1033" s="92">
        <f t="shared" si="161"/>
        <v>0</v>
      </c>
      <c r="K1033" s="97">
        <f>K$45</f>
        <v>0</v>
      </c>
      <c r="L1033" s="94">
        <f t="shared" si="162"/>
        <v>0</v>
      </c>
    </row>
    <row r="1034" spans="2:12" ht="15" x14ac:dyDescent="0.25">
      <c r="B1034" s="31" t="s">
        <v>434</v>
      </c>
      <c r="C1034" s="164">
        <f>C$46</f>
        <v>0</v>
      </c>
      <c r="D1034" s="142"/>
      <c r="E1034" s="142"/>
      <c r="F1034" s="144"/>
      <c r="G1034" s="142"/>
      <c r="H1034" s="142"/>
      <c r="I1034" s="153"/>
      <c r="J1034" s="92">
        <f t="shared" si="161"/>
        <v>0</v>
      </c>
      <c r="K1034" s="97">
        <f>K$46</f>
        <v>0</v>
      </c>
      <c r="L1034" s="94">
        <f t="shared" si="162"/>
        <v>0</v>
      </c>
    </row>
    <row r="1035" spans="2:12" ht="15" x14ac:dyDescent="0.25">
      <c r="B1035" s="31" t="s">
        <v>435</v>
      </c>
      <c r="C1035" s="272">
        <f>C$47</f>
        <v>0</v>
      </c>
      <c r="D1035" s="142"/>
      <c r="E1035" s="142"/>
      <c r="F1035" s="144"/>
      <c r="G1035" s="142"/>
      <c r="H1035" s="142"/>
      <c r="I1035" s="153"/>
      <c r="J1035" s="92">
        <f t="shared" si="161"/>
        <v>0</v>
      </c>
      <c r="K1035" s="93">
        <f>K$47</f>
        <v>0</v>
      </c>
      <c r="L1035" s="94">
        <f t="shared" si="162"/>
        <v>0</v>
      </c>
    </row>
    <row r="1036" spans="2:12" ht="15" x14ac:dyDescent="0.25">
      <c r="B1036" s="31" t="s">
        <v>436</v>
      </c>
      <c r="C1036" s="164">
        <f>C$48</f>
        <v>0</v>
      </c>
      <c r="D1036" s="142"/>
      <c r="E1036" s="142"/>
      <c r="F1036" s="144"/>
      <c r="G1036" s="142"/>
      <c r="H1036" s="142"/>
      <c r="I1036" s="153"/>
      <c r="J1036" s="92">
        <f t="shared" si="161"/>
        <v>0</v>
      </c>
      <c r="K1036" s="97">
        <f>K$48</f>
        <v>0</v>
      </c>
      <c r="L1036" s="94">
        <f t="shared" si="162"/>
        <v>0</v>
      </c>
    </row>
    <row r="1037" spans="2:12" ht="15" x14ac:dyDescent="0.25">
      <c r="B1037" s="31" t="s">
        <v>437</v>
      </c>
      <c r="C1037" s="272">
        <f>C$49</f>
        <v>0</v>
      </c>
      <c r="D1037" s="142"/>
      <c r="E1037" s="142"/>
      <c r="F1037" s="144"/>
      <c r="G1037" s="142"/>
      <c r="H1037" s="142"/>
      <c r="I1037" s="153"/>
      <c r="J1037" s="92">
        <f t="shared" si="161"/>
        <v>0</v>
      </c>
      <c r="K1037" s="97">
        <f>K$49</f>
        <v>0</v>
      </c>
      <c r="L1037" s="94">
        <f t="shared" si="162"/>
        <v>0</v>
      </c>
    </row>
    <row r="1038" spans="2:12" ht="15" x14ac:dyDescent="0.25">
      <c r="B1038" s="31" t="s">
        <v>438</v>
      </c>
      <c r="C1038" s="164">
        <f>C$50</f>
        <v>0</v>
      </c>
      <c r="D1038" s="142"/>
      <c r="E1038" s="142"/>
      <c r="F1038" s="144"/>
      <c r="G1038" s="142"/>
      <c r="H1038" s="142"/>
      <c r="I1038" s="153"/>
      <c r="J1038" s="92">
        <f t="shared" si="161"/>
        <v>0</v>
      </c>
      <c r="K1038" s="93">
        <f>K$50</f>
        <v>0</v>
      </c>
      <c r="L1038" s="94">
        <f t="shared" si="162"/>
        <v>0</v>
      </c>
    </row>
    <row r="1039" spans="2:12" ht="15" x14ac:dyDescent="0.25">
      <c r="B1039" s="31" t="s">
        <v>439</v>
      </c>
      <c r="C1039" s="272">
        <f>C$51</f>
        <v>0</v>
      </c>
      <c r="D1039" s="142"/>
      <c r="E1039" s="142"/>
      <c r="F1039" s="144"/>
      <c r="G1039" s="142"/>
      <c r="H1039" s="142"/>
      <c r="I1039" s="153"/>
      <c r="J1039" s="92">
        <f t="shared" si="161"/>
        <v>0</v>
      </c>
      <c r="K1039" s="97">
        <f>K$51</f>
        <v>0</v>
      </c>
      <c r="L1039" s="94">
        <f t="shared" si="162"/>
        <v>0</v>
      </c>
    </row>
    <row r="1040" spans="2:12" ht="15" x14ac:dyDescent="0.25">
      <c r="B1040" s="31" t="s">
        <v>440</v>
      </c>
      <c r="C1040" s="164">
        <f>C$52</f>
        <v>0</v>
      </c>
      <c r="D1040" s="142"/>
      <c r="E1040" s="142"/>
      <c r="F1040" s="144"/>
      <c r="G1040" s="142"/>
      <c r="H1040" s="142"/>
      <c r="I1040" s="153"/>
      <c r="J1040" s="92">
        <f t="shared" si="161"/>
        <v>0</v>
      </c>
      <c r="K1040" s="97">
        <f>K$52</f>
        <v>0</v>
      </c>
      <c r="L1040" s="94">
        <f t="shared" si="162"/>
        <v>0</v>
      </c>
    </row>
    <row r="1041" spans="2:12" ht="15" x14ac:dyDescent="0.25">
      <c r="B1041" s="31" t="s">
        <v>441</v>
      </c>
      <c r="C1041" s="272">
        <f>C$53</f>
        <v>0</v>
      </c>
      <c r="D1041" s="142"/>
      <c r="E1041" s="142"/>
      <c r="F1041" s="144"/>
      <c r="G1041" s="142"/>
      <c r="H1041" s="142"/>
      <c r="I1041" s="153"/>
      <c r="J1041" s="92">
        <f t="shared" si="161"/>
        <v>0</v>
      </c>
      <c r="K1041" s="93">
        <f>K$53</f>
        <v>0</v>
      </c>
      <c r="L1041" s="94">
        <f t="shared" si="162"/>
        <v>0</v>
      </c>
    </row>
    <row r="1042" spans="2:12" ht="15" x14ac:dyDescent="0.25">
      <c r="B1042" s="31" t="s">
        <v>442</v>
      </c>
      <c r="C1042" s="164">
        <f>C$54</f>
        <v>0</v>
      </c>
      <c r="D1042" s="142"/>
      <c r="E1042" s="142"/>
      <c r="F1042" s="144"/>
      <c r="G1042" s="142"/>
      <c r="H1042" s="142"/>
      <c r="I1042" s="153"/>
      <c r="J1042" s="92">
        <f t="shared" si="161"/>
        <v>0</v>
      </c>
      <c r="K1042" s="97">
        <f>K$54</f>
        <v>0</v>
      </c>
      <c r="L1042" s="94">
        <f t="shared" si="162"/>
        <v>0</v>
      </c>
    </row>
    <row r="1043" spans="2:12" x14ac:dyDescent="0.2">
      <c r="B1043"/>
      <c r="C1043"/>
      <c r="D1043"/>
      <c r="E1043"/>
      <c r="F1043"/>
      <c r="G1043"/>
      <c r="H1043"/>
      <c r="I1043"/>
      <c r="J1043"/>
      <c r="K1043"/>
      <c r="L1043"/>
    </row>
    <row r="1044" spans="2:12" ht="15" x14ac:dyDescent="0.25">
      <c r="C1044" s="278" t="s">
        <v>508</v>
      </c>
      <c r="D1044" s="279"/>
      <c r="E1044" s="279"/>
      <c r="F1044" s="279"/>
      <c r="G1044" s="279"/>
      <c r="H1044" s="279"/>
      <c r="I1044" s="279"/>
      <c r="J1044" s="279"/>
      <c r="K1044" s="279"/>
      <c r="L1044" s="280"/>
    </row>
    <row r="1045" spans="2:12" ht="15" x14ac:dyDescent="0.25">
      <c r="B1045" s="31" t="s">
        <v>113</v>
      </c>
      <c r="C1045" s="259">
        <f>C$5</f>
        <v>0</v>
      </c>
      <c r="D1045" s="142"/>
      <c r="E1045" s="142"/>
      <c r="F1045" s="144"/>
      <c r="G1045" s="142"/>
      <c r="H1045" s="142"/>
      <c r="I1045" s="153"/>
      <c r="J1045" s="92">
        <f>IF(G1045&gt;0,(D1045*(F1045/G1045)),0)</f>
        <v>0</v>
      </c>
      <c r="K1045" s="93">
        <f>K$5</f>
        <v>0</v>
      </c>
      <c r="L1045" s="94">
        <f>IF(K1045&gt;0,((J1045/K1045)*I1045),0)</f>
        <v>0</v>
      </c>
    </row>
    <row r="1046" spans="2:12" ht="15" x14ac:dyDescent="0.25">
      <c r="B1046" s="31" t="s">
        <v>114</v>
      </c>
      <c r="C1046" s="260">
        <f>C$6</f>
        <v>0</v>
      </c>
      <c r="D1046" s="142"/>
      <c r="E1046" s="142"/>
      <c r="F1046" s="144"/>
      <c r="G1046" s="142"/>
      <c r="H1046" s="142"/>
      <c r="I1046" s="153"/>
      <c r="J1046" s="92">
        <f t="shared" ref="J1046:J1056" si="163">IF(G1046&gt;0,(D1046*(F1046/G1046)),0)</f>
        <v>0</v>
      </c>
      <c r="K1046" s="97">
        <f>K$6</f>
        <v>0</v>
      </c>
      <c r="L1046" s="94">
        <f t="shared" ref="L1046:L1056" si="164">IF(K1046&gt;0,((J1046/K1046)*I1046),0)</f>
        <v>0</v>
      </c>
    </row>
    <row r="1047" spans="2:12" ht="15" x14ac:dyDescent="0.25">
      <c r="B1047" s="31" t="s">
        <v>115</v>
      </c>
      <c r="C1047" s="259">
        <f>C$7</f>
        <v>0</v>
      </c>
      <c r="D1047" s="142"/>
      <c r="E1047" s="142"/>
      <c r="F1047" s="144"/>
      <c r="G1047" s="142"/>
      <c r="H1047" s="142"/>
      <c r="I1047" s="153"/>
      <c r="J1047" s="92">
        <f t="shared" si="163"/>
        <v>0</v>
      </c>
      <c r="K1047" s="97">
        <f>K$7</f>
        <v>0</v>
      </c>
      <c r="L1047" s="94">
        <f t="shared" si="164"/>
        <v>0</v>
      </c>
    </row>
    <row r="1048" spans="2:12" ht="15" x14ac:dyDescent="0.25">
      <c r="B1048" s="31" t="s">
        <v>116</v>
      </c>
      <c r="C1048" s="260">
        <f>C$8</f>
        <v>0</v>
      </c>
      <c r="D1048" s="142"/>
      <c r="E1048" s="142"/>
      <c r="F1048" s="144"/>
      <c r="G1048" s="142"/>
      <c r="H1048" s="142"/>
      <c r="I1048" s="153"/>
      <c r="J1048" s="92">
        <f t="shared" si="163"/>
        <v>0</v>
      </c>
      <c r="K1048" s="93">
        <f>K$8</f>
        <v>0</v>
      </c>
      <c r="L1048" s="94">
        <f t="shared" si="164"/>
        <v>0</v>
      </c>
    </row>
    <row r="1049" spans="2:12" ht="15" x14ac:dyDescent="0.25">
      <c r="B1049" s="31" t="s">
        <v>117</v>
      </c>
      <c r="C1049" s="259">
        <f>C$9</f>
        <v>0</v>
      </c>
      <c r="D1049" s="142"/>
      <c r="E1049" s="142"/>
      <c r="F1049" s="144"/>
      <c r="G1049" s="142"/>
      <c r="H1049" s="142"/>
      <c r="I1049" s="153"/>
      <c r="J1049" s="92">
        <f t="shared" si="163"/>
        <v>0</v>
      </c>
      <c r="K1049" s="97">
        <f>K$9</f>
        <v>0</v>
      </c>
      <c r="L1049" s="94">
        <f t="shared" si="164"/>
        <v>0</v>
      </c>
    </row>
    <row r="1050" spans="2:12" ht="15" x14ac:dyDescent="0.25">
      <c r="B1050" s="31" t="s">
        <v>118</v>
      </c>
      <c r="C1050" s="260">
        <f>C$10</f>
        <v>0</v>
      </c>
      <c r="D1050" s="142"/>
      <c r="E1050" s="142"/>
      <c r="F1050" s="144"/>
      <c r="G1050" s="142"/>
      <c r="H1050" s="142"/>
      <c r="I1050" s="153"/>
      <c r="J1050" s="92">
        <f t="shared" si="163"/>
        <v>0</v>
      </c>
      <c r="K1050" s="97">
        <f>K$10</f>
        <v>0</v>
      </c>
      <c r="L1050" s="94">
        <f t="shared" si="164"/>
        <v>0</v>
      </c>
    </row>
    <row r="1051" spans="2:12" ht="15" x14ac:dyDescent="0.25">
      <c r="B1051" s="31" t="s">
        <v>119</v>
      </c>
      <c r="C1051" s="259">
        <f>C$11</f>
        <v>0</v>
      </c>
      <c r="D1051" s="142"/>
      <c r="E1051" s="142"/>
      <c r="F1051" s="144"/>
      <c r="G1051" s="142"/>
      <c r="H1051" s="142"/>
      <c r="I1051" s="153"/>
      <c r="J1051" s="92">
        <f t="shared" si="163"/>
        <v>0</v>
      </c>
      <c r="K1051" s="93">
        <f>K$11</f>
        <v>0</v>
      </c>
      <c r="L1051" s="94">
        <f t="shared" si="164"/>
        <v>0</v>
      </c>
    </row>
    <row r="1052" spans="2:12" ht="15" x14ac:dyDescent="0.25">
      <c r="B1052" s="31" t="s">
        <v>120</v>
      </c>
      <c r="C1052" s="260">
        <f>C$12</f>
        <v>0</v>
      </c>
      <c r="D1052" s="142"/>
      <c r="E1052" s="142"/>
      <c r="F1052" s="144"/>
      <c r="G1052" s="142"/>
      <c r="H1052" s="142"/>
      <c r="I1052" s="153"/>
      <c r="J1052" s="92">
        <f t="shared" si="163"/>
        <v>0</v>
      </c>
      <c r="K1052" s="97">
        <f>K$12</f>
        <v>0</v>
      </c>
      <c r="L1052" s="94">
        <f t="shared" si="164"/>
        <v>0</v>
      </c>
    </row>
    <row r="1053" spans="2:12" ht="15" x14ac:dyDescent="0.25">
      <c r="B1053" s="31" t="s">
        <v>121</v>
      </c>
      <c r="C1053" s="259">
        <f>C$13</f>
        <v>0</v>
      </c>
      <c r="D1053" s="142"/>
      <c r="E1053" s="142"/>
      <c r="F1053" s="144"/>
      <c r="G1053" s="142"/>
      <c r="H1053" s="142"/>
      <c r="I1053" s="153"/>
      <c r="J1053" s="92">
        <f t="shared" si="163"/>
        <v>0</v>
      </c>
      <c r="K1053" s="97">
        <f>K$13</f>
        <v>0</v>
      </c>
      <c r="L1053" s="94">
        <f t="shared" si="164"/>
        <v>0</v>
      </c>
    </row>
    <row r="1054" spans="2:12" ht="15" x14ac:dyDescent="0.25">
      <c r="B1054" s="31" t="s">
        <v>122</v>
      </c>
      <c r="C1054" s="260">
        <f>C$14</f>
        <v>0</v>
      </c>
      <c r="D1054" s="142"/>
      <c r="E1054" s="142"/>
      <c r="F1054" s="144"/>
      <c r="G1054" s="142"/>
      <c r="H1054" s="142"/>
      <c r="I1054" s="153"/>
      <c r="J1054" s="92">
        <f t="shared" si="163"/>
        <v>0</v>
      </c>
      <c r="K1054" s="93">
        <f>K$14</f>
        <v>0</v>
      </c>
      <c r="L1054" s="94">
        <f t="shared" si="164"/>
        <v>0</v>
      </c>
    </row>
    <row r="1055" spans="2:12" ht="15" x14ac:dyDescent="0.25">
      <c r="B1055" s="31" t="s">
        <v>123</v>
      </c>
      <c r="C1055" s="259">
        <f>C$15</f>
        <v>0</v>
      </c>
      <c r="D1055" s="142"/>
      <c r="E1055" s="142"/>
      <c r="F1055" s="144"/>
      <c r="G1055" s="142"/>
      <c r="H1055" s="142"/>
      <c r="I1055" s="153"/>
      <c r="J1055" s="92">
        <f t="shared" si="163"/>
        <v>0</v>
      </c>
      <c r="K1055" s="97">
        <f>K$15</f>
        <v>0</v>
      </c>
      <c r="L1055" s="94">
        <f t="shared" si="164"/>
        <v>0</v>
      </c>
    </row>
    <row r="1056" spans="2:12" ht="15" x14ac:dyDescent="0.25">
      <c r="B1056" s="31" t="s">
        <v>124</v>
      </c>
      <c r="C1056" s="260">
        <f>C$16</f>
        <v>0</v>
      </c>
      <c r="D1056" s="142"/>
      <c r="E1056" s="142"/>
      <c r="F1056" s="144"/>
      <c r="G1056" s="142"/>
      <c r="H1056" s="142"/>
      <c r="I1056" s="153"/>
      <c r="J1056" s="92">
        <f t="shared" si="163"/>
        <v>0</v>
      </c>
      <c r="K1056" s="97">
        <f>K$16</f>
        <v>0</v>
      </c>
      <c r="L1056" s="94">
        <f t="shared" si="164"/>
        <v>0</v>
      </c>
    </row>
    <row r="1057" spans="2:12" ht="15" x14ac:dyDescent="0.25">
      <c r="B1057" s="31" t="s">
        <v>125</v>
      </c>
      <c r="C1057" s="272">
        <f>C$17</f>
        <v>0</v>
      </c>
      <c r="D1057" s="142"/>
      <c r="E1057" s="142"/>
      <c r="F1057" s="144"/>
      <c r="G1057" s="142"/>
      <c r="H1057" s="142"/>
      <c r="I1057" s="153"/>
      <c r="J1057" s="92">
        <f>IF(G1057&gt;0,(D1057*(F1057/G1057)),0)</f>
        <v>0</v>
      </c>
      <c r="K1057" s="93">
        <f>K$17</f>
        <v>0</v>
      </c>
      <c r="L1057" s="94">
        <f>IF(K1057&gt;0,((J1057/K1057)*I1057),0)</f>
        <v>0</v>
      </c>
    </row>
    <row r="1058" spans="2:12" ht="15" x14ac:dyDescent="0.25">
      <c r="B1058" s="31" t="s">
        <v>126</v>
      </c>
      <c r="C1058" s="164">
        <f>C$18</f>
        <v>0</v>
      </c>
      <c r="D1058" s="142"/>
      <c r="E1058" s="142"/>
      <c r="F1058" s="144"/>
      <c r="G1058" s="142"/>
      <c r="H1058" s="142"/>
      <c r="I1058" s="153"/>
      <c r="J1058" s="92">
        <f t="shared" ref="J1058:J1069" si="165">IF(G1058&gt;0,(D1058*(F1058/G1058)),0)</f>
        <v>0</v>
      </c>
      <c r="K1058" s="97">
        <f>K$18</f>
        <v>0</v>
      </c>
      <c r="L1058" s="94">
        <f t="shared" ref="L1058:L1069" si="166">IF(K1058&gt;0,((J1058/K1058)*I1058),0)</f>
        <v>0</v>
      </c>
    </row>
    <row r="1059" spans="2:12" ht="15" x14ac:dyDescent="0.25">
      <c r="B1059" s="31" t="s">
        <v>127</v>
      </c>
      <c r="C1059" s="272">
        <f>C$19</f>
        <v>0</v>
      </c>
      <c r="D1059" s="142"/>
      <c r="E1059" s="142"/>
      <c r="F1059" s="144"/>
      <c r="G1059" s="142"/>
      <c r="H1059" s="142"/>
      <c r="I1059" s="153"/>
      <c r="J1059" s="92">
        <f t="shared" si="165"/>
        <v>0</v>
      </c>
      <c r="K1059" s="97">
        <f>K$19</f>
        <v>0</v>
      </c>
      <c r="L1059" s="94">
        <f t="shared" si="166"/>
        <v>0</v>
      </c>
    </row>
    <row r="1060" spans="2:12" ht="15" x14ac:dyDescent="0.25">
      <c r="B1060" s="31" t="s">
        <v>128</v>
      </c>
      <c r="C1060" s="164">
        <f>C$20</f>
        <v>0</v>
      </c>
      <c r="D1060" s="142"/>
      <c r="E1060" s="142"/>
      <c r="F1060" s="144"/>
      <c r="G1060" s="142"/>
      <c r="H1060" s="142"/>
      <c r="I1060" s="153"/>
      <c r="J1060" s="92">
        <f t="shared" si="165"/>
        <v>0</v>
      </c>
      <c r="K1060" s="93">
        <f>K$20</f>
        <v>0</v>
      </c>
      <c r="L1060" s="94">
        <f t="shared" si="166"/>
        <v>0</v>
      </c>
    </row>
    <row r="1061" spans="2:12" ht="15" x14ac:dyDescent="0.25">
      <c r="B1061" s="31" t="s">
        <v>129</v>
      </c>
      <c r="C1061" s="272">
        <f>C$21</f>
        <v>0</v>
      </c>
      <c r="D1061" s="142"/>
      <c r="E1061" s="142"/>
      <c r="F1061" s="144"/>
      <c r="G1061" s="142"/>
      <c r="H1061" s="142"/>
      <c r="I1061" s="153"/>
      <c r="J1061" s="92">
        <f t="shared" si="165"/>
        <v>0</v>
      </c>
      <c r="K1061" s="97">
        <f>K$21</f>
        <v>0</v>
      </c>
      <c r="L1061" s="94">
        <f t="shared" si="166"/>
        <v>0</v>
      </c>
    </row>
    <row r="1062" spans="2:12" ht="15" x14ac:dyDescent="0.25">
      <c r="B1062" s="31" t="s">
        <v>130</v>
      </c>
      <c r="C1062" s="164">
        <f>C$22</f>
        <v>0</v>
      </c>
      <c r="D1062" s="142"/>
      <c r="E1062" s="142"/>
      <c r="F1062" s="144"/>
      <c r="G1062" s="142"/>
      <c r="H1062" s="142"/>
      <c r="I1062" s="153"/>
      <c r="J1062" s="92">
        <f t="shared" si="165"/>
        <v>0</v>
      </c>
      <c r="K1062" s="97">
        <f>K$22</f>
        <v>0</v>
      </c>
      <c r="L1062" s="94">
        <f t="shared" si="166"/>
        <v>0</v>
      </c>
    </row>
    <row r="1063" spans="2:12" ht="15" x14ac:dyDescent="0.25">
      <c r="B1063" s="31" t="s">
        <v>131</v>
      </c>
      <c r="C1063" s="272">
        <f>C$23</f>
        <v>0</v>
      </c>
      <c r="D1063" s="142"/>
      <c r="E1063" s="142"/>
      <c r="F1063" s="144"/>
      <c r="G1063" s="142"/>
      <c r="H1063" s="142"/>
      <c r="I1063" s="153"/>
      <c r="J1063" s="92">
        <f t="shared" si="165"/>
        <v>0</v>
      </c>
      <c r="K1063" s="93">
        <f>K$23</f>
        <v>0</v>
      </c>
      <c r="L1063" s="94">
        <f t="shared" si="166"/>
        <v>0</v>
      </c>
    </row>
    <row r="1064" spans="2:12" ht="15" x14ac:dyDescent="0.25">
      <c r="B1064" s="31" t="s">
        <v>132</v>
      </c>
      <c r="C1064" s="164">
        <f>C$24</f>
        <v>0</v>
      </c>
      <c r="D1064" s="142"/>
      <c r="E1064" s="142"/>
      <c r="F1064" s="144"/>
      <c r="G1064" s="142"/>
      <c r="H1064" s="142"/>
      <c r="I1064" s="153"/>
      <c r="J1064" s="92">
        <f t="shared" si="165"/>
        <v>0</v>
      </c>
      <c r="K1064" s="97">
        <f>K$24</f>
        <v>0</v>
      </c>
      <c r="L1064" s="94">
        <f t="shared" si="166"/>
        <v>0</v>
      </c>
    </row>
    <row r="1065" spans="2:12" ht="15" x14ac:dyDescent="0.25">
      <c r="B1065" s="31" t="s">
        <v>133</v>
      </c>
      <c r="C1065" s="272">
        <f>C$25</f>
        <v>0</v>
      </c>
      <c r="D1065" s="142"/>
      <c r="E1065" s="142"/>
      <c r="F1065" s="144"/>
      <c r="G1065" s="142"/>
      <c r="H1065" s="142"/>
      <c r="I1065" s="153"/>
      <c r="J1065" s="92">
        <f t="shared" si="165"/>
        <v>0</v>
      </c>
      <c r="K1065" s="97">
        <f>K$25</f>
        <v>0</v>
      </c>
      <c r="L1065" s="94">
        <f t="shared" si="166"/>
        <v>0</v>
      </c>
    </row>
    <row r="1066" spans="2:12" ht="15" x14ac:dyDescent="0.25">
      <c r="B1066" s="31" t="s">
        <v>134</v>
      </c>
      <c r="C1066" s="164">
        <f>C$26</f>
        <v>0</v>
      </c>
      <c r="D1066" s="142"/>
      <c r="E1066" s="142"/>
      <c r="F1066" s="144"/>
      <c r="G1066" s="142"/>
      <c r="H1066" s="142"/>
      <c r="I1066" s="153"/>
      <c r="J1066" s="92">
        <f t="shared" si="165"/>
        <v>0</v>
      </c>
      <c r="K1066" s="93">
        <f>K$26</f>
        <v>0</v>
      </c>
      <c r="L1066" s="94">
        <f t="shared" si="166"/>
        <v>0</v>
      </c>
    </row>
    <row r="1067" spans="2:12" ht="15" x14ac:dyDescent="0.25">
      <c r="B1067" s="31" t="s">
        <v>135</v>
      </c>
      <c r="C1067" s="272">
        <f>C$27</f>
        <v>0</v>
      </c>
      <c r="D1067" s="142"/>
      <c r="E1067" s="142"/>
      <c r="F1067" s="144"/>
      <c r="G1067" s="142"/>
      <c r="H1067" s="142"/>
      <c r="I1067" s="153"/>
      <c r="J1067" s="92">
        <f t="shared" si="165"/>
        <v>0</v>
      </c>
      <c r="K1067" s="97">
        <f>K$27</f>
        <v>0</v>
      </c>
      <c r="L1067" s="94">
        <f t="shared" si="166"/>
        <v>0</v>
      </c>
    </row>
    <row r="1068" spans="2:12" ht="15" x14ac:dyDescent="0.25">
      <c r="B1068" s="31" t="s">
        <v>136</v>
      </c>
      <c r="C1068" s="164">
        <f>C$28</f>
        <v>0</v>
      </c>
      <c r="D1068" s="142"/>
      <c r="E1068" s="142"/>
      <c r="F1068" s="144"/>
      <c r="G1068" s="142"/>
      <c r="H1068" s="142"/>
      <c r="I1068" s="153"/>
      <c r="J1068" s="92">
        <f t="shared" si="165"/>
        <v>0</v>
      </c>
      <c r="K1068" s="97">
        <f>K$28</f>
        <v>0</v>
      </c>
      <c r="L1068" s="94">
        <f t="shared" si="166"/>
        <v>0</v>
      </c>
    </row>
    <row r="1069" spans="2:12" ht="15" x14ac:dyDescent="0.25">
      <c r="B1069" s="31" t="s">
        <v>137</v>
      </c>
      <c r="C1069" s="272">
        <f>C$29</f>
        <v>0</v>
      </c>
      <c r="D1069" s="142"/>
      <c r="E1069" s="142"/>
      <c r="F1069" s="144"/>
      <c r="G1069" s="142"/>
      <c r="H1069" s="142"/>
      <c r="I1069" s="153"/>
      <c r="J1069" s="92">
        <f t="shared" si="165"/>
        <v>0</v>
      </c>
      <c r="K1069" s="93">
        <f>K$29</f>
        <v>0</v>
      </c>
      <c r="L1069" s="94">
        <f t="shared" si="166"/>
        <v>0</v>
      </c>
    </row>
    <row r="1070" spans="2:12" ht="15" x14ac:dyDescent="0.25">
      <c r="B1070" s="31" t="s">
        <v>418</v>
      </c>
      <c r="C1070" s="164">
        <f>C$30</f>
        <v>0</v>
      </c>
      <c r="D1070" s="142"/>
      <c r="E1070" s="142"/>
      <c r="F1070" s="144"/>
      <c r="G1070" s="142"/>
      <c r="H1070" s="142"/>
      <c r="I1070" s="153"/>
      <c r="J1070" s="92">
        <f>IF(G1070&gt;0,(D1070*(F1070/G1070)),0)</f>
        <v>0</v>
      </c>
      <c r="K1070" s="97">
        <f>K$30</f>
        <v>0</v>
      </c>
      <c r="L1070" s="94">
        <f>IF(K1070&gt;0,((J1070/K1070)*I1070),0)</f>
        <v>0</v>
      </c>
    </row>
    <row r="1071" spans="2:12" ht="15" x14ac:dyDescent="0.25">
      <c r="B1071" s="31" t="s">
        <v>419</v>
      </c>
      <c r="C1071" s="272">
        <f>C$31</f>
        <v>0</v>
      </c>
      <c r="D1071" s="142"/>
      <c r="E1071" s="142"/>
      <c r="F1071" s="144"/>
      <c r="G1071" s="142"/>
      <c r="H1071" s="142"/>
      <c r="I1071" s="153"/>
      <c r="J1071" s="92">
        <f t="shared" ref="J1071:J1081" si="167">IF(G1071&gt;0,(D1071*(F1071/G1071)),0)</f>
        <v>0</v>
      </c>
      <c r="K1071" s="97">
        <f>K$31</f>
        <v>0</v>
      </c>
      <c r="L1071" s="94">
        <f t="shared" ref="L1071:L1081" si="168">IF(K1071&gt;0,((J1071/K1071)*I1071),0)</f>
        <v>0</v>
      </c>
    </row>
    <row r="1072" spans="2:12" ht="15" x14ac:dyDescent="0.25">
      <c r="B1072" s="31" t="s">
        <v>420</v>
      </c>
      <c r="C1072" s="164">
        <f>C$32</f>
        <v>0</v>
      </c>
      <c r="D1072" s="142"/>
      <c r="E1072" s="142"/>
      <c r="F1072" s="144"/>
      <c r="G1072" s="142"/>
      <c r="H1072" s="142"/>
      <c r="I1072" s="153"/>
      <c r="J1072" s="92">
        <f t="shared" si="167"/>
        <v>0</v>
      </c>
      <c r="K1072" s="93">
        <f>K$32</f>
        <v>0</v>
      </c>
      <c r="L1072" s="94">
        <f t="shared" si="168"/>
        <v>0</v>
      </c>
    </row>
    <row r="1073" spans="2:12" ht="15" x14ac:dyDescent="0.25">
      <c r="B1073" s="31" t="s">
        <v>421</v>
      </c>
      <c r="C1073" s="272">
        <f>C$33</f>
        <v>0</v>
      </c>
      <c r="D1073" s="142"/>
      <c r="E1073" s="142"/>
      <c r="F1073" s="144"/>
      <c r="G1073" s="142"/>
      <c r="H1073" s="142"/>
      <c r="I1073" s="153"/>
      <c r="J1073" s="92">
        <f t="shared" si="167"/>
        <v>0</v>
      </c>
      <c r="K1073" s="97">
        <f>K$33</f>
        <v>0</v>
      </c>
      <c r="L1073" s="94">
        <f t="shared" si="168"/>
        <v>0</v>
      </c>
    </row>
    <row r="1074" spans="2:12" ht="15" x14ac:dyDescent="0.25">
      <c r="B1074" s="31" t="s">
        <v>422</v>
      </c>
      <c r="C1074" s="164">
        <f>C$34</f>
        <v>0</v>
      </c>
      <c r="D1074" s="142"/>
      <c r="E1074" s="142"/>
      <c r="F1074" s="144"/>
      <c r="G1074" s="142"/>
      <c r="H1074" s="142"/>
      <c r="I1074" s="153"/>
      <c r="J1074" s="92">
        <f t="shared" si="167"/>
        <v>0</v>
      </c>
      <c r="K1074" s="97">
        <f>K$34</f>
        <v>0</v>
      </c>
      <c r="L1074" s="94">
        <f t="shared" si="168"/>
        <v>0</v>
      </c>
    </row>
    <row r="1075" spans="2:12" ht="15" x14ac:dyDescent="0.25">
      <c r="B1075" s="31" t="s">
        <v>423</v>
      </c>
      <c r="C1075" s="272">
        <f>C$35</f>
        <v>0</v>
      </c>
      <c r="D1075" s="142"/>
      <c r="E1075" s="142"/>
      <c r="F1075" s="144"/>
      <c r="G1075" s="142"/>
      <c r="H1075" s="142"/>
      <c r="I1075" s="153"/>
      <c r="J1075" s="92">
        <f t="shared" si="167"/>
        <v>0</v>
      </c>
      <c r="K1075" s="93">
        <f>K$35</f>
        <v>0</v>
      </c>
      <c r="L1075" s="94">
        <f t="shared" si="168"/>
        <v>0</v>
      </c>
    </row>
    <row r="1076" spans="2:12" ht="15" x14ac:dyDescent="0.25">
      <c r="B1076" s="31" t="s">
        <v>424</v>
      </c>
      <c r="C1076" s="164">
        <f>C$36</f>
        <v>0</v>
      </c>
      <c r="D1076" s="142"/>
      <c r="E1076" s="142"/>
      <c r="F1076" s="144"/>
      <c r="G1076" s="142"/>
      <c r="H1076" s="142"/>
      <c r="I1076" s="153"/>
      <c r="J1076" s="92">
        <f t="shared" si="167"/>
        <v>0</v>
      </c>
      <c r="K1076" s="97">
        <f>K$36</f>
        <v>0</v>
      </c>
      <c r="L1076" s="94">
        <f t="shared" si="168"/>
        <v>0</v>
      </c>
    </row>
    <row r="1077" spans="2:12" ht="15" x14ac:dyDescent="0.25">
      <c r="B1077" s="31" t="s">
        <v>425</v>
      </c>
      <c r="C1077" s="272">
        <f>C$37</f>
        <v>0</v>
      </c>
      <c r="D1077" s="142"/>
      <c r="E1077" s="142"/>
      <c r="F1077" s="144"/>
      <c r="G1077" s="142"/>
      <c r="H1077" s="142"/>
      <c r="I1077" s="153"/>
      <c r="J1077" s="92">
        <f t="shared" si="167"/>
        <v>0</v>
      </c>
      <c r="K1077" s="97">
        <f>K$37</f>
        <v>0</v>
      </c>
      <c r="L1077" s="94">
        <f t="shared" si="168"/>
        <v>0</v>
      </c>
    </row>
    <row r="1078" spans="2:12" ht="15" x14ac:dyDescent="0.25">
      <c r="B1078" s="31" t="s">
        <v>426</v>
      </c>
      <c r="C1078" s="164">
        <f>C$38</f>
        <v>0</v>
      </c>
      <c r="D1078" s="142"/>
      <c r="E1078" s="142"/>
      <c r="F1078" s="144"/>
      <c r="G1078" s="142"/>
      <c r="H1078" s="142"/>
      <c r="I1078" s="153"/>
      <c r="J1078" s="92">
        <f t="shared" si="167"/>
        <v>0</v>
      </c>
      <c r="K1078" s="93">
        <f>K$38</f>
        <v>0</v>
      </c>
      <c r="L1078" s="94">
        <f t="shared" si="168"/>
        <v>0</v>
      </c>
    </row>
    <row r="1079" spans="2:12" ht="15" x14ac:dyDescent="0.25">
      <c r="B1079" s="31" t="s">
        <v>427</v>
      </c>
      <c r="C1079" s="272">
        <f>C$39</f>
        <v>0</v>
      </c>
      <c r="D1079" s="142"/>
      <c r="E1079" s="142"/>
      <c r="F1079" s="144"/>
      <c r="G1079" s="142"/>
      <c r="H1079" s="142"/>
      <c r="I1079" s="153"/>
      <c r="J1079" s="92">
        <f t="shared" si="167"/>
        <v>0</v>
      </c>
      <c r="K1079" s="97">
        <f>K$39</f>
        <v>0</v>
      </c>
      <c r="L1079" s="94">
        <f t="shared" si="168"/>
        <v>0</v>
      </c>
    </row>
    <row r="1080" spans="2:12" ht="15" x14ac:dyDescent="0.25">
      <c r="B1080" s="31" t="s">
        <v>428</v>
      </c>
      <c r="C1080" s="164">
        <f>C$40</f>
        <v>0</v>
      </c>
      <c r="D1080" s="142"/>
      <c r="E1080" s="142"/>
      <c r="F1080" s="144"/>
      <c r="G1080" s="142"/>
      <c r="H1080" s="142"/>
      <c r="I1080" s="153"/>
      <c r="J1080" s="92">
        <f t="shared" si="167"/>
        <v>0</v>
      </c>
      <c r="K1080" s="97">
        <f>K$40</f>
        <v>0</v>
      </c>
      <c r="L1080" s="94">
        <f t="shared" si="168"/>
        <v>0</v>
      </c>
    </row>
    <row r="1081" spans="2:12" ht="15" x14ac:dyDescent="0.25">
      <c r="B1081" s="31" t="s">
        <v>429</v>
      </c>
      <c r="C1081" s="272">
        <f>C$41</f>
        <v>0</v>
      </c>
      <c r="D1081" s="142"/>
      <c r="E1081" s="142"/>
      <c r="F1081" s="144"/>
      <c r="G1081" s="142"/>
      <c r="H1081" s="142"/>
      <c r="I1081" s="153"/>
      <c r="J1081" s="92">
        <f t="shared" si="167"/>
        <v>0</v>
      </c>
      <c r="K1081" s="93">
        <f>K$41</f>
        <v>0</v>
      </c>
      <c r="L1081" s="94">
        <f t="shared" si="168"/>
        <v>0</v>
      </c>
    </row>
    <row r="1082" spans="2:12" ht="15" x14ac:dyDescent="0.25">
      <c r="B1082" s="31" t="s">
        <v>430</v>
      </c>
      <c r="C1082" s="164">
        <f>C$42</f>
        <v>0</v>
      </c>
      <c r="D1082" s="142"/>
      <c r="E1082" s="142"/>
      <c r="F1082" s="144"/>
      <c r="G1082" s="142"/>
      <c r="H1082" s="142"/>
      <c r="I1082" s="153"/>
      <c r="J1082" s="92">
        <f>IF(G1082&gt;0,(D1082*(F1082/G1082)),0)</f>
        <v>0</v>
      </c>
      <c r="K1082" s="97">
        <f>K$42</f>
        <v>0</v>
      </c>
      <c r="L1082" s="94">
        <f>IF(K1082&gt;0,((J1082/K1082)*I1082),0)</f>
        <v>0</v>
      </c>
    </row>
    <row r="1083" spans="2:12" ht="15" x14ac:dyDescent="0.25">
      <c r="B1083" s="31" t="s">
        <v>431</v>
      </c>
      <c r="C1083" s="272">
        <f>C$43</f>
        <v>0</v>
      </c>
      <c r="D1083" s="142"/>
      <c r="E1083" s="142"/>
      <c r="F1083" s="144"/>
      <c r="G1083" s="142"/>
      <c r="H1083" s="142"/>
      <c r="I1083" s="153"/>
      <c r="J1083" s="92">
        <f t="shared" ref="J1083:J1094" si="169">IF(G1083&gt;0,(D1083*(F1083/G1083)),0)</f>
        <v>0</v>
      </c>
      <c r="K1083" s="97">
        <f>K$43</f>
        <v>0</v>
      </c>
      <c r="L1083" s="94">
        <f t="shared" ref="L1083:L1094" si="170">IF(K1083&gt;0,((J1083/K1083)*I1083),0)</f>
        <v>0</v>
      </c>
    </row>
    <row r="1084" spans="2:12" ht="15" x14ac:dyDescent="0.25">
      <c r="B1084" s="31" t="s">
        <v>432</v>
      </c>
      <c r="C1084" s="164">
        <f>C$44</f>
        <v>0</v>
      </c>
      <c r="D1084" s="142"/>
      <c r="E1084" s="142"/>
      <c r="F1084" s="144"/>
      <c r="G1084" s="142"/>
      <c r="H1084" s="142"/>
      <c r="I1084" s="153"/>
      <c r="J1084" s="92">
        <f t="shared" si="169"/>
        <v>0</v>
      </c>
      <c r="K1084" s="93">
        <f>K$44</f>
        <v>0</v>
      </c>
      <c r="L1084" s="94">
        <f t="shared" si="170"/>
        <v>0</v>
      </c>
    </row>
    <row r="1085" spans="2:12" ht="15" x14ac:dyDescent="0.25">
      <c r="B1085" s="31" t="s">
        <v>433</v>
      </c>
      <c r="C1085" s="272">
        <f>C$45</f>
        <v>0</v>
      </c>
      <c r="D1085" s="142"/>
      <c r="E1085" s="142"/>
      <c r="F1085" s="144"/>
      <c r="G1085" s="142"/>
      <c r="H1085" s="142"/>
      <c r="I1085" s="153"/>
      <c r="J1085" s="92">
        <f t="shared" si="169"/>
        <v>0</v>
      </c>
      <c r="K1085" s="97">
        <f>K$45</f>
        <v>0</v>
      </c>
      <c r="L1085" s="94">
        <f t="shared" si="170"/>
        <v>0</v>
      </c>
    </row>
    <row r="1086" spans="2:12" ht="15" x14ac:dyDescent="0.25">
      <c r="B1086" s="31" t="s">
        <v>434</v>
      </c>
      <c r="C1086" s="164">
        <f>C$46</f>
        <v>0</v>
      </c>
      <c r="D1086" s="142"/>
      <c r="E1086" s="142"/>
      <c r="F1086" s="144"/>
      <c r="G1086" s="142"/>
      <c r="H1086" s="142"/>
      <c r="I1086" s="153"/>
      <c r="J1086" s="92">
        <f t="shared" si="169"/>
        <v>0</v>
      </c>
      <c r="K1086" s="97">
        <f>K$46</f>
        <v>0</v>
      </c>
      <c r="L1086" s="94">
        <f t="shared" si="170"/>
        <v>0</v>
      </c>
    </row>
    <row r="1087" spans="2:12" ht="15" x14ac:dyDescent="0.25">
      <c r="B1087" s="31" t="s">
        <v>435</v>
      </c>
      <c r="C1087" s="272">
        <f>C$47</f>
        <v>0</v>
      </c>
      <c r="D1087" s="142"/>
      <c r="E1087" s="142"/>
      <c r="F1087" s="144"/>
      <c r="G1087" s="142"/>
      <c r="H1087" s="142"/>
      <c r="I1087" s="153"/>
      <c r="J1087" s="92">
        <f t="shared" si="169"/>
        <v>0</v>
      </c>
      <c r="K1087" s="93">
        <f>K$47</f>
        <v>0</v>
      </c>
      <c r="L1087" s="94">
        <f t="shared" si="170"/>
        <v>0</v>
      </c>
    </row>
    <row r="1088" spans="2:12" ht="15" x14ac:dyDescent="0.25">
      <c r="B1088" s="31" t="s">
        <v>436</v>
      </c>
      <c r="C1088" s="164">
        <f>C$48</f>
        <v>0</v>
      </c>
      <c r="D1088" s="142"/>
      <c r="E1088" s="142"/>
      <c r="F1088" s="144"/>
      <c r="G1088" s="142"/>
      <c r="H1088" s="142"/>
      <c r="I1088" s="153"/>
      <c r="J1088" s="92">
        <f t="shared" si="169"/>
        <v>0</v>
      </c>
      <c r="K1088" s="97">
        <f>K$48</f>
        <v>0</v>
      </c>
      <c r="L1088" s="94">
        <f t="shared" si="170"/>
        <v>0</v>
      </c>
    </row>
    <row r="1089" spans="2:12" ht="15" x14ac:dyDescent="0.25">
      <c r="B1089" s="31" t="s">
        <v>437</v>
      </c>
      <c r="C1089" s="272">
        <f>C$49</f>
        <v>0</v>
      </c>
      <c r="D1089" s="142"/>
      <c r="E1089" s="142"/>
      <c r="F1089" s="144"/>
      <c r="G1089" s="142"/>
      <c r="H1089" s="142"/>
      <c r="I1089" s="153"/>
      <c r="J1089" s="92">
        <f t="shared" si="169"/>
        <v>0</v>
      </c>
      <c r="K1089" s="97">
        <f>K$49</f>
        <v>0</v>
      </c>
      <c r="L1089" s="94">
        <f t="shared" si="170"/>
        <v>0</v>
      </c>
    </row>
    <row r="1090" spans="2:12" ht="15" x14ac:dyDescent="0.25">
      <c r="B1090" s="31" t="s">
        <v>438</v>
      </c>
      <c r="C1090" s="164">
        <f>C$50</f>
        <v>0</v>
      </c>
      <c r="D1090" s="142"/>
      <c r="E1090" s="142"/>
      <c r="F1090" s="144"/>
      <c r="G1090" s="142"/>
      <c r="H1090" s="142"/>
      <c r="I1090" s="153"/>
      <c r="J1090" s="92">
        <f t="shared" si="169"/>
        <v>0</v>
      </c>
      <c r="K1090" s="93">
        <f>K$50</f>
        <v>0</v>
      </c>
      <c r="L1090" s="94">
        <f t="shared" si="170"/>
        <v>0</v>
      </c>
    </row>
    <row r="1091" spans="2:12" ht="15" x14ac:dyDescent="0.25">
      <c r="B1091" s="31" t="s">
        <v>439</v>
      </c>
      <c r="C1091" s="272">
        <f>C$51</f>
        <v>0</v>
      </c>
      <c r="D1091" s="142"/>
      <c r="E1091" s="142"/>
      <c r="F1091" s="144"/>
      <c r="G1091" s="142"/>
      <c r="H1091" s="142"/>
      <c r="I1091" s="153"/>
      <c r="J1091" s="92">
        <f t="shared" si="169"/>
        <v>0</v>
      </c>
      <c r="K1091" s="97">
        <f>K$51</f>
        <v>0</v>
      </c>
      <c r="L1091" s="94">
        <f t="shared" si="170"/>
        <v>0</v>
      </c>
    </row>
    <row r="1092" spans="2:12" ht="15" x14ac:dyDescent="0.25">
      <c r="B1092" s="31" t="s">
        <v>440</v>
      </c>
      <c r="C1092" s="164">
        <f>C$52</f>
        <v>0</v>
      </c>
      <c r="D1092" s="142"/>
      <c r="E1092" s="142"/>
      <c r="F1092" s="144"/>
      <c r="G1092" s="142"/>
      <c r="H1092" s="142"/>
      <c r="I1092" s="153"/>
      <c r="J1092" s="92">
        <f t="shared" si="169"/>
        <v>0</v>
      </c>
      <c r="K1092" s="97">
        <f>K$52</f>
        <v>0</v>
      </c>
      <c r="L1092" s="94">
        <f t="shared" si="170"/>
        <v>0</v>
      </c>
    </row>
    <row r="1093" spans="2:12" ht="15" x14ac:dyDescent="0.25">
      <c r="B1093" s="31" t="s">
        <v>441</v>
      </c>
      <c r="C1093" s="272">
        <f>C$53</f>
        <v>0</v>
      </c>
      <c r="D1093" s="142"/>
      <c r="E1093" s="142"/>
      <c r="F1093" s="144"/>
      <c r="G1093" s="142"/>
      <c r="H1093" s="142"/>
      <c r="I1093" s="153"/>
      <c r="J1093" s="92">
        <f t="shared" si="169"/>
        <v>0</v>
      </c>
      <c r="K1093" s="93">
        <f>K$53</f>
        <v>0</v>
      </c>
      <c r="L1093" s="94">
        <f t="shared" si="170"/>
        <v>0</v>
      </c>
    </row>
    <row r="1094" spans="2:12" ht="15" x14ac:dyDescent="0.25">
      <c r="B1094" s="31" t="s">
        <v>442</v>
      </c>
      <c r="C1094" s="164">
        <f>C$54</f>
        <v>0</v>
      </c>
      <c r="D1094" s="142"/>
      <c r="E1094" s="142"/>
      <c r="F1094" s="144"/>
      <c r="G1094" s="142"/>
      <c r="H1094" s="142"/>
      <c r="I1094" s="153"/>
      <c r="J1094" s="92">
        <f t="shared" si="169"/>
        <v>0</v>
      </c>
      <c r="K1094" s="97">
        <f>K$54</f>
        <v>0</v>
      </c>
      <c r="L1094" s="94">
        <f t="shared" si="170"/>
        <v>0</v>
      </c>
    </row>
    <row r="1095" spans="2:12" x14ac:dyDescent="0.2">
      <c r="C1095" s="31"/>
    </row>
    <row r="1096" spans="2:12" ht="15" x14ac:dyDescent="0.25">
      <c r="C1096" s="278" t="s">
        <v>509</v>
      </c>
      <c r="D1096" s="279"/>
      <c r="E1096" s="279"/>
      <c r="F1096" s="279"/>
      <c r="G1096" s="279"/>
      <c r="H1096" s="279"/>
      <c r="I1096" s="279"/>
      <c r="J1096" s="279"/>
      <c r="K1096" s="279"/>
      <c r="L1096" s="280"/>
    </row>
    <row r="1097" spans="2:12" ht="15" x14ac:dyDescent="0.25">
      <c r="B1097" s="31" t="s">
        <v>113</v>
      </c>
      <c r="C1097" s="259">
        <f>C$5</f>
        <v>0</v>
      </c>
      <c r="D1097" s="142"/>
      <c r="E1097" s="142"/>
      <c r="F1097" s="144"/>
      <c r="G1097" s="142"/>
      <c r="H1097" s="142"/>
      <c r="I1097" s="153"/>
      <c r="J1097" s="92">
        <f>IF(G1097&gt;0,(D1097*(F1097/G1097)),0)</f>
        <v>0</v>
      </c>
      <c r="K1097" s="93">
        <f>K$5</f>
        <v>0</v>
      </c>
      <c r="L1097" s="94">
        <f>IF(K1097&gt;0,((J1097/K1097)*I1097),0)</f>
        <v>0</v>
      </c>
    </row>
    <row r="1098" spans="2:12" ht="15" x14ac:dyDescent="0.25">
      <c r="B1098" s="31" t="s">
        <v>114</v>
      </c>
      <c r="C1098" s="260">
        <f>C$6</f>
        <v>0</v>
      </c>
      <c r="D1098" s="142"/>
      <c r="E1098" s="142"/>
      <c r="F1098" s="144"/>
      <c r="G1098" s="142"/>
      <c r="H1098" s="142"/>
      <c r="I1098" s="153"/>
      <c r="J1098" s="92">
        <f t="shared" ref="J1098:J1108" si="171">IF(G1098&gt;0,(D1098*(F1098/G1098)),0)</f>
        <v>0</v>
      </c>
      <c r="K1098" s="97">
        <f>K$6</f>
        <v>0</v>
      </c>
      <c r="L1098" s="94">
        <f t="shared" ref="L1098:L1108" si="172">IF(K1098&gt;0,((J1098/K1098)*I1098),0)</f>
        <v>0</v>
      </c>
    </row>
    <row r="1099" spans="2:12" ht="15" x14ac:dyDescent="0.25">
      <c r="B1099" s="31" t="s">
        <v>115</v>
      </c>
      <c r="C1099" s="259">
        <f>C$7</f>
        <v>0</v>
      </c>
      <c r="D1099" s="142"/>
      <c r="E1099" s="142"/>
      <c r="F1099" s="144"/>
      <c r="G1099" s="142"/>
      <c r="H1099" s="142"/>
      <c r="I1099" s="153"/>
      <c r="J1099" s="92">
        <f t="shared" si="171"/>
        <v>0</v>
      </c>
      <c r="K1099" s="97">
        <f>K$7</f>
        <v>0</v>
      </c>
      <c r="L1099" s="94">
        <f t="shared" si="172"/>
        <v>0</v>
      </c>
    </row>
    <row r="1100" spans="2:12" ht="15" x14ac:dyDescent="0.25">
      <c r="B1100" s="31" t="s">
        <v>116</v>
      </c>
      <c r="C1100" s="260">
        <f>C$8</f>
        <v>0</v>
      </c>
      <c r="D1100" s="142"/>
      <c r="E1100" s="142"/>
      <c r="F1100" s="144"/>
      <c r="G1100" s="142"/>
      <c r="H1100" s="142"/>
      <c r="I1100" s="153"/>
      <c r="J1100" s="92">
        <f t="shared" si="171"/>
        <v>0</v>
      </c>
      <c r="K1100" s="93">
        <f>K$8</f>
        <v>0</v>
      </c>
      <c r="L1100" s="94">
        <f t="shared" si="172"/>
        <v>0</v>
      </c>
    </row>
    <row r="1101" spans="2:12" ht="15" x14ac:dyDescent="0.25">
      <c r="B1101" s="31" t="s">
        <v>117</v>
      </c>
      <c r="C1101" s="259">
        <f>C$9</f>
        <v>0</v>
      </c>
      <c r="D1101" s="142"/>
      <c r="E1101" s="142"/>
      <c r="F1101" s="144"/>
      <c r="G1101" s="142"/>
      <c r="H1101" s="142"/>
      <c r="I1101" s="153"/>
      <c r="J1101" s="92">
        <f t="shared" si="171"/>
        <v>0</v>
      </c>
      <c r="K1101" s="97">
        <f>K$9</f>
        <v>0</v>
      </c>
      <c r="L1101" s="94">
        <f t="shared" si="172"/>
        <v>0</v>
      </c>
    </row>
    <row r="1102" spans="2:12" ht="15" x14ac:dyDescent="0.25">
      <c r="B1102" s="31" t="s">
        <v>118</v>
      </c>
      <c r="C1102" s="260">
        <f>C$10</f>
        <v>0</v>
      </c>
      <c r="D1102" s="142"/>
      <c r="E1102" s="142"/>
      <c r="F1102" s="144"/>
      <c r="G1102" s="142"/>
      <c r="H1102" s="142"/>
      <c r="I1102" s="153"/>
      <c r="J1102" s="92">
        <f t="shared" si="171"/>
        <v>0</v>
      </c>
      <c r="K1102" s="97">
        <f>K$10</f>
        <v>0</v>
      </c>
      <c r="L1102" s="94">
        <f t="shared" si="172"/>
        <v>0</v>
      </c>
    </row>
    <row r="1103" spans="2:12" ht="15" x14ac:dyDescent="0.25">
      <c r="B1103" s="31" t="s">
        <v>119</v>
      </c>
      <c r="C1103" s="259">
        <f>C$11</f>
        <v>0</v>
      </c>
      <c r="D1103" s="142"/>
      <c r="E1103" s="142"/>
      <c r="F1103" s="144"/>
      <c r="G1103" s="142"/>
      <c r="H1103" s="142"/>
      <c r="I1103" s="153"/>
      <c r="J1103" s="92">
        <f t="shared" si="171"/>
        <v>0</v>
      </c>
      <c r="K1103" s="93">
        <f>K$11</f>
        <v>0</v>
      </c>
      <c r="L1103" s="94">
        <f t="shared" si="172"/>
        <v>0</v>
      </c>
    </row>
    <row r="1104" spans="2:12" ht="15" x14ac:dyDescent="0.25">
      <c r="B1104" s="31" t="s">
        <v>120</v>
      </c>
      <c r="C1104" s="260">
        <f>C$12</f>
        <v>0</v>
      </c>
      <c r="D1104" s="142"/>
      <c r="E1104" s="142"/>
      <c r="F1104" s="144"/>
      <c r="G1104" s="142"/>
      <c r="H1104" s="142"/>
      <c r="I1104" s="153"/>
      <c r="J1104" s="92">
        <f t="shared" si="171"/>
        <v>0</v>
      </c>
      <c r="K1104" s="97">
        <f>K$12</f>
        <v>0</v>
      </c>
      <c r="L1104" s="94">
        <f t="shared" si="172"/>
        <v>0</v>
      </c>
    </row>
    <row r="1105" spans="2:12" ht="15" x14ac:dyDescent="0.25">
      <c r="B1105" s="31" t="s">
        <v>121</v>
      </c>
      <c r="C1105" s="259">
        <f>C$13</f>
        <v>0</v>
      </c>
      <c r="D1105" s="142"/>
      <c r="E1105" s="142"/>
      <c r="F1105" s="144"/>
      <c r="G1105" s="142"/>
      <c r="H1105" s="142"/>
      <c r="I1105" s="153"/>
      <c r="J1105" s="92">
        <f t="shared" si="171"/>
        <v>0</v>
      </c>
      <c r="K1105" s="97">
        <f>K$13</f>
        <v>0</v>
      </c>
      <c r="L1105" s="94">
        <f t="shared" si="172"/>
        <v>0</v>
      </c>
    </row>
    <row r="1106" spans="2:12" ht="15" x14ac:dyDescent="0.25">
      <c r="B1106" s="31" t="s">
        <v>122</v>
      </c>
      <c r="C1106" s="260">
        <f>C$14</f>
        <v>0</v>
      </c>
      <c r="D1106" s="142"/>
      <c r="E1106" s="142"/>
      <c r="F1106" s="144"/>
      <c r="G1106" s="142"/>
      <c r="H1106" s="142"/>
      <c r="I1106" s="153"/>
      <c r="J1106" s="92">
        <f t="shared" si="171"/>
        <v>0</v>
      </c>
      <c r="K1106" s="93">
        <f>K$14</f>
        <v>0</v>
      </c>
      <c r="L1106" s="94">
        <f t="shared" si="172"/>
        <v>0</v>
      </c>
    </row>
    <row r="1107" spans="2:12" ht="15" x14ac:dyDescent="0.25">
      <c r="B1107" s="31" t="s">
        <v>123</v>
      </c>
      <c r="C1107" s="259">
        <f>C$15</f>
        <v>0</v>
      </c>
      <c r="D1107" s="142"/>
      <c r="E1107" s="142"/>
      <c r="F1107" s="144"/>
      <c r="G1107" s="142"/>
      <c r="H1107" s="142"/>
      <c r="I1107" s="153"/>
      <c r="J1107" s="92">
        <f t="shared" si="171"/>
        <v>0</v>
      </c>
      <c r="K1107" s="97">
        <f>K$15</f>
        <v>0</v>
      </c>
      <c r="L1107" s="94">
        <f t="shared" si="172"/>
        <v>0</v>
      </c>
    </row>
    <row r="1108" spans="2:12" ht="15" x14ac:dyDescent="0.25">
      <c r="B1108" s="31" t="s">
        <v>124</v>
      </c>
      <c r="C1108" s="260">
        <f>C$16</f>
        <v>0</v>
      </c>
      <c r="D1108" s="142"/>
      <c r="E1108" s="142"/>
      <c r="F1108" s="144"/>
      <c r="G1108" s="142"/>
      <c r="H1108" s="142"/>
      <c r="I1108" s="153"/>
      <c r="J1108" s="92">
        <f t="shared" si="171"/>
        <v>0</v>
      </c>
      <c r="K1108" s="97">
        <f>K$16</f>
        <v>0</v>
      </c>
      <c r="L1108" s="94">
        <f t="shared" si="172"/>
        <v>0</v>
      </c>
    </row>
    <row r="1109" spans="2:12" ht="15" x14ac:dyDescent="0.25">
      <c r="B1109" s="31" t="s">
        <v>125</v>
      </c>
      <c r="C1109" s="272">
        <f>C$17</f>
        <v>0</v>
      </c>
      <c r="D1109" s="142"/>
      <c r="E1109" s="142"/>
      <c r="F1109" s="144"/>
      <c r="G1109" s="142"/>
      <c r="H1109" s="142"/>
      <c r="I1109" s="153"/>
      <c r="J1109" s="92">
        <f>IF(G1109&gt;0,(D1109*(F1109/G1109)),0)</f>
        <v>0</v>
      </c>
      <c r="K1109" s="93">
        <f>K$17</f>
        <v>0</v>
      </c>
      <c r="L1109" s="94">
        <f>IF(K1109&gt;0,((J1109/K1109)*I1109),0)</f>
        <v>0</v>
      </c>
    </row>
    <row r="1110" spans="2:12" ht="15" x14ac:dyDescent="0.25">
      <c r="B1110" s="31" t="s">
        <v>126</v>
      </c>
      <c r="C1110" s="164">
        <f>C$18</f>
        <v>0</v>
      </c>
      <c r="D1110" s="142"/>
      <c r="E1110" s="142"/>
      <c r="F1110" s="144"/>
      <c r="G1110" s="142"/>
      <c r="H1110" s="142"/>
      <c r="I1110" s="153"/>
      <c r="J1110" s="92">
        <f t="shared" ref="J1110:J1121" si="173">IF(G1110&gt;0,(D1110*(F1110/G1110)),0)</f>
        <v>0</v>
      </c>
      <c r="K1110" s="97">
        <f>K$18</f>
        <v>0</v>
      </c>
      <c r="L1110" s="94">
        <f t="shared" ref="L1110:L1121" si="174">IF(K1110&gt;0,((J1110/K1110)*I1110),0)</f>
        <v>0</v>
      </c>
    </row>
    <row r="1111" spans="2:12" ht="15" x14ac:dyDescent="0.25">
      <c r="B1111" s="31" t="s">
        <v>127</v>
      </c>
      <c r="C1111" s="272">
        <f>C$19</f>
        <v>0</v>
      </c>
      <c r="D1111" s="142"/>
      <c r="E1111" s="142"/>
      <c r="F1111" s="144"/>
      <c r="G1111" s="142"/>
      <c r="H1111" s="142"/>
      <c r="I1111" s="153"/>
      <c r="J1111" s="92">
        <f t="shared" si="173"/>
        <v>0</v>
      </c>
      <c r="K1111" s="97">
        <f>K$19</f>
        <v>0</v>
      </c>
      <c r="L1111" s="94">
        <f t="shared" si="174"/>
        <v>0</v>
      </c>
    </row>
    <row r="1112" spans="2:12" ht="15" x14ac:dyDescent="0.25">
      <c r="B1112" s="31" t="s">
        <v>128</v>
      </c>
      <c r="C1112" s="164">
        <f>C$20</f>
        <v>0</v>
      </c>
      <c r="D1112" s="142"/>
      <c r="E1112" s="142"/>
      <c r="F1112" s="144"/>
      <c r="G1112" s="142"/>
      <c r="H1112" s="142"/>
      <c r="I1112" s="153"/>
      <c r="J1112" s="92">
        <f t="shared" si="173"/>
        <v>0</v>
      </c>
      <c r="K1112" s="93">
        <f>K$20</f>
        <v>0</v>
      </c>
      <c r="L1112" s="94">
        <f t="shared" si="174"/>
        <v>0</v>
      </c>
    </row>
    <row r="1113" spans="2:12" ht="15" x14ac:dyDescent="0.25">
      <c r="B1113" s="31" t="s">
        <v>129</v>
      </c>
      <c r="C1113" s="272">
        <f>C$21</f>
        <v>0</v>
      </c>
      <c r="D1113" s="142"/>
      <c r="E1113" s="142"/>
      <c r="F1113" s="144"/>
      <c r="G1113" s="142"/>
      <c r="H1113" s="142"/>
      <c r="I1113" s="153"/>
      <c r="J1113" s="92">
        <f t="shared" si="173"/>
        <v>0</v>
      </c>
      <c r="K1113" s="97">
        <f>K$21</f>
        <v>0</v>
      </c>
      <c r="L1113" s="94">
        <f t="shared" si="174"/>
        <v>0</v>
      </c>
    </row>
    <row r="1114" spans="2:12" ht="15" x14ac:dyDescent="0.25">
      <c r="B1114" s="31" t="s">
        <v>130</v>
      </c>
      <c r="C1114" s="164">
        <f>C$22</f>
        <v>0</v>
      </c>
      <c r="D1114" s="142"/>
      <c r="E1114" s="142"/>
      <c r="F1114" s="144"/>
      <c r="G1114" s="142"/>
      <c r="H1114" s="142"/>
      <c r="I1114" s="153"/>
      <c r="J1114" s="92">
        <f t="shared" si="173"/>
        <v>0</v>
      </c>
      <c r="K1114" s="97">
        <f>K$22</f>
        <v>0</v>
      </c>
      <c r="L1114" s="94">
        <f t="shared" si="174"/>
        <v>0</v>
      </c>
    </row>
    <row r="1115" spans="2:12" ht="15" x14ac:dyDescent="0.25">
      <c r="B1115" s="31" t="s">
        <v>131</v>
      </c>
      <c r="C1115" s="272">
        <f>C$23</f>
        <v>0</v>
      </c>
      <c r="D1115" s="142"/>
      <c r="E1115" s="142"/>
      <c r="F1115" s="144"/>
      <c r="G1115" s="142"/>
      <c r="H1115" s="142"/>
      <c r="I1115" s="153"/>
      <c r="J1115" s="92">
        <f t="shared" si="173"/>
        <v>0</v>
      </c>
      <c r="K1115" s="93">
        <f>K$23</f>
        <v>0</v>
      </c>
      <c r="L1115" s="94">
        <f t="shared" si="174"/>
        <v>0</v>
      </c>
    </row>
    <row r="1116" spans="2:12" ht="15" x14ac:dyDescent="0.25">
      <c r="B1116" s="31" t="s">
        <v>132</v>
      </c>
      <c r="C1116" s="164">
        <f>C$24</f>
        <v>0</v>
      </c>
      <c r="D1116" s="142"/>
      <c r="E1116" s="142"/>
      <c r="F1116" s="144"/>
      <c r="G1116" s="142"/>
      <c r="H1116" s="142"/>
      <c r="I1116" s="153"/>
      <c r="J1116" s="92">
        <f t="shared" si="173"/>
        <v>0</v>
      </c>
      <c r="K1116" s="97">
        <f>K$24</f>
        <v>0</v>
      </c>
      <c r="L1116" s="94">
        <f t="shared" si="174"/>
        <v>0</v>
      </c>
    </row>
    <row r="1117" spans="2:12" ht="15" x14ac:dyDescent="0.25">
      <c r="B1117" s="31" t="s">
        <v>133</v>
      </c>
      <c r="C1117" s="272">
        <f>C$25</f>
        <v>0</v>
      </c>
      <c r="D1117" s="142"/>
      <c r="E1117" s="142"/>
      <c r="F1117" s="144"/>
      <c r="G1117" s="142"/>
      <c r="H1117" s="142"/>
      <c r="I1117" s="153"/>
      <c r="J1117" s="92">
        <f t="shared" si="173"/>
        <v>0</v>
      </c>
      <c r="K1117" s="97">
        <f>K$25</f>
        <v>0</v>
      </c>
      <c r="L1117" s="94">
        <f t="shared" si="174"/>
        <v>0</v>
      </c>
    </row>
    <row r="1118" spans="2:12" ht="15" x14ac:dyDescent="0.25">
      <c r="B1118" s="31" t="s">
        <v>134</v>
      </c>
      <c r="C1118" s="164">
        <f>C$26</f>
        <v>0</v>
      </c>
      <c r="D1118" s="142"/>
      <c r="E1118" s="142"/>
      <c r="F1118" s="144"/>
      <c r="G1118" s="142"/>
      <c r="H1118" s="142"/>
      <c r="I1118" s="153"/>
      <c r="J1118" s="92">
        <f t="shared" si="173"/>
        <v>0</v>
      </c>
      <c r="K1118" s="93">
        <f>K$26</f>
        <v>0</v>
      </c>
      <c r="L1118" s="94">
        <f t="shared" si="174"/>
        <v>0</v>
      </c>
    </row>
    <row r="1119" spans="2:12" ht="15" x14ac:dyDescent="0.25">
      <c r="B1119" s="31" t="s">
        <v>135</v>
      </c>
      <c r="C1119" s="272">
        <f>C$27</f>
        <v>0</v>
      </c>
      <c r="D1119" s="142"/>
      <c r="E1119" s="142"/>
      <c r="F1119" s="144"/>
      <c r="G1119" s="142"/>
      <c r="H1119" s="142"/>
      <c r="I1119" s="153"/>
      <c r="J1119" s="92">
        <f t="shared" si="173"/>
        <v>0</v>
      </c>
      <c r="K1119" s="97">
        <f>K$27</f>
        <v>0</v>
      </c>
      <c r="L1119" s="94">
        <f t="shared" si="174"/>
        <v>0</v>
      </c>
    </row>
    <row r="1120" spans="2:12" ht="15" x14ac:dyDescent="0.25">
      <c r="B1120" s="31" t="s">
        <v>136</v>
      </c>
      <c r="C1120" s="164">
        <f>C$28</f>
        <v>0</v>
      </c>
      <c r="D1120" s="142"/>
      <c r="E1120" s="142"/>
      <c r="F1120" s="144"/>
      <c r="G1120" s="142"/>
      <c r="H1120" s="142"/>
      <c r="I1120" s="153"/>
      <c r="J1120" s="92">
        <f t="shared" si="173"/>
        <v>0</v>
      </c>
      <c r="K1120" s="97">
        <f>K$28</f>
        <v>0</v>
      </c>
      <c r="L1120" s="94">
        <f t="shared" si="174"/>
        <v>0</v>
      </c>
    </row>
    <row r="1121" spans="2:12" ht="15" x14ac:dyDescent="0.25">
      <c r="B1121" s="31" t="s">
        <v>137</v>
      </c>
      <c r="C1121" s="272">
        <f>C$29</f>
        <v>0</v>
      </c>
      <c r="D1121" s="142"/>
      <c r="E1121" s="142"/>
      <c r="F1121" s="144"/>
      <c r="G1121" s="142"/>
      <c r="H1121" s="142"/>
      <c r="I1121" s="153"/>
      <c r="J1121" s="92">
        <f t="shared" si="173"/>
        <v>0</v>
      </c>
      <c r="K1121" s="93">
        <f>K$29</f>
        <v>0</v>
      </c>
      <c r="L1121" s="94">
        <f t="shared" si="174"/>
        <v>0</v>
      </c>
    </row>
    <row r="1122" spans="2:12" ht="15" x14ac:dyDescent="0.25">
      <c r="B1122" s="31" t="s">
        <v>418</v>
      </c>
      <c r="C1122" s="164">
        <f>C$30</f>
        <v>0</v>
      </c>
      <c r="D1122" s="142"/>
      <c r="E1122" s="142"/>
      <c r="F1122" s="144"/>
      <c r="G1122" s="142"/>
      <c r="H1122" s="142"/>
      <c r="I1122" s="153"/>
      <c r="J1122" s="92">
        <f>IF(G1122&gt;0,(D1122*(F1122/G1122)),0)</f>
        <v>0</v>
      </c>
      <c r="K1122" s="97">
        <f>K$30</f>
        <v>0</v>
      </c>
      <c r="L1122" s="94">
        <f>IF(K1122&gt;0,((J1122/K1122)*I1122),0)</f>
        <v>0</v>
      </c>
    </row>
    <row r="1123" spans="2:12" ht="15" x14ac:dyDescent="0.25">
      <c r="B1123" s="31" t="s">
        <v>419</v>
      </c>
      <c r="C1123" s="272">
        <f>C$31</f>
        <v>0</v>
      </c>
      <c r="D1123" s="142"/>
      <c r="E1123" s="142"/>
      <c r="F1123" s="144"/>
      <c r="G1123" s="142"/>
      <c r="H1123" s="142"/>
      <c r="I1123" s="153"/>
      <c r="J1123" s="92">
        <f t="shared" ref="J1123:J1133" si="175">IF(G1123&gt;0,(D1123*(F1123/G1123)),0)</f>
        <v>0</v>
      </c>
      <c r="K1123" s="97">
        <f>K$31</f>
        <v>0</v>
      </c>
      <c r="L1123" s="94">
        <f t="shared" ref="L1123:L1133" si="176">IF(K1123&gt;0,((J1123/K1123)*I1123),0)</f>
        <v>0</v>
      </c>
    </row>
    <row r="1124" spans="2:12" ht="15" x14ac:dyDescent="0.25">
      <c r="B1124" s="31" t="s">
        <v>420</v>
      </c>
      <c r="C1124" s="164">
        <f>C$32</f>
        <v>0</v>
      </c>
      <c r="D1124" s="142"/>
      <c r="E1124" s="142"/>
      <c r="F1124" s="144"/>
      <c r="G1124" s="142"/>
      <c r="H1124" s="142"/>
      <c r="I1124" s="153"/>
      <c r="J1124" s="92">
        <f t="shared" si="175"/>
        <v>0</v>
      </c>
      <c r="K1124" s="93">
        <f>K$32</f>
        <v>0</v>
      </c>
      <c r="L1124" s="94">
        <f t="shared" si="176"/>
        <v>0</v>
      </c>
    </row>
    <row r="1125" spans="2:12" ht="15" x14ac:dyDescent="0.25">
      <c r="B1125" s="31" t="s">
        <v>421</v>
      </c>
      <c r="C1125" s="272">
        <f>C$33</f>
        <v>0</v>
      </c>
      <c r="D1125" s="142"/>
      <c r="E1125" s="142"/>
      <c r="F1125" s="144"/>
      <c r="G1125" s="142"/>
      <c r="H1125" s="142"/>
      <c r="I1125" s="153"/>
      <c r="J1125" s="92">
        <f t="shared" si="175"/>
        <v>0</v>
      </c>
      <c r="K1125" s="97">
        <f>K$33</f>
        <v>0</v>
      </c>
      <c r="L1125" s="94">
        <f t="shared" si="176"/>
        <v>0</v>
      </c>
    </row>
    <row r="1126" spans="2:12" ht="15" x14ac:dyDescent="0.25">
      <c r="B1126" s="31" t="s">
        <v>422</v>
      </c>
      <c r="C1126" s="164">
        <f>C$34</f>
        <v>0</v>
      </c>
      <c r="D1126" s="142"/>
      <c r="E1126" s="142"/>
      <c r="F1126" s="144"/>
      <c r="G1126" s="142"/>
      <c r="H1126" s="142"/>
      <c r="I1126" s="153"/>
      <c r="J1126" s="92">
        <f t="shared" si="175"/>
        <v>0</v>
      </c>
      <c r="K1126" s="97">
        <f>K$34</f>
        <v>0</v>
      </c>
      <c r="L1126" s="94">
        <f t="shared" si="176"/>
        <v>0</v>
      </c>
    </row>
    <row r="1127" spans="2:12" ht="15" x14ac:dyDescent="0.25">
      <c r="B1127" s="31" t="s">
        <v>423</v>
      </c>
      <c r="C1127" s="272">
        <f>C$35</f>
        <v>0</v>
      </c>
      <c r="D1127" s="142"/>
      <c r="E1127" s="142"/>
      <c r="F1127" s="144"/>
      <c r="G1127" s="142"/>
      <c r="H1127" s="142"/>
      <c r="I1127" s="153"/>
      <c r="J1127" s="92">
        <f t="shared" si="175"/>
        <v>0</v>
      </c>
      <c r="K1127" s="93">
        <f>K$35</f>
        <v>0</v>
      </c>
      <c r="L1127" s="94">
        <f t="shared" si="176"/>
        <v>0</v>
      </c>
    </row>
    <row r="1128" spans="2:12" ht="15" x14ac:dyDescent="0.25">
      <c r="B1128" s="31" t="s">
        <v>424</v>
      </c>
      <c r="C1128" s="164">
        <f>C$36</f>
        <v>0</v>
      </c>
      <c r="D1128" s="142"/>
      <c r="E1128" s="142"/>
      <c r="F1128" s="144"/>
      <c r="G1128" s="142"/>
      <c r="H1128" s="142"/>
      <c r="I1128" s="153"/>
      <c r="J1128" s="92">
        <f t="shared" si="175"/>
        <v>0</v>
      </c>
      <c r="K1128" s="97">
        <f>K$36</f>
        <v>0</v>
      </c>
      <c r="L1128" s="94">
        <f t="shared" si="176"/>
        <v>0</v>
      </c>
    </row>
    <row r="1129" spans="2:12" ht="15" x14ac:dyDescent="0.25">
      <c r="B1129" s="31" t="s">
        <v>425</v>
      </c>
      <c r="C1129" s="272">
        <f>C$37</f>
        <v>0</v>
      </c>
      <c r="D1129" s="142"/>
      <c r="E1129" s="142"/>
      <c r="F1129" s="144"/>
      <c r="G1129" s="142"/>
      <c r="H1129" s="142"/>
      <c r="I1129" s="153"/>
      <c r="J1129" s="92">
        <f t="shared" si="175"/>
        <v>0</v>
      </c>
      <c r="K1129" s="97">
        <f>K$37</f>
        <v>0</v>
      </c>
      <c r="L1129" s="94">
        <f t="shared" si="176"/>
        <v>0</v>
      </c>
    </row>
    <row r="1130" spans="2:12" ht="15" x14ac:dyDescent="0.25">
      <c r="B1130" s="31" t="s">
        <v>426</v>
      </c>
      <c r="C1130" s="164">
        <f>C$38</f>
        <v>0</v>
      </c>
      <c r="D1130" s="142"/>
      <c r="E1130" s="142"/>
      <c r="F1130" s="144"/>
      <c r="G1130" s="142"/>
      <c r="H1130" s="142"/>
      <c r="I1130" s="153"/>
      <c r="J1130" s="92">
        <f t="shared" si="175"/>
        <v>0</v>
      </c>
      <c r="K1130" s="93">
        <f>K$38</f>
        <v>0</v>
      </c>
      <c r="L1130" s="94">
        <f t="shared" si="176"/>
        <v>0</v>
      </c>
    </row>
    <row r="1131" spans="2:12" ht="15" x14ac:dyDescent="0.25">
      <c r="B1131" s="31" t="s">
        <v>427</v>
      </c>
      <c r="C1131" s="272">
        <f>C$39</f>
        <v>0</v>
      </c>
      <c r="D1131" s="142"/>
      <c r="E1131" s="142"/>
      <c r="F1131" s="144"/>
      <c r="G1131" s="142"/>
      <c r="H1131" s="142"/>
      <c r="I1131" s="153"/>
      <c r="J1131" s="92">
        <f t="shared" si="175"/>
        <v>0</v>
      </c>
      <c r="K1131" s="97">
        <f>K$39</f>
        <v>0</v>
      </c>
      <c r="L1131" s="94">
        <f t="shared" si="176"/>
        <v>0</v>
      </c>
    </row>
    <row r="1132" spans="2:12" ht="15" x14ac:dyDescent="0.25">
      <c r="B1132" s="31" t="s">
        <v>428</v>
      </c>
      <c r="C1132" s="164">
        <f>C$40</f>
        <v>0</v>
      </c>
      <c r="D1132" s="142"/>
      <c r="E1132" s="142"/>
      <c r="F1132" s="144"/>
      <c r="G1132" s="142"/>
      <c r="H1132" s="142"/>
      <c r="I1132" s="153"/>
      <c r="J1132" s="92">
        <f t="shared" si="175"/>
        <v>0</v>
      </c>
      <c r="K1132" s="97">
        <f>K$40</f>
        <v>0</v>
      </c>
      <c r="L1132" s="94">
        <f t="shared" si="176"/>
        <v>0</v>
      </c>
    </row>
    <row r="1133" spans="2:12" ht="15" x14ac:dyDescent="0.25">
      <c r="B1133" s="31" t="s">
        <v>429</v>
      </c>
      <c r="C1133" s="272">
        <f>C$41</f>
        <v>0</v>
      </c>
      <c r="D1133" s="142"/>
      <c r="E1133" s="142"/>
      <c r="F1133" s="144"/>
      <c r="G1133" s="142"/>
      <c r="H1133" s="142"/>
      <c r="I1133" s="153"/>
      <c r="J1133" s="92">
        <f t="shared" si="175"/>
        <v>0</v>
      </c>
      <c r="K1133" s="93">
        <f>K$41</f>
        <v>0</v>
      </c>
      <c r="L1133" s="94">
        <f t="shared" si="176"/>
        <v>0</v>
      </c>
    </row>
    <row r="1134" spans="2:12" ht="15" x14ac:dyDescent="0.25">
      <c r="B1134" s="31" t="s">
        <v>430</v>
      </c>
      <c r="C1134" s="164">
        <f>C$42</f>
        <v>0</v>
      </c>
      <c r="D1134" s="142"/>
      <c r="E1134" s="142"/>
      <c r="F1134" s="144"/>
      <c r="G1134" s="142"/>
      <c r="H1134" s="142"/>
      <c r="I1134" s="153"/>
      <c r="J1134" s="92">
        <f>IF(G1134&gt;0,(D1134*(F1134/G1134)),0)</f>
        <v>0</v>
      </c>
      <c r="K1134" s="97">
        <f>K$42</f>
        <v>0</v>
      </c>
      <c r="L1134" s="94">
        <f>IF(K1134&gt;0,((J1134/K1134)*I1134),0)</f>
        <v>0</v>
      </c>
    </row>
    <row r="1135" spans="2:12" ht="15" x14ac:dyDescent="0.25">
      <c r="B1135" s="31" t="s">
        <v>431</v>
      </c>
      <c r="C1135" s="272">
        <f>C$43</f>
        <v>0</v>
      </c>
      <c r="D1135" s="142"/>
      <c r="E1135" s="142"/>
      <c r="F1135" s="144"/>
      <c r="G1135" s="142"/>
      <c r="H1135" s="142"/>
      <c r="I1135" s="153"/>
      <c r="J1135" s="92">
        <f t="shared" ref="J1135:J1146" si="177">IF(G1135&gt;0,(D1135*(F1135/G1135)),0)</f>
        <v>0</v>
      </c>
      <c r="K1135" s="97">
        <f>K$43</f>
        <v>0</v>
      </c>
      <c r="L1135" s="94">
        <f t="shared" ref="L1135:L1146" si="178">IF(K1135&gt;0,((J1135/K1135)*I1135),0)</f>
        <v>0</v>
      </c>
    </row>
    <row r="1136" spans="2:12" ht="15" x14ac:dyDescent="0.25">
      <c r="B1136" s="31" t="s">
        <v>432</v>
      </c>
      <c r="C1136" s="164">
        <f>C$44</f>
        <v>0</v>
      </c>
      <c r="D1136" s="142"/>
      <c r="E1136" s="142"/>
      <c r="F1136" s="144"/>
      <c r="G1136" s="142"/>
      <c r="H1136" s="142"/>
      <c r="I1136" s="153"/>
      <c r="J1136" s="92">
        <f t="shared" si="177"/>
        <v>0</v>
      </c>
      <c r="K1136" s="93">
        <f>K$44</f>
        <v>0</v>
      </c>
      <c r="L1136" s="94">
        <f t="shared" si="178"/>
        <v>0</v>
      </c>
    </row>
    <row r="1137" spans="2:12" ht="15" x14ac:dyDescent="0.25">
      <c r="B1137" s="31" t="s">
        <v>433</v>
      </c>
      <c r="C1137" s="272">
        <f>C$45</f>
        <v>0</v>
      </c>
      <c r="D1137" s="142"/>
      <c r="E1137" s="142"/>
      <c r="F1137" s="144"/>
      <c r="G1137" s="142"/>
      <c r="H1137" s="142"/>
      <c r="I1137" s="153"/>
      <c r="J1137" s="92">
        <f t="shared" si="177"/>
        <v>0</v>
      </c>
      <c r="K1137" s="97">
        <f>K$45</f>
        <v>0</v>
      </c>
      <c r="L1137" s="94">
        <f t="shared" si="178"/>
        <v>0</v>
      </c>
    </row>
    <row r="1138" spans="2:12" ht="15" x14ac:dyDescent="0.25">
      <c r="B1138" s="31" t="s">
        <v>434</v>
      </c>
      <c r="C1138" s="164">
        <f>C$46</f>
        <v>0</v>
      </c>
      <c r="D1138" s="142"/>
      <c r="E1138" s="142"/>
      <c r="F1138" s="144"/>
      <c r="G1138" s="142"/>
      <c r="H1138" s="142"/>
      <c r="I1138" s="153"/>
      <c r="J1138" s="92">
        <f t="shared" si="177"/>
        <v>0</v>
      </c>
      <c r="K1138" s="97">
        <f>K$46</f>
        <v>0</v>
      </c>
      <c r="L1138" s="94">
        <f t="shared" si="178"/>
        <v>0</v>
      </c>
    </row>
    <row r="1139" spans="2:12" ht="15" x14ac:dyDescent="0.25">
      <c r="B1139" s="31" t="s">
        <v>435</v>
      </c>
      <c r="C1139" s="272">
        <f>C$47</f>
        <v>0</v>
      </c>
      <c r="D1139" s="142"/>
      <c r="E1139" s="142"/>
      <c r="F1139" s="144"/>
      <c r="G1139" s="142"/>
      <c r="H1139" s="142"/>
      <c r="I1139" s="153"/>
      <c r="J1139" s="92">
        <f t="shared" si="177"/>
        <v>0</v>
      </c>
      <c r="K1139" s="93">
        <f>K$47</f>
        <v>0</v>
      </c>
      <c r="L1139" s="94">
        <f t="shared" si="178"/>
        <v>0</v>
      </c>
    </row>
    <row r="1140" spans="2:12" ht="15" x14ac:dyDescent="0.25">
      <c r="B1140" s="31" t="s">
        <v>436</v>
      </c>
      <c r="C1140" s="164">
        <f>C$48</f>
        <v>0</v>
      </c>
      <c r="D1140" s="142"/>
      <c r="E1140" s="142"/>
      <c r="F1140" s="144"/>
      <c r="G1140" s="142"/>
      <c r="H1140" s="142"/>
      <c r="I1140" s="153"/>
      <c r="J1140" s="92">
        <f t="shared" si="177"/>
        <v>0</v>
      </c>
      <c r="K1140" s="97">
        <f>K$48</f>
        <v>0</v>
      </c>
      <c r="L1140" s="94">
        <f t="shared" si="178"/>
        <v>0</v>
      </c>
    </row>
    <row r="1141" spans="2:12" ht="15" x14ac:dyDescent="0.25">
      <c r="B1141" s="31" t="s">
        <v>437</v>
      </c>
      <c r="C1141" s="272">
        <f>C$49</f>
        <v>0</v>
      </c>
      <c r="D1141" s="142"/>
      <c r="E1141" s="142"/>
      <c r="F1141" s="144"/>
      <c r="G1141" s="142"/>
      <c r="H1141" s="142"/>
      <c r="I1141" s="153"/>
      <c r="J1141" s="92">
        <f t="shared" si="177"/>
        <v>0</v>
      </c>
      <c r="K1141" s="97">
        <f>K$49</f>
        <v>0</v>
      </c>
      <c r="L1141" s="94">
        <f t="shared" si="178"/>
        <v>0</v>
      </c>
    </row>
    <row r="1142" spans="2:12" ht="15" x14ac:dyDescent="0.25">
      <c r="B1142" s="31" t="s">
        <v>438</v>
      </c>
      <c r="C1142" s="164">
        <f>C$50</f>
        <v>0</v>
      </c>
      <c r="D1142" s="142"/>
      <c r="E1142" s="142"/>
      <c r="F1142" s="144"/>
      <c r="G1142" s="142"/>
      <c r="H1142" s="142"/>
      <c r="I1142" s="153"/>
      <c r="J1142" s="92">
        <f t="shared" si="177"/>
        <v>0</v>
      </c>
      <c r="K1142" s="93">
        <f>K$50</f>
        <v>0</v>
      </c>
      <c r="L1142" s="94">
        <f t="shared" si="178"/>
        <v>0</v>
      </c>
    </row>
    <row r="1143" spans="2:12" ht="15" x14ac:dyDescent="0.25">
      <c r="B1143" s="31" t="s">
        <v>439</v>
      </c>
      <c r="C1143" s="272">
        <f>C$51</f>
        <v>0</v>
      </c>
      <c r="D1143" s="142"/>
      <c r="E1143" s="142"/>
      <c r="F1143" s="144"/>
      <c r="G1143" s="142"/>
      <c r="H1143" s="142"/>
      <c r="I1143" s="153"/>
      <c r="J1143" s="92">
        <f t="shared" si="177"/>
        <v>0</v>
      </c>
      <c r="K1143" s="97">
        <f>K$51</f>
        <v>0</v>
      </c>
      <c r="L1143" s="94">
        <f t="shared" si="178"/>
        <v>0</v>
      </c>
    </row>
    <row r="1144" spans="2:12" ht="15" x14ac:dyDescent="0.25">
      <c r="B1144" s="31" t="s">
        <v>440</v>
      </c>
      <c r="C1144" s="164">
        <f>C$52</f>
        <v>0</v>
      </c>
      <c r="D1144" s="142"/>
      <c r="E1144" s="142"/>
      <c r="F1144" s="144"/>
      <c r="G1144" s="142"/>
      <c r="H1144" s="142"/>
      <c r="I1144" s="153"/>
      <c r="J1144" s="92">
        <f t="shared" si="177"/>
        <v>0</v>
      </c>
      <c r="K1144" s="97">
        <f>K$52</f>
        <v>0</v>
      </c>
      <c r="L1144" s="94">
        <f t="shared" si="178"/>
        <v>0</v>
      </c>
    </row>
    <row r="1145" spans="2:12" ht="15" x14ac:dyDescent="0.25">
      <c r="B1145" s="31" t="s">
        <v>441</v>
      </c>
      <c r="C1145" s="272">
        <f>C$53</f>
        <v>0</v>
      </c>
      <c r="D1145" s="142"/>
      <c r="E1145" s="142"/>
      <c r="F1145" s="144"/>
      <c r="G1145" s="142"/>
      <c r="H1145" s="142"/>
      <c r="I1145" s="153"/>
      <c r="J1145" s="92">
        <f t="shared" si="177"/>
        <v>0</v>
      </c>
      <c r="K1145" s="93">
        <f>K$53</f>
        <v>0</v>
      </c>
      <c r="L1145" s="94">
        <f t="shared" si="178"/>
        <v>0</v>
      </c>
    </row>
    <row r="1146" spans="2:12" ht="15" x14ac:dyDescent="0.25">
      <c r="B1146" s="31" t="s">
        <v>442</v>
      </c>
      <c r="C1146" s="164">
        <f>C$54</f>
        <v>0</v>
      </c>
      <c r="D1146" s="142"/>
      <c r="E1146" s="142"/>
      <c r="F1146" s="144"/>
      <c r="G1146" s="142"/>
      <c r="H1146" s="142"/>
      <c r="I1146" s="153"/>
      <c r="J1146" s="92">
        <f t="shared" si="177"/>
        <v>0</v>
      </c>
      <c r="K1146" s="97">
        <f>K$54</f>
        <v>0</v>
      </c>
      <c r="L1146" s="94">
        <f t="shared" si="178"/>
        <v>0</v>
      </c>
    </row>
    <row r="1147" spans="2:12" x14ac:dyDescent="0.2">
      <c r="B1147"/>
      <c r="C1147"/>
      <c r="D1147"/>
      <c r="E1147"/>
      <c r="F1147"/>
      <c r="G1147"/>
      <c r="H1147"/>
      <c r="I1147"/>
      <c r="J1147"/>
      <c r="K1147"/>
      <c r="L1147"/>
    </row>
    <row r="1148" spans="2:12" ht="15" x14ac:dyDescent="0.25">
      <c r="C1148" s="278" t="s">
        <v>510</v>
      </c>
      <c r="D1148" s="279"/>
      <c r="E1148" s="279"/>
      <c r="F1148" s="279"/>
      <c r="G1148" s="279"/>
      <c r="H1148" s="279"/>
      <c r="I1148" s="279"/>
      <c r="J1148" s="279"/>
      <c r="K1148" s="279"/>
      <c r="L1148" s="280"/>
    </row>
    <row r="1149" spans="2:12" ht="15" x14ac:dyDescent="0.25">
      <c r="B1149" s="31" t="s">
        <v>113</v>
      </c>
      <c r="C1149" s="259">
        <f>C$5</f>
        <v>0</v>
      </c>
      <c r="D1149" s="142"/>
      <c r="E1149" s="142"/>
      <c r="F1149" s="144"/>
      <c r="G1149" s="142"/>
      <c r="H1149" s="142"/>
      <c r="I1149" s="153"/>
      <c r="J1149" s="92">
        <f>IF(G1149&gt;0,(D1149*(F1149/G1149)),0)</f>
        <v>0</v>
      </c>
      <c r="K1149" s="93">
        <f>K$5</f>
        <v>0</v>
      </c>
      <c r="L1149" s="94">
        <f>IF(K1149&gt;0,((J1149/K1149)*I1149),0)</f>
        <v>0</v>
      </c>
    </row>
    <row r="1150" spans="2:12" ht="15" x14ac:dyDescent="0.25">
      <c r="B1150" s="31" t="s">
        <v>114</v>
      </c>
      <c r="C1150" s="260">
        <f>C$6</f>
        <v>0</v>
      </c>
      <c r="D1150" s="142"/>
      <c r="E1150" s="142"/>
      <c r="F1150" s="144"/>
      <c r="G1150" s="142"/>
      <c r="H1150" s="142"/>
      <c r="I1150" s="153"/>
      <c r="J1150" s="92">
        <f t="shared" ref="J1150:J1160" si="179">IF(G1150&gt;0,(D1150*(F1150/G1150)),0)</f>
        <v>0</v>
      </c>
      <c r="K1150" s="97">
        <f>K$6</f>
        <v>0</v>
      </c>
      <c r="L1150" s="94">
        <f t="shared" ref="L1150:L1160" si="180">IF(K1150&gt;0,((J1150/K1150)*I1150),0)</f>
        <v>0</v>
      </c>
    </row>
    <row r="1151" spans="2:12" ht="15" x14ac:dyDescent="0.25">
      <c r="B1151" s="31" t="s">
        <v>115</v>
      </c>
      <c r="C1151" s="259">
        <f>C$7</f>
        <v>0</v>
      </c>
      <c r="D1151" s="142"/>
      <c r="E1151" s="142"/>
      <c r="F1151" s="144"/>
      <c r="G1151" s="142"/>
      <c r="H1151" s="142"/>
      <c r="I1151" s="153"/>
      <c r="J1151" s="92">
        <f t="shared" si="179"/>
        <v>0</v>
      </c>
      <c r="K1151" s="97">
        <f>K$7</f>
        <v>0</v>
      </c>
      <c r="L1151" s="94">
        <f t="shared" si="180"/>
        <v>0</v>
      </c>
    </row>
    <row r="1152" spans="2:12" ht="15" x14ac:dyDescent="0.25">
      <c r="B1152" s="31" t="s">
        <v>116</v>
      </c>
      <c r="C1152" s="260">
        <f>C$8</f>
        <v>0</v>
      </c>
      <c r="D1152" s="142"/>
      <c r="E1152" s="142"/>
      <c r="F1152" s="144"/>
      <c r="G1152" s="142"/>
      <c r="H1152" s="142"/>
      <c r="I1152" s="153"/>
      <c r="J1152" s="92">
        <f t="shared" si="179"/>
        <v>0</v>
      </c>
      <c r="K1152" s="93">
        <f>K$8</f>
        <v>0</v>
      </c>
      <c r="L1152" s="94">
        <f t="shared" si="180"/>
        <v>0</v>
      </c>
    </row>
    <row r="1153" spans="2:12" ht="15" x14ac:dyDescent="0.25">
      <c r="B1153" s="31" t="s">
        <v>117</v>
      </c>
      <c r="C1153" s="259">
        <f>C$9</f>
        <v>0</v>
      </c>
      <c r="D1153" s="142"/>
      <c r="E1153" s="142"/>
      <c r="F1153" s="144"/>
      <c r="G1153" s="142"/>
      <c r="H1153" s="142"/>
      <c r="I1153" s="153"/>
      <c r="J1153" s="92">
        <f t="shared" si="179"/>
        <v>0</v>
      </c>
      <c r="K1153" s="97">
        <f>K$9</f>
        <v>0</v>
      </c>
      <c r="L1153" s="94">
        <f t="shared" si="180"/>
        <v>0</v>
      </c>
    </row>
    <row r="1154" spans="2:12" ht="15" x14ac:dyDescent="0.25">
      <c r="B1154" s="31" t="s">
        <v>118</v>
      </c>
      <c r="C1154" s="260">
        <f>C$10</f>
        <v>0</v>
      </c>
      <c r="D1154" s="142"/>
      <c r="E1154" s="142"/>
      <c r="F1154" s="144"/>
      <c r="G1154" s="142"/>
      <c r="H1154" s="142"/>
      <c r="I1154" s="153"/>
      <c r="J1154" s="92">
        <f t="shared" si="179"/>
        <v>0</v>
      </c>
      <c r="K1154" s="97">
        <f>K$10</f>
        <v>0</v>
      </c>
      <c r="L1154" s="94">
        <f t="shared" si="180"/>
        <v>0</v>
      </c>
    </row>
    <row r="1155" spans="2:12" ht="15" x14ac:dyDescent="0.25">
      <c r="B1155" s="31" t="s">
        <v>119</v>
      </c>
      <c r="C1155" s="259">
        <f>C$11</f>
        <v>0</v>
      </c>
      <c r="D1155" s="142"/>
      <c r="E1155" s="142"/>
      <c r="F1155" s="144"/>
      <c r="G1155" s="142"/>
      <c r="H1155" s="142"/>
      <c r="I1155" s="153"/>
      <c r="J1155" s="92">
        <f t="shared" si="179"/>
        <v>0</v>
      </c>
      <c r="K1155" s="93">
        <f>K$11</f>
        <v>0</v>
      </c>
      <c r="L1155" s="94">
        <f t="shared" si="180"/>
        <v>0</v>
      </c>
    </row>
    <row r="1156" spans="2:12" ht="15" x14ac:dyDescent="0.25">
      <c r="B1156" s="31" t="s">
        <v>120</v>
      </c>
      <c r="C1156" s="260">
        <f>C$12</f>
        <v>0</v>
      </c>
      <c r="D1156" s="142"/>
      <c r="E1156" s="142"/>
      <c r="F1156" s="144"/>
      <c r="G1156" s="142"/>
      <c r="H1156" s="142"/>
      <c r="I1156" s="153"/>
      <c r="J1156" s="92">
        <f t="shared" si="179"/>
        <v>0</v>
      </c>
      <c r="K1156" s="97">
        <f>K$12</f>
        <v>0</v>
      </c>
      <c r="L1156" s="94">
        <f t="shared" si="180"/>
        <v>0</v>
      </c>
    </row>
    <row r="1157" spans="2:12" ht="15" x14ac:dyDescent="0.25">
      <c r="B1157" s="31" t="s">
        <v>121</v>
      </c>
      <c r="C1157" s="259">
        <f>C$13</f>
        <v>0</v>
      </c>
      <c r="D1157" s="142"/>
      <c r="E1157" s="142"/>
      <c r="F1157" s="144"/>
      <c r="G1157" s="142"/>
      <c r="H1157" s="142"/>
      <c r="I1157" s="153"/>
      <c r="J1157" s="92">
        <f t="shared" si="179"/>
        <v>0</v>
      </c>
      <c r="K1157" s="97">
        <f>K$13</f>
        <v>0</v>
      </c>
      <c r="L1157" s="94">
        <f t="shared" si="180"/>
        <v>0</v>
      </c>
    </row>
    <row r="1158" spans="2:12" ht="15" x14ac:dyDescent="0.25">
      <c r="B1158" s="31" t="s">
        <v>122</v>
      </c>
      <c r="C1158" s="260">
        <f>C$14</f>
        <v>0</v>
      </c>
      <c r="D1158" s="142"/>
      <c r="E1158" s="142"/>
      <c r="F1158" s="144"/>
      <c r="G1158" s="142"/>
      <c r="H1158" s="142"/>
      <c r="I1158" s="153"/>
      <c r="J1158" s="92">
        <f t="shared" si="179"/>
        <v>0</v>
      </c>
      <c r="K1158" s="93">
        <f>K$14</f>
        <v>0</v>
      </c>
      <c r="L1158" s="94">
        <f t="shared" si="180"/>
        <v>0</v>
      </c>
    </row>
    <row r="1159" spans="2:12" ht="15" x14ac:dyDescent="0.25">
      <c r="B1159" s="31" t="s">
        <v>123</v>
      </c>
      <c r="C1159" s="259">
        <f>C$15</f>
        <v>0</v>
      </c>
      <c r="D1159" s="142"/>
      <c r="E1159" s="142"/>
      <c r="F1159" s="144"/>
      <c r="G1159" s="142"/>
      <c r="H1159" s="142"/>
      <c r="I1159" s="153"/>
      <c r="J1159" s="92">
        <f t="shared" si="179"/>
        <v>0</v>
      </c>
      <c r="K1159" s="97">
        <f>K$15</f>
        <v>0</v>
      </c>
      <c r="L1159" s="94">
        <f t="shared" si="180"/>
        <v>0</v>
      </c>
    </row>
    <row r="1160" spans="2:12" ht="15" x14ac:dyDescent="0.25">
      <c r="B1160" s="31" t="s">
        <v>124</v>
      </c>
      <c r="C1160" s="260">
        <f>C$16</f>
        <v>0</v>
      </c>
      <c r="D1160" s="142"/>
      <c r="E1160" s="142"/>
      <c r="F1160" s="144"/>
      <c r="G1160" s="142"/>
      <c r="H1160" s="142"/>
      <c r="I1160" s="153"/>
      <c r="J1160" s="92">
        <f t="shared" si="179"/>
        <v>0</v>
      </c>
      <c r="K1160" s="97">
        <f>K$16</f>
        <v>0</v>
      </c>
      <c r="L1160" s="94">
        <f t="shared" si="180"/>
        <v>0</v>
      </c>
    </row>
    <row r="1161" spans="2:12" ht="15" x14ac:dyDescent="0.25">
      <c r="B1161" s="31" t="s">
        <v>125</v>
      </c>
      <c r="C1161" s="272">
        <f>C$17</f>
        <v>0</v>
      </c>
      <c r="D1161" s="142"/>
      <c r="E1161" s="142"/>
      <c r="F1161" s="144"/>
      <c r="G1161" s="142"/>
      <c r="H1161" s="142"/>
      <c r="I1161" s="153"/>
      <c r="J1161" s="92">
        <f>IF(G1161&gt;0,(D1161*(F1161/G1161)),0)</f>
        <v>0</v>
      </c>
      <c r="K1161" s="93">
        <f>K$17</f>
        <v>0</v>
      </c>
      <c r="L1161" s="94">
        <f>IF(K1161&gt;0,((J1161/K1161)*I1161),0)</f>
        <v>0</v>
      </c>
    </row>
    <row r="1162" spans="2:12" ht="15" x14ac:dyDescent="0.25">
      <c r="B1162" s="31" t="s">
        <v>126</v>
      </c>
      <c r="C1162" s="164">
        <f>C$18</f>
        <v>0</v>
      </c>
      <c r="D1162" s="142"/>
      <c r="E1162" s="142"/>
      <c r="F1162" s="144"/>
      <c r="G1162" s="142"/>
      <c r="H1162" s="142"/>
      <c r="I1162" s="153"/>
      <c r="J1162" s="92">
        <f t="shared" ref="J1162:J1173" si="181">IF(G1162&gt;0,(D1162*(F1162/G1162)),0)</f>
        <v>0</v>
      </c>
      <c r="K1162" s="97">
        <f>K$18</f>
        <v>0</v>
      </c>
      <c r="L1162" s="94">
        <f t="shared" ref="L1162:L1173" si="182">IF(K1162&gt;0,((J1162/K1162)*I1162),0)</f>
        <v>0</v>
      </c>
    </row>
    <row r="1163" spans="2:12" ht="15" x14ac:dyDescent="0.25">
      <c r="B1163" s="31" t="s">
        <v>127</v>
      </c>
      <c r="C1163" s="272">
        <f>C$19</f>
        <v>0</v>
      </c>
      <c r="D1163" s="142"/>
      <c r="E1163" s="142"/>
      <c r="F1163" s="144"/>
      <c r="G1163" s="142"/>
      <c r="H1163" s="142"/>
      <c r="I1163" s="153"/>
      <c r="J1163" s="92">
        <f t="shared" si="181"/>
        <v>0</v>
      </c>
      <c r="K1163" s="97">
        <f>K$19</f>
        <v>0</v>
      </c>
      <c r="L1163" s="94">
        <f t="shared" si="182"/>
        <v>0</v>
      </c>
    </row>
    <row r="1164" spans="2:12" ht="15" x14ac:dyDescent="0.25">
      <c r="B1164" s="31" t="s">
        <v>128</v>
      </c>
      <c r="C1164" s="164">
        <f>C$20</f>
        <v>0</v>
      </c>
      <c r="D1164" s="142"/>
      <c r="E1164" s="142"/>
      <c r="F1164" s="144"/>
      <c r="G1164" s="142"/>
      <c r="H1164" s="142"/>
      <c r="I1164" s="153"/>
      <c r="J1164" s="92">
        <f t="shared" si="181"/>
        <v>0</v>
      </c>
      <c r="K1164" s="93">
        <f>K$20</f>
        <v>0</v>
      </c>
      <c r="L1164" s="94">
        <f t="shared" si="182"/>
        <v>0</v>
      </c>
    </row>
    <row r="1165" spans="2:12" ht="15" x14ac:dyDescent="0.25">
      <c r="B1165" s="31" t="s">
        <v>129</v>
      </c>
      <c r="C1165" s="272">
        <f>C$21</f>
        <v>0</v>
      </c>
      <c r="D1165" s="142"/>
      <c r="E1165" s="142"/>
      <c r="F1165" s="144"/>
      <c r="G1165" s="142"/>
      <c r="H1165" s="142"/>
      <c r="I1165" s="153"/>
      <c r="J1165" s="92">
        <f t="shared" si="181"/>
        <v>0</v>
      </c>
      <c r="K1165" s="97">
        <f>K$21</f>
        <v>0</v>
      </c>
      <c r="L1165" s="94">
        <f t="shared" si="182"/>
        <v>0</v>
      </c>
    </row>
    <row r="1166" spans="2:12" ht="15" x14ac:dyDescent="0.25">
      <c r="B1166" s="31" t="s">
        <v>130</v>
      </c>
      <c r="C1166" s="164">
        <f>C$22</f>
        <v>0</v>
      </c>
      <c r="D1166" s="142"/>
      <c r="E1166" s="142"/>
      <c r="F1166" s="144"/>
      <c r="G1166" s="142"/>
      <c r="H1166" s="142"/>
      <c r="I1166" s="153"/>
      <c r="J1166" s="92">
        <f t="shared" si="181"/>
        <v>0</v>
      </c>
      <c r="K1166" s="97">
        <f>K$22</f>
        <v>0</v>
      </c>
      <c r="L1166" s="94">
        <f t="shared" si="182"/>
        <v>0</v>
      </c>
    </row>
    <row r="1167" spans="2:12" ht="15" x14ac:dyDescent="0.25">
      <c r="B1167" s="31" t="s">
        <v>131</v>
      </c>
      <c r="C1167" s="272">
        <f>C$23</f>
        <v>0</v>
      </c>
      <c r="D1167" s="142"/>
      <c r="E1167" s="142"/>
      <c r="F1167" s="144"/>
      <c r="G1167" s="142"/>
      <c r="H1167" s="142"/>
      <c r="I1167" s="153"/>
      <c r="J1167" s="92">
        <f t="shared" si="181"/>
        <v>0</v>
      </c>
      <c r="K1167" s="93">
        <f>K$23</f>
        <v>0</v>
      </c>
      <c r="L1167" s="94">
        <f t="shared" si="182"/>
        <v>0</v>
      </c>
    </row>
    <row r="1168" spans="2:12" ht="15" x14ac:dyDescent="0.25">
      <c r="B1168" s="31" t="s">
        <v>132</v>
      </c>
      <c r="C1168" s="164">
        <f>C$24</f>
        <v>0</v>
      </c>
      <c r="D1168" s="142"/>
      <c r="E1168" s="142"/>
      <c r="F1168" s="144"/>
      <c r="G1168" s="142"/>
      <c r="H1168" s="142"/>
      <c r="I1168" s="153"/>
      <c r="J1168" s="92">
        <f t="shared" si="181"/>
        <v>0</v>
      </c>
      <c r="K1168" s="97">
        <f>K$24</f>
        <v>0</v>
      </c>
      <c r="L1168" s="94">
        <f t="shared" si="182"/>
        <v>0</v>
      </c>
    </row>
    <row r="1169" spans="2:12" ht="15" x14ac:dyDescent="0.25">
      <c r="B1169" s="31" t="s">
        <v>133</v>
      </c>
      <c r="C1169" s="272">
        <f>C$25</f>
        <v>0</v>
      </c>
      <c r="D1169" s="142"/>
      <c r="E1169" s="142"/>
      <c r="F1169" s="144"/>
      <c r="G1169" s="142"/>
      <c r="H1169" s="142"/>
      <c r="I1169" s="153"/>
      <c r="J1169" s="92">
        <f t="shared" si="181"/>
        <v>0</v>
      </c>
      <c r="K1169" s="97">
        <f>K$25</f>
        <v>0</v>
      </c>
      <c r="L1169" s="94">
        <f t="shared" si="182"/>
        <v>0</v>
      </c>
    </row>
    <row r="1170" spans="2:12" ht="15" x14ac:dyDescent="0.25">
      <c r="B1170" s="31" t="s">
        <v>134</v>
      </c>
      <c r="C1170" s="164">
        <f>C$26</f>
        <v>0</v>
      </c>
      <c r="D1170" s="142"/>
      <c r="E1170" s="142"/>
      <c r="F1170" s="144"/>
      <c r="G1170" s="142"/>
      <c r="H1170" s="142"/>
      <c r="I1170" s="153"/>
      <c r="J1170" s="92">
        <f t="shared" si="181"/>
        <v>0</v>
      </c>
      <c r="K1170" s="93">
        <f>K$26</f>
        <v>0</v>
      </c>
      <c r="L1170" s="94">
        <f t="shared" si="182"/>
        <v>0</v>
      </c>
    </row>
    <row r="1171" spans="2:12" ht="15" x14ac:dyDescent="0.25">
      <c r="B1171" s="31" t="s">
        <v>135</v>
      </c>
      <c r="C1171" s="272">
        <f>C$27</f>
        <v>0</v>
      </c>
      <c r="D1171" s="142"/>
      <c r="E1171" s="142"/>
      <c r="F1171" s="144"/>
      <c r="G1171" s="142"/>
      <c r="H1171" s="142"/>
      <c r="I1171" s="153"/>
      <c r="J1171" s="92">
        <f t="shared" si="181"/>
        <v>0</v>
      </c>
      <c r="K1171" s="97">
        <f>K$27</f>
        <v>0</v>
      </c>
      <c r="L1171" s="94">
        <f t="shared" si="182"/>
        <v>0</v>
      </c>
    </row>
    <row r="1172" spans="2:12" ht="15" x14ac:dyDescent="0.25">
      <c r="B1172" s="31" t="s">
        <v>136</v>
      </c>
      <c r="C1172" s="164">
        <f>C$28</f>
        <v>0</v>
      </c>
      <c r="D1172" s="142"/>
      <c r="E1172" s="142"/>
      <c r="F1172" s="144"/>
      <c r="G1172" s="142"/>
      <c r="H1172" s="142"/>
      <c r="I1172" s="153"/>
      <c r="J1172" s="92">
        <f t="shared" si="181"/>
        <v>0</v>
      </c>
      <c r="K1172" s="97">
        <f>K$28</f>
        <v>0</v>
      </c>
      <c r="L1172" s="94">
        <f t="shared" si="182"/>
        <v>0</v>
      </c>
    </row>
    <row r="1173" spans="2:12" ht="15" x14ac:dyDescent="0.25">
      <c r="B1173" s="31" t="s">
        <v>137</v>
      </c>
      <c r="C1173" s="272">
        <f>C$29</f>
        <v>0</v>
      </c>
      <c r="D1173" s="142"/>
      <c r="E1173" s="142"/>
      <c r="F1173" s="144"/>
      <c r="G1173" s="142"/>
      <c r="H1173" s="142"/>
      <c r="I1173" s="153"/>
      <c r="J1173" s="92">
        <f t="shared" si="181"/>
        <v>0</v>
      </c>
      <c r="K1173" s="93">
        <f>K$29</f>
        <v>0</v>
      </c>
      <c r="L1173" s="94">
        <f t="shared" si="182"/>
        <v>0</v>
      </c>
    </row>
    <row r="1174" spans="2:12" ht="15" x14ac:dyDescent="0.25">
      <c r="B1174" s="31" t="s">
        <v>418</v>
      </c>
      <c r="C1174" s="164">
        <f>C$30</f>
        <v>0</v>
      </c>
      <c r="D1174" s="142"/>
      <c r="E1174" s="142"/>
      <c r="F1174" s="144"/>
      <c r="G1174" s="142"/>
      <c r="H1174" s="142"/>
      <c r="I1174" s="153"/>
      <c r="J1174" s="92">
        <f>IF(G1174&gt;0,(D1174*(F1174/G1174)),0)</f>
        <v>0</v>
      </c>
      <c r="K1174" s="97">
        <f>K$30</f>
        <v>0</v>
      </c>
      <c r="L1174" s="94">
        <f>IF(K1174&gt;0,((J1174/K1174)*I1174),0)</f>
        <v>0</v>
      </c>
    </row>
    <row r="1175" spans="2:12" ht="15" x14ac:dyDescent="0.25">
      <c r="B1175" s="31" t="s">
        <v>419</v>
      </c>
      <c r="C1175" s="272">
        <f>C$31</f>
        <v>0</v>
      </c>
      <c r="D1175" s="142"/>
      <c r="E1175" s="142"/>
      <c r="F1175" s="144"/>
      <c r="G1175" s="142"/>
      <c r="H1175" s="142"/>
      <c r="I1175" s="153"/>
      <c r="J1175" s="92">
        <f t="shared" ref="J1175:J1185" si="183">IF(G1175&gt;0,(D1175*(F1175/G1175)),0)</f>
        <v>0</v>
      </c>
      <c r="K1175" s="97">
        <f>K$31</f>
        <v>0</v>
      </c>
      <c r="L1175" s="94">
        <f t="shared" ref="L1175:L1185" si="184">IF(K1175&gt;0,((J1175/K1175)*I1175),0)</f>
        <v>0</v>
      </c>
    </row>
    <row r="1176" spans="2:12" ht="15" x14ac:dyDescent="0.25">
      <c r="B1176" s="31" t="s">
        <v>420</v>
      </c>
      <c r="C1176" s="164">
        <f>C$32</f>
        <v>0</v>
      </c>
      <c r="D1176" s="142"/>
      <c r="E1176" s="142"/>
      <c r="F1176" s="144"/>
      <c r="G1176" s="142"/>
      <c r="H1176" s="142"/>
      <c r="I1176" s="153"/>
      <c r="J1176" s="92">
        <f t="shared" si="183"/>
        <v>0</v>
      </c>
      <c r="K1176" s="93">
        <f>K$32</f>
        <v>0</v>
      </c>
      <c r="L1176" s="94">
        <f t="shared" si="184"/>
        <v>0</v>
      </c>
    </row>
    <row r="1177" spans="2:12" ht="15" x14ac:dyDescent="0.25">
      <c r="B1177" s="31" t="s">
        <v>421</v>
      </c>
      <c r="C1177" s="272">
        <f>C$33</f>
        <v>0</v>
      </c>
      <c r="D1177" s="142"/>
      <c r="E1177" s="142"/>
      <c r="F1177" s="144"/>
      <c r="G1177" s="142"/>
      <c r="H1177" s="142"/>
      <c r="I1177" s="153"/>
      <c r="J1177" s="92">
        <f t="shared" si="183"/>
        <v>0</v>
      </c>
      <c r="K1177" s="97">
        <f>K$33</f>
        <v>0</v>
      </c>
      <c r="L1177" s="94">
        <f t="shared" si="184"/>
        <v>0</v>
      </c>
    </row>
    <row r="1178" spans="2:12" ht="15" x14ac:dyDescent="0.25">
      <c r="B1178" s="31" t="s">
        <v>422</v>
      </c>
      <c r="C1178" s="164">
        <f>C$34</f>
        <v>0</v>
      </c>
      <c r="D1178" s="142"/>
      <c r="E1178" s="142"/>
      <c r="F1178" s="144"/>
      <c r="G1178" s="142"/>
      <c r="H1178" s="142"/>
      <c r="I1178" s="153"/>
      <c r="J1178" s="92">
        <f t="shared" si="183"/>
        <v>0</v>
      </c>
      <c r="K1178" s="97">
        <f>K$34</f>
        <v>0</v>
      </c>
      <c r="L1178" s="94">
        <f t="shared" si="184"/>
        <v>0</v>
      </c>
    </row>
    <row r="1179" spans="2:12" ht="15" x14ac:dyDescent="0.25">
      <c r="B1179" s="31" t="s">
        <v>423</v>
      </c>
      <c r="C1179" s="272">
        <f>C$35</f>
        <v>0</v>
      </c>
      <c r="D1179" s="142"/>
      <c r="E1179" s="142"/>
      <c r="F1179" s="144"/>
      <c r="G1179" s="142"/>
      <c r="H1179" s="142"/>
      <c r="I1179" s="153"/>
      <c r="J1179" s="92">
        <f t="shared" si="183"/>
        <v>0</v>
      </c>
      <c r="K1179" s="93">
        <f>K$35</f>
        <v>0</v>
      </c>
      <c r="L1179" s="94">
        <f t="shared" si="184"/>
        <v>0</v>
      </c>
    </row>
    <row r="1180" spans="2:12" ht="15" x14ac:dyDescent="0.25">
      <c r="B1180" s="31" t="s">
        <v>424</v>
      </c>
      <c r="C1180" s="164">
        <f>C$36</f>
        <v>0</v>
      </c>
      <c r="D1180" s="142"/>
      <c r="E1180" s="142"/>
      <c r="F1180" s="144"/>
      <c r="G1180" s="142"/>
      <c r="H1180" s="142"/>
      <c r="I1180" s="153"/>
      <c r="J1180" s="92">
        <f t="shared" si="183"/>
        <v>0</v>
      </c>
      <c r="K1180" s="97">
        <f>K$36</f>
        <v>0</v>
      </c>
      <c r="L1180" s="94">
        <f t="shared" si="184"/>
        <v>0</v>
      </c>
    </row>
    <row r="1181" spans="2:12" ht="15" x14ac:dyDescent="0.25">
      <c r="B1181" s="31" t="s">
        <v>425</v>
      </c>
      <c r="C1181" s="272">
        <f>C$37</f>
        <v>0</v>
      </c>
      <c r="D1181" s="142"/>
      <c r="E1181" s="142"/>
      <c r="F1181" s="144"/>
      <c r="G1181" s="142"/>
      <c r="H1181" s="142"/>
      <c r="I1181" s="153"/>
      <c r="J1181" s="92">
        <f t="shared" si="183"/>
        <v>0</v>
      </c>
      <c r="K1181" s="97">
        <f>K$37</f>
        <v>0</v>
      </c>
      <c r="L1181" s="94">
        <f t="shared" si="184"/>
        <v>0</v>
      </c>
    </row>
    <row r="1182" spans="2:12" ht="15" x14ac:dyDescent="0.25">
      <c r="B1182" s="31" t="s">
        <v>426</v>
      </c>
      <c r="C1182" s="164">
        <f>C$38</f>
        <v>0</v>
      </c>
      <c r="D1182" s="142"/>
      <c r="E1182" s="142"/>
      <c r="F1182" s="144"/>
      <c r="G1182" s="142"/>
      <c r="H1182" s="142"/>
      <c r="I1182" s="153"/>
      <c r="J1182" s="92">
        <f t="shared" si="183"/>
        <v>0</v>
      </c>
      <c r="K1182" s="93">
        <f>K$38</f>
        <v>0</v>
      </c>
      <c r="L1182" s="94">
        <f t="shared" si="184"/>
        <v>0</v>
      </c>
    </row>
    <row r="1183" spans="2:12" ht="15" x14ac:dyDescent="0.25">
      <c r="B1183" s="31" t="s">
        <v>427</v>
      </c>
      <c r="C1183" s="272">
        <f>C$39</f>
        <v>0</v>
      </c>
      <c r="D1183" s="142"/>
      <c r="E1183" s="142"/>
      <c r="F1183" s="144"/>
      <c r="G1183" s="142"/>
      <c r="H1183" s="142"/>
      <c r="I1183" s="153"/>
      <c r="J1183" s="92">
        <f t="shared" si="183"/>
        <v>0</v>
      </c>
      <c r="K1183" s="97">
        <f>K$39</f>
        <v>0</v>
      </c>
      <c r="L1183" s="94">
        <f t="shared" si="184"/>
        <v>0</v>
      </c>
    </row>
    <row r="1184" spans="2:12" ht="15" x14ac:dyDescent="0.25">
      <c r="B1184" s="31" t="s">
        <v>428</v>
      </c>
      <c r="C1184" s="164">
        <f>C$40</f>
        <v>0</v>
      </c>
      <c r="D1184" s="142"/>
      <c r="E1184" s="142"/>
      <c r="F1184" s="144"/>
      <c r="G1184" s="142"/>
      <c r="H1184" s="142"/>
      <c r="I1184" s="153"/>
      <c r="J1184" s="92">
        <f t="shared" si="183"/>
        <v>0</v>
      </c>
      <c r="K1184" s="97">
        <f>K$40</f>
        <v>0</v>
      </c>
      <c r="L1184" s="94">
        <f t="shared" si="184"/>
        <v>0</v>
      </c>
    </row>
    <row r="1185" spans="2:12" ht="15" x14ac:dyDescent="0.25">
      <c r="B1185" s="31" t="s">
        <v>429</v>
      </c>
      <c r="C1185" s="272">
        <f>C$41</f>
        <v>0</v>
      </c>
      <c r="D1185" s="142"/>
      <c r="E1185" s="142"/>
      <c r="F1185" s="144"/>
      <c r="G1185" s="142"/>
      <c r="H1185" s="142"/>
      <c r="I1185" s="153"/>
      <c r="J1185" s="92">
        <f t="shared" si="183"/>
        <v>0</v>
      </c>
      <c r="K1185" s="93">
        <f>K$41</f>
        <v>0</v>
      </c>
      <c r="L1185" s="94">
        <f t="shared" si="184"/>
        <v>0</v>
      </c>
    </row>
    <row r="1186" spans="2:12" ht="15" x14ac:dyDescent="0.25">
      <c r="B1186" s="31" t="s">
        <v>430</v>
      </c>
      <c r="C1186" s="164">
        <f>C$42</f>
        <v>0</v>
      </c>
      <c r="D1186" s="142"/>
      <c r="E1186" s="142"/>
      <c r="F1186" s="144"/>
      <c r="G1186" s="142"/>
      <c r="H1186" s="142"/>
      <c r="I1186" s="153"/>
      <c r="J1186" s="92">
        <f>IF(G1186&gt;0,(D1186*(F1186/G1186)),0)</f>
        <v>0</v>
      </c>
      <c r="K1186" s="97">
        <f>K$42</f>
        <v>0</v>
      </c>
      <c r="L1186" s="94">
        <f>IF(K1186&gt;0,((J1186/K1186)*I1186),0)</f>
        <v>0</v>
      </c>
    </row>
    <row r="1187" spans="2:12" ht="15" x14ac:dyDescent="0.25">
      <c r="B1187" s="31" t="s">
        <v>431</v>
      </c>
      <c r="C1187" s="272">
        <f>C$43</f>
        <v>0</v>
      </c>
      <c r="D1187" s="142"/>
      <c r="E1187" s="142"/>
      <c r="F1187" s="144"/>
      <c r="G1187" s="142"/>
      <c r="H1187" s="142"/>
      <c r="I1187" s="153"/>
      <c r="J1187" s="92">
        <f t="shared" ref="J1187:J1198" si="185">IF(G1187&gt;0,(D1187*(F1187/G1187)),0)</f>
        <v>0</v>
      </c>
      <c r="K1187" s="97">
        <f>K$43</f>
        <v>0</v>
      </c>
      <c r="L1187" s="94">
        <f t="shared" ref="L1187:L1198" si="186">IF(K1187&gt;0,((J1187/K1187)*I1187),0)</f>
        <v>0</v>
      </c>
    </row>
    <row r="1188" spans="2:12" ht="15" x14ac:dyDescent="0.25">
      <c r="B1188" s="31" t="s">
        <v>432</v>
      </c>
      <c r="C1188" s="164">
        <f>C$44</f>
        <v>0</v>
      </c>
      <c r="D1188" s="142"/>
      <c r="E1188" s="142"/>
      <c r="F1188" s="144"/>
      <c r="G1188" s="142"/>
      <c r="H1188" s="142"/>
      <c r="I1188" s="153"/>
      <c r="J1188" s="92">
        <f t="shared" si="185"/>
        <v>0</v>
      </c>
      <c r="K1188" s="93">
        <f>K$44</f>
        <v>0</v>
      </c>
      <c r="L1188" s="94">
        <f t="shared" si="186"/>
        <v>0</v>
      </c>
    </row>
    <row r="1189" spans="2:12" ht="15" x14ac:dyDescent="0.25">
      <c r="B1189" s="31" t="s">
        <v>433</v>
      </c>
      <c r="C1189" s="272">
        <f>C$45</f>
        <v>0</v>
      </c>
      <c r="D1189" s="142"/>
      <c r="E1189" s="142"/>
      <c r="F1189" s="144"/>
      <c r="G1189" s="142"/>
      <c r="H1189" s="142"/>
      <c r="I1189" s="153"/>
      <c r="J1189" s="92">
        <f t="shared" si="185"/>
        <v>0</v>
      </c>
      <c r="K1189" s="97">
        <f>K$45</f>
        <v>0</v>
      </c>
      <c r="L1189" s="94">
        <f t="shared" si="186"/>
        <v>0</v>
      </c>
    </row>
    <row r="1190" spans="2:12" ht="15" x14ac:dyDescent="0.25">
      <c r="B1190" s="31" t="s">
        <v>434</v>
      </c>
      <c r="C1190" s="164">
        <f>C$46</f>
        <v>0</v>
      </c>
      <c r="D1190" s="142"/>
      <c r="E1190" s="142"/>
      <c r="F1190" s="144"/>
      <c r="G1190" s="142"/>
      <c r="H1190" s="142"/>
      <c r="I1190" s="153"/>
      <c r="J1190" s="92">
        <f t="shared" si="185"/>
        <v>0</v>
      </c>
      <c r="K1190" s="97">
        <f>K$46</f>
        <v>0</v>
      </c>
      <c r="L1190" s="94">
        <f t="shared" si="186"/>
        <v>0</v>
      </c>
    </row>
    <row r="1191" spans="2:12" ht="15" x14ac:dyDescent="0.25">
      <c r="B1191" s="31" t="s">
        <v>435</v>
      </c>
      <c r="C1191" s="272">
        <f>C$47</f>
        <v>0</v>
      </c>
      <c r="D1191" s="142"/>
      <c r="E1191" s="142"/>
      <c r="F1191" s="144"/>
      <c r="G1191" s="142"/>
      <c r="H1191" s="142"/>
      <c r="I1191" s="153"/>
      <c r="J1191" s="92">
        <f t="shared" si="185"/>
        <v>0</v>
      </c>
      <c r="K1191" s="93">
        <f>K$47</f>
        <v>0</v>
      </c>
      <c r="L1191" s="94">
        <f t="shared" si="186"/>
        <v>0</v>
      </c>
    </row>
    <row r="1192" spans="2:12" ht="15" x14ac:dyDescent="0.25">
      <c r="B1192" s="31" t="s">
        <v>436</v>
      </c>
      <c r="C1192" s="164">
        <f>C$48</f>
        <v>0</v>
      </c>
      <c r="D1192" s="142"/>
      <c r="E1192" s="142"/>
      <c r="F1192" s="144"/>
      <c r="G1192" s="142"/>
      <c r="H1192" s="142"/>
      <c r="I1192" s="153"/>
      <c r="J1192" s="92">
        <f t="shared" si="185"/>
        <v>0</v>
      </c>
      <c r="K1192" s="97">
        <f>K$48</f>
        <v>0</v>
      </c>
      <c r="L1192" s="94">
        <f t="shared" si="186"/>
        <v>0</v>
      </c>
    </row>
    <row r="1193" spans="2:12" ht="15" x14ac:dyDescent="0.25">
      <c r="B1193" s="31" t="s">
        <v>437</v>
      </c>
      <c r="C1193" s="272">
        <f>C$49</f>
        <v>0</v>
      </c>
      <c r="D1193" s="142"/>
      <c r="E1193" s="142"/>
      <c r="F1193" s="144"/>
      <c r="G1193" s="142"/>
      <c r="H1193" s="142"/>
      <c r="I1193" s="153"/>
      <c r="J1193" s="92">
        <f t="shared" si="185"/>
        <v>0</v>
      </c>
      <c r="K1193" s="97">
        <f>K$49</f>
        <v>0</v>
      </c>
      <c r="L1193" s="94">
        <f t="shared" si="186"/>
        <v>0</v>
      </c>
    </row>
    <row r="1194" spans="2:12" ht="15" x14ac:dyDescent="0.25">
      <c r="B1194" s="31" t="s">
        <v>438</v>
      </c>
      <c r="C1194" s="164">
        <f>C$50</f>
        <v>0</v>
      </c>
      <c r="D1194" s="142"/>
      <c r="E1194" s="142"/>
      <c r="F1194" s="144"/>
      <c r="G1194" s="142"/>
      <c r="H1194" s="142"/>
      <c r="I1194" s="153"/>
      <c r="J1194" s="92">
        <f t="shared" si="185"/>
        <v>0</v>
      </c>
      <c r="K1194" s="93">
        <f>K$50</f>
        <v>0</v>
      </c>
      <c r="L1194" s="94">
        <f t="shared" si="186"/>
        <v>0</v>
      </c>
    </row>
    <row r="1195" spans="2:12" ht="15" x14ac:dyDescent="0.25">
      <c r="B1195" s="31" t="s">
        <v>439</v>
      </c>
      <c r="C1195" s="272">
        <f>C$51</f>
        <v>0</v>
      </c>
      <c r="D1195" s="142"/>
      <c r="E1195" s="142"/>
      <c r="F1195" s="144"/>
      <c r="G1195" s="142"/>
      <c r="H1195" s="142"/>
      <c r="I1195" s="153"/>
      <c r="J1195" s="92">
        <f t="shared" si="185"/>
        <v>0</v>
      </c>
      <c r="K1195" s="97">
        <f>K$51</f>
        <v>0</v>
      </c>
      <c r="L1195" s="94">
        <f t="shared" si="186"/>
        <v>0</v>
      </c>
    </row>
    <row r="1196" spans="2:12" ht="15" x14ac:dyDescent="0.25">
      <c r="B1196" s="31" t="s">
        <v>440</v>
      </c>
      <c r="C1196" s="164">
        <f>C$52</f>
        <v>0</v>
      </c>
      <c r="D1196" s="142"/>
      <c r="E1196" s="142"/>
      <c r="F1196" s="144"/>
      <c r="G1196" s="142"/>
      <c r="H1196" s="142"/>
      <c r="I1196" s="153"/>
      <c r="J1196" s="92">
        <f t="shared" si="185"/>
        <v>0</v>
      </c>
      <c r="K1196" s="97">
        <f>K$52</f>
        <v>0</v>
      </c>
      <c r="L1196" s="94">
        <f t="shared" si="186"/>
        <v>0</v>
      </c>
    </row>
    <row r="1197" spans="2:12" ht="15" x14ac:dyDescent="0.25">
      <c r="B1197" s="31" t="s">
        <v>441</v>
      </c>
      <c r="C1197" s="272">
        <f>C$53</f>
        <v>0</v>
      </c>
      <c r="D1197" s="142"/>
      <c r="E1197" s="142"/>
      <c r="F1197" s="144"/>
      <c r="G1197" s="142"/>
      <c r="H1197" s="142"/>
      <c r="I1197" s="153"/>
      <c r="J1197" s="92">
        <f t="shared" si="185"/>
        <v>0</v>
      </c>
      <c r="K1197" s="93">
        <f>K$53</f>
        <v>0</v>
      </c>
      <c r="L1197" s="94">
        <f t="shared" si="186"/>
        <v>0</v>
      </c>
    </row>
    <row r="1198" spans="2:12" ht="15" x14ac:dyDescent="0.25">
      <c r="B1198" s="31" t="s">
        <v>442</v>
      </c>
      <c r="C1198" s="164">
        <f>C$54</f>
        <v>0</v>
      </c>
      <c r="D1198" s="142"/>
      <c r="E1198" s="142"/>
      <c r="F1198" s="144"/>
      <c r="G1198" s="142"/>
      <c r="H1198" s="142"/>
      <c r="I1198" s="153"/>
      <c r="J1198" s="92">
        <f t="shared" si="185"/>
        <v>0</v>
      </c>
      <c r="K1198" s="97">
        <f>K$54</f>
        <v>0</v>
      </c>
      <c r="L1198" s="94">
        <f t="shared" si="186"/>
        <v>0</v>
      </c>
    </row>
    <row r="1199" spans="2:12" x14ac:dyDescent="0.2">
      <c r="C1199" s="31"/>
    </row>
    <row r="1200" spans="2:12" ht="15" x14ac:dyDescent="0.25">
      <c r="C1200" s="278" t="s">
        <v>511</v>
      </c>
      <c r="D1200" s="279"/>
      <c r="E1200" s="279"/>
      <c r="F1200" s="279"/>
      <c r="G1200" s="279"/>
      <c r="H1200" s="279"/>
      <c r="I1200" s="279"/>
      <c r="J1200" s="279"/>
      <c r="K1200" s="279"/>
      <c r="L1200" s="280"/>
    </row>
    <row r="1201" spans="2:12" ht="15" x14ac:dyDescent="0.25">
      <c r="B1201" s="31" t="s">
        <v>113</v>
      </c>
      <c r="C1201" s="259">
        <f>C$5</f>
        <v>0</v>
      </c>
      <c r="D1201" s="142"/>
      <c r="E1201" s="142"/>
      <c r="F1201" s="144"/>
      <c r="G1201" s="142"/>
      <c r="H1201" s="142"/>
      <c r="I1201" s="153"/>
      <c r="J1201" s="92">
        <f>IF(G1201&gt;0,(D1201*(F1201/G1201)),0)</f>
        <v>0</v>
      </c>
      <c r="K1201" s="93">
        <f>K$5</f>
        <v>0</v>
      </c>
      <c r="L1201" s="94">
        <f>IF(K1201&gt;0,((J1201/K1201)*I1201),0)</f>
        <v>0</v>
      </c>
    </row>
    <row r="1202" spans="2:12" ht="15" x14ac:dyDescent="0.25">
      <c r="B1202" s="31" t="s">
        <v>114</v>
      </c>
      <c r="C1202" s="260">
        <f>C$6</f>
        <v>0</v>
      </c>
      <c r="D1202" s="142"/>
      <c r="E1202" s="142"/>
      <c r="F1202" s="144"/>
      <c r="G1202" s="142"/>
      <c r="H1202" s="142"/>
      <c r="I1202" s="153"/>
      <c r="J1202" s="92">
        <f t="shared" ref="J1202:J1212" si="187">IF(G1202&gt;0,(D1202*(F1202/G1202)),0)</f>
        <v>0</v>
      </c>
      <c r="K1202" s="97">
        <f>K$6</f>
        <v>0</v>
      </c>
      <c r="L1202" s="94">
        <f t="shared" ref="L1202:L1212" si="188">IF(K1202&gt;0,((J1202/K1202)*I1202),0)</f>
        <v>0</v>
      </c>
    </row>
    <row r="1203" spans="2:12" ht="15" x14ac:dyDescent="0.25">
      <c r="B1203" s="31" t="s">
        <v>115</v>
      </c>
      <c r="C1203" s="259">
        <f>C$7</f>
        <v>0</v>
      </c>
      <c r="D1203" s="142"/>
      <c r="E1203" s="142"/>
      <c r="F1203" s="144"/>
      <c r="G1203" s="142"/>
      <c r="H1203" s="142"/>
      <c r="I1203" s="153"/>
      <c r="J1203" s="92">
        <f t="shared" si="187"/>
        <v>0</v>
      </c>
      <c r="K1203" s="97">
        <f>K$7</f>
        <v>0</v>
      </c>
      <c r="L1203" s="94">
        <f t="shared" si="188"/>
        <v>0</v>
      </c>
    </row>
    <row r="1204" spans="2:12" ht="15" x14ac:dyDescent="0.25">
      <c r="B1204" s="31" t="s">
        <v>116</v>
      </c>
      <c r="C1204" s="260">
        <f>C$8</f>
        <v>0</v>
      </c>
      <c r="D1204" s="142"/>
      <c r="E1204" s="142"/>
      <c r="F1204" s="144"/>
      <c r="G1204" s="142"/>
      <c r="H1204" s="142"/>
      <c r="I1204" s="153"/>
      <c r="J1204" s="92">
        <f t="shared" si="187"/>
        <v>0</v>
      </c>
      <c r="K1204" s="93">
        <f>K$8</f>
        <v>0</v>
      </c>
      <c r="L1204" s="94">
        <f t="shared" si="188"/>
        <v>0</v>
      </c>
    </row>
    <row r="1205" spans="2:12" ht="15" x14ac:dyDescent="0.25">
      <c r="B1205" s="31" t="s">
        <v>117</v>
      </c>
      <c r="C1205" s="259">
        <f>C$9</f>
        <v>0</v>
      </c>
      <c r="D1205" s="142"/>
      <c r="E1205" s="142"/>
      <c r="F1205" s="144"/>
      <c r="G1205" s="142"/>
      <c r="H1205" s="142"/>
      <c r="I1205" s="153"/>
      <c r="J1205" s="92">
        <f t="shared" si="187"/>
        <v>0</v>
      </c>
      <c r="K1205" s="97">
        <f>K$9</f>
        <v>0</v>
      </c>
      <c r="L1205" s="94">
        <f t="shared" si="188"/>
        <v>0</v>
      </c>
    </row>
    <row r="1206" spans="2:12" ht="15" x14ac:dyDescent="0.25">
      <c r="B1206" s="31" t="s">
        <v>118</v>
      </c>
      <c r="C1206" s="260">
        <f>C$10</f>
        <v>0</v>
      </c>
      <c r="D1206" s="142"/>
      <c r="E1206" s="142"/>
      <c r="F1206" s="144"/>
      <c r="G1206" s="142"/>
      <c r="H1206" s="142"/>
      <c r="I1206" s="153"/>
      <c r="J1206" s="92">
        <f t="shared" si="187"/>
        <v>0</v>
      </c>
      <c r="K1206" s="97">
        <f>K$10</f>
        <v>0</v>
      </c>
      <c r="L1206" s="94">
        <f t="shared" si="188"/>
        <v>0</v>
      </c>
    </row>
    <row r="1207" spans="2:12" ht="15" x14ac:dyDescent="0.25">
      <c r="B1207" s="31" t="s">
        <v>119</v>
      </c>
      <c r="C1207" s="259">
        <f>C$11</f>
        <v>0</v>
      </c>
      <c r="D1207" s="142"/>
      <c r="E1207" s="142"/>
      <c r="F1207" s="144"/>
      <c r="G1207" s="142"/>
      <c r="H1207" s="142"/>
      <c r="I1207" s="153"/>
      <c r="J1207" s="92">
        <f t="shared" si="187"/>
        <v>0</v>
      </c>
      <c r="K1207" s="93">
        <f>K$11</f>
        <v>0</v>
      </c>
      <c r="L1207" s="94">
        <f t="shared" si="188"/>
        <v>0</v>
      </c>
    </row>
    <row r="1208" spans="2:12" ht="15" x14ac:dyDescent="0.25">
      <c r="B1208" s="31" t="s">
        <v>120</v>
      </c>
      <c r="C1208" s="260">
        <f>C$12</f>
        <v>0</v>
      </c>
      <c r="D1208" s="142"/>
      <c r="E1208" s="142"/>
      <c r="F1208" s="144"/>
      <c r="G1208" s="142"/>
      <c r="H1208" s="142"/>
      <c r="I1208" s="153"/>
      <c r="J1208" s="92">
        <f t="shared" si="187"/>
        <v>0</v>
      </c>
      <c r="K1208" s="97">
        <f>K$12</f>
        <v>0</v>
      </c>
      <c r="L1208" s="94">
        <f t="shared" si="188"/>
        <v>0</v>
      </c>
    </row>
    <row r="1209" spans="2:12" ht="15" x14ac:dyDescent="0.25">
      <c r="B1209" s="31" t="s">
        <v>121</v>
      </c>
      <c r="C1209" s="259">
        <f>C$13</f>
        <v>0</v>
      </c>
      <c r="D1209" s="142"/>
      <c r="E1209" s="142"/>
      <c r="F1209" s="144"/>
      <c r="G1209" s="142"/>
      <c r="H1209" s="142"/>
      <c r="I1209" s="153"/>
      <c r="J1209" s="92">
        <f t="shared" si="187"/>
        <v>0</v>
      </c>
      <c r="K1209" s="97">
        <f>K$13</f>
        <v>0</v>
      </c>
      <c r="L1209" s="94">
        <f t="shared" si="188"/>
        <v>0</v>
      </c>
    </row>
    <row r="1210" spans="2:12" ht="15" x14ac:dyDescent="0.25">
      <c r="B1210" s="31" t="s">
        <v>122</v>
      </c>
      <c r="C1210" s="260">
        <f>C$14</f>
        <v>0</v>
      </c>
      <c r="D1210" s="142"/>
      <c r="E1210" s="142"/>
      <c r="F1210" s="144"/>
      <c r="G1210" s="142"/>
      <c r="H1210" s="142"/>
      <c r="I1210" s="153"/>
      <c r="J1210" s="92">
        <f t="shared" si="187"/>
        <v>0</v>
      </c>
      <c r="K1210" s="93">
        <f>K$14</f>
        <v>0</v>
      </c>
      <c r="L1210" s="94">
        <f t="shared" si="188"/>
        <v>0</v>
      </c>
    </row>
    <row r="1211" spans="2:12" ht="15" x14ac:dyDescent="0.25">
      <c r="B1211" s="31" t="s">
        <v>123</v>
      </c>
      <c r="C1211" s="259">
        <f>C$15</f>
        <v>0</v>
      </c>
      <c r="D1211" s="142"/>
      <c r="E1211" s="142"/>
      <c r="F1211" s="144"/>
      <c r="G1211" s="142"/>
      <c r="H1211" s="142"/>
      <c r="I1211" s="153"/>
      <c r="J1211" s="92">
        <f t="shared" si="187"/>
        <v>0</v>
      </c>
      <c r="K1211" s="97">
        <f>K$15</f>
        <v>0</v>
      </c>
      <c r="L1211" s="94">
        <f t="shared" si="188"/>
        <v>0</v>
      </c>
    </row>
    <row r="1212" spans="2:12" ht="15" x14ac:dyDescent="0.25">
      <c r="B1212" s="31" t="s">
        <v>124</v>
      </c>
      <c r="C1212" s="260">
        <f>C$16</f>
        <v>0</v>
      </c>
      <c r="D1212" s="142"/>
      <c r="E1212" s="142"/>
      <c r="F1212" s="144"/>
      <c r="G1212" s="142"/>
      <c r="H1212" s="142"/>
      <c r="I1212" s="153"/>
      <c r="J1212" s="92">
        <f t="shared" si="187"/>
        <v>0</v>
      </c>
      <c r="K1212" s="97">
        <f>K$16</f>
        <v>0</v>
      </c>
      <c r="L1212" s="94">
        <f t="shared" si="188"/>
        <v>0</v>
      </c>
    </row>
    <row r="1213" spans="2:12" ht="15" x14ac:dyDescent="0.25">
      <c r="B1213" s="31" t="s">
        <v>125</v>
      </c>
      <c r="C1213" s="272">
        <f>C$17</f>
        <v>0</v>
      </c>
      <c r="D1213" s="142"/>
      <c r="E1213" s="142"/>
      <c r="F1213" s="144"/>
      <c r="G1213" s="142"/>
      <c r="H1213" s="142"/>
      <c r="I1213" s="153"/>
      <c r="J1213" s="92">
        <f>IF(G1213&gt;0,(D1213*(F1213/G1213)),0)</f>
        <v>0</v>
      </c>
      <c r="K1213" s="93">
        <f>K$17</f>
        <v>0</v>
      </c>
      <c r="L1213" s="94">
        <f>IF(K1213&gt;0,((J1213/K1213)*I1213),0)</f>
        <v>0</v>
      </c>
    </row>
    <row r="1214" spans="2:12" ht="15" x14ac:dyDescent="0.25">
      <c r="B1214" s="31" t="s">
        <v>126</v>
      </c>
      <c r="C1214" s="164">
        <f>C$18</f>
        <v>0</v>
      </c>
      <c r="D1214" s="142"/>
      <c r="E1214" s="142"/>
      <c r="F1214" s="144"/>
      <c r="G1214" s="142"/>
      <c r="H1214" s="142"/>
      <c r="I1214" s="153"/>
      <c r="J1214" s="92">
        <f t="shared" ref="J1214:J1225" si="189">IF(G1214&gt;0,(D1214*(F1214/G1214)),0)</f>
        <v>0</v>
      </c>
      <c r="K1214" s="97">
        <f>K$18</f>
        <v>0</v>
      </c>
      <c r="L1214" s="94">
        <f t="shared" ref="L1214:L1225" si="190">IF(K1214&gt;0,((J1214/K1214)*I1214),0)</f>
        <v>0</v>
      </c>
    </row>
    <row r="1215" spans="2:12" ht="15" x14ac:dyDescent="0.25">
      <c r="B1215" s="31" t="s">
        <v>127</v>
      </c>
      <c r="C1215" s="272">
        <f>C$19</f>
        <v>0</v>
      </c>
      <c r="D1215" s="142"/>
      <c r="E1215" s="142"/>
      <c r="F1215" s="144"/>
      <c r="G1215" s="142"/>
      <c r="H1215" s="142"/>
      <c r="I1215" s="153"/>
      <c r="J1215" s="92">
        <f t="shared" si="189"/>
        <v>0</v>
      </c>
      <c r="K1215" s="97">
        <f>K$19</f>
        <v>0</v>
      </c>
      <c r="L1215" s="94">
        <f t="shared" si="190"/>
        <v>0</v>
      </c>
    </row>
    <row r="1216" spans="2:12" ht="15" x14ac:dyDescent="0.25">
      <c r="B1216" s="31" t="s">
        <v>128</v>
      </c>
      <c r="C1216" s="164">
        <f>C$20</f>
        <v>0</v>
      </c>
      <c r="D1216" s="142"/>
      <c r="E1216" s="142"/>
      <c r="F1216" s="144"/>
      <c r="G1216" s="142"/>
      <c r="H1216" s="142"/>
      <c r="I1216" s="153"/>
      <c r="J1216" s="92">
        <f t="shared" si="189"/>
        <v>0</v>
      </c>
      <c r="K1216" s="93">
        <f>K$20</f>
        <v>0</v>
      </c>
      <c r="L1216" s="94">
        <f t="shared" si="190"/>
        <v>0</v>
      </c>
    </row>
    <row r="1217" spans="2:12" ht="15" x14ac:dyDescent="0.25">
      <c r="B1217" s="31" t="s">
        <v>129</v>
      </c>
      <c r="C1217" s="272">
        <f>C$21</f>
        <v>0</v>
      </c>
      <c r="D1217" s="142"/>
      <c r="E1217" s="142"/>
      <c r="F1217" s="144"/>
      <c r="G1217" s="142"/>
      <c r="H1217" s="142"/>
      <c r="I1217" s="153"/>
      <c r="J1217" s="92">
        <f t="shared" si="189"/>
        <v>0</v>
      </c>
      <c r="K1217" s="97">
        <f>K$21</f>
        <v>0</v>
      </c>
      <c r="L1217" s="94">
        <f t="shared" si="190"/>
        <v>0</v>
      </c>
    </row>
    <row r="1218" spans="2:12" ht="15" x14ac:dyDescent="0.25">
      <c r="B1218" s="31" t="s">
        <v>130</v>
      </c>
      <c r="C1218" s="164">
        <f>C$22</f>
        <v>0</v>
      </c>
      <c r="D1218" s="142"/>
      <c r="E1218" s="142"/>
      <c r="F1218" s="144"/>
      <c r="G1218" s="142"/>
      <c r="H1218" s="142"/>
      <c r="I1218" s="153"/>
      <c r="J1218" s="92">
        <f t="shared" si="189"/>
        <v>0</v>
      </c>
      <c r="K1218" s="97">
        <f>K$22</f>
        <v>0</v>
      </c>
      <c r="L1218" s="94">
        <f t="shared" si="190"/>
        <v>0</v>
      </c>
    </row>
    <row r="1219" spans="2:12" ht="15" x14ac:dyDescent="0.25">
      <c r="B1219" s="31" t="s">
        <v>131</v>
      </c>
      <c r="C1219" s="272">
        <f>C$23</f>
        <v>0</v>
      </c>
      <c r="D1219" s="142"/>
      <c r="E1219" s="142"/>
      <c r="F1219" s="144"/>
      <c r="G1219" s="142"/>
      <c r="H1219" s="142"/>
      <c r="I1219" s="153"/>
      <c r="J1219" s="92">
        <f t="shared" si="189"/>
        <v>0</v>
      </c>
      <c r="K1219" s="93">
        <f>K$23</f>
        <v>0</v>
      </c>
      <c r="L1219" s="94">
        <f t="shared" si="190"/>
        <v>0</v>
      </c>
    </row>
    <row r="1220" spans="2:12" ht="15" x14ac:dyDescent="0.25">
      <c r="B1220" s="31" t="s">
        <v>132</v>
      </c>
      <c r="C1220" s="164">
        <f>C$24</f>
        <v>0</v>
      </c>
      <c r="D1220" s="142"/>
      <c r="E1220" s="142"/>
      <c r="F1220" s="144"/>
      <c r="G1220" s="142"/>
      <c r="H1220" s="142"/>
      <c r="I1220" s="153"/>
      <c r="J1220" s="92">
        <f t="shared" si="189"/>
        <v>0</v>
      </c>
      <c r="K1220" s="97">
        <f>K$24</f>
        <v>0</v>
      </c>
      <c r="L1220" s="94">
        <f t="shared" si="190"/>
        <v>0</v>
      </c>
    </row>
    <row r="1221" spans="2:12" ht="15" x14ac:dyDescent="0.25">
      <c r="B1221" s="31" t="s">
        <v>133</v>
      </c>
      <c r="C1221" s="272">
        <f>C$25</f>
        <v>0</v>
      </c>
      <c r="D1221" s="142"/>
      <c r="E1221" s="142"/>
      <c r="F1221" s="144"/>
      <c r="G1221" s="142"/>
      <c r="H1221" s="142"/>
      <c r="I1221" s="153"/>
      <c r="J1221" s="92">
        <f t="shared" si="189"/>
        <v>0</v>
      </c>
      <c r="K1221" s="97">
        <f>K$25</f>
        <v>0</v>
      </c>
      <c r="L1221" s="94">
        <f t="shared" si="190"/>
        <v>0</v>
      </c>
    </row>
    <row r="1222" spans="2:12" ht="15" x14ac:dyDescent="0.25">
      <c r="B1222" s="31" t="s">
        <v>134</v>
      </c>
      <c r="C1222" s="164">
        <f>C$26</f>
        <v>0</v>
      </c>
      <c r="D1222" s="142"/>
      <c r="E1222" s="142"/>
      <c r="F1222" s="144"/>
      <c r="G1222" s="142"/>
      <c r="H1222" s="142"/>
      <c r="I1222" s="153"/>
      <c r="J1222" s="92">
        <f t="shared" si="189"/>
        <v>0</v>
      </c>
      <c r="K1222" s="93">
        <f>K$26</f>
        <v>0</v>
      </c>
      <c r="L1222" s="94">
        <f t="shared" si="190"/>
        <v>0</v>
      </c>
    </row>
    <row r="1223" spans="2:12" ht="15" x14ac:dyDescent="0.25">
      <c r="B1223" s="31" t="s">
        <v>135</v>
      </c>
      <c r="C1223" s="272">
        <f>C$27</f>
        <v>0</v>
      </c>
      <c r="D1223" s="142"/>
      <c r="E1223" s="142"/>
      <c r="F1223" s="144"/>
      <c r="G1223" s="142"/>
      <c r="H1223" s="142"/>
      <c r="I1223" s="153"/>
      <c r="J1223" s="92">
        <f t="shared" si="189"/>
        <v>0</v>
      </c>
      <c r="K1223" s="97">
        <f>K$27</f>
        <v>0</v>
      </c>
      <c r="L1223" s="94">
        <f t="shared" si="190"/>
        <v>0</v>
      </c>
    </row>
    <row r="1224" spans="2:12" ht="15" x14ac:dyDescent="0.25">
      <c r="B1224" s="31" t="s">
        <v>136</v>
      </c>
      <c r="C1224" s="164">
        <f>C$28</f>
        <v>0</v>
      </c>
      <c r="D1224" s="142"/>
      <c r="E1224" s="142"/>
      <c r="F1224" s="144"/>
      <c r="G1224" s="142"/>
      <c r="H1224" s="142"/>
      <c r="I1224" s="153"/>
      <c r="J1224" s="92">
        <f t="shared" si="189"/>
        <v>0</v>
      </c>
      <c r="K1224" s="97">
        <f>K$28</f>
        <v>0</v>
      </c>
      <c r="L1224" s="94">
        <f t="shared" si="190"/>
        <v>0</v>
      </c>
    </row>
    <row r="1225" spans="2:12" ht="15" x14ac:dyDescent="0.25">
      <c r="B1225" s="31" t="s">
        <v>137</v>
      </c>
      <c r="C1225" s="272">
        <f>C$29</f>
        <v>0</v>
      </c>
      <c r="D1225" s="142"/>
      <c r="E1225" s="142"/>
      <c r="F1225" s="144"/>
      <c r="G1225" s="142"/>
      <c r="H1225" s="142"/>
      <c r="I1225" s="153"/>
      <c r="J1225" s="92">
        <f t="shared" si="189"/>
        <v>0</v>
      </c>
      <c r="K1225" s="93">
        <f>K$29</f>
        <v>0</v>
      </c>
      <c r="L1225" s="94">
        <f t="shared" si="190"/>
        <v>0</v>
      </c>
    </row>
    <row r="1226" spans="2:12" ht="15" x14ac:dyDescent="0.25">
      <c r="B1226" s="31" t="s">
        <v>418</v>
      </c>
      <c r="C1226" s="164">
        <f>C$30</f>
        <v>0</v>
      </c>
      <c r="D1226" s="142"/>
      <c r="E1226" s="142"/>
      <c r="F1226" s="144"/>
      <c r="G1226" s="142"/>
      <c r="H1226" s="142"/>
      <c r="I1226" s="153"/>
      <c r="J1226" s="92">
        <f>IF(G1226&gt;0,(D1226*(F1226/G1226)),0)</f>
        <v>0</v>
      </c>
      <c r="K1226" s="97">
        <f>K$30</f>
        <v>0</v>
      </c>
      <c r="L1226" s="94">
        <f>IF(K1226&gt;0,((J1226/K1226)*I1226),0)</f>
        <v>0</v>
      </c>
    </row>
    <row r="1227" spans="2:12" ht="15" x14ac:dyDescent="0.25">
      <c r="B1227" s="31" t="s">
        <v>419</v>
      </c>
      <c r="C1227" s="272">
        <f>C$31</f>
        <v>0</v>
      </c>
      <c r="D1227" s="142"/>
      <c r="E1227" s="142"/>
      <c r="F1227" s="144"/>
      <c r="G1227" s="142"/>
      <c r="H1227" s="142"/>
      <c r="I1227" s="153"/>
      <c r="J1227" s="92">
        <f t="shared" ref="J1227:J1237" si="191">IF(G1227&gt;0,(D1227*(F1227/G1227)),0)</f>
        <v>0</v>
      </c>
      <c r="K1227" s="97">
        <f>K$31</f>
        <v>0</v>
      </c>
      <c r="L1227" s="94">
        <f t="shared" ref="L1227:L1237" si="192">IF(K1227&gt;0,((J1227/K1227)*I1227),0)</f>
        <v>0</v>
      </c>
    </row>
    <row r="1228" spans="2:12" ht="15" x14ac:dyDescent="0.25">
      <c r="B1228" s="31" t="s">
        <v>420</v>
      </c>
      <c r="C1228" s="164">
        <f>C$32</f>
        <v>0</v>
      </c>
      <c r="D1228" s="142"/>
      <c r="E1228" s="142"/>
      <c r="F1228" s="144"/>
      <c r="G1228" s="142"/>
      <c r="H1228" s="142"/>
      <c r="I1228" s="153"/>
      <c r="J1228" s="92">
        <f t="shared" si="191"/>
        <v>0</v>
      </c>
      <c r="K1228" s="93">
        <f>K$32</f>
        <v>0</v>
      </c>
      <c r="L1228" s="94">
        <f t="shared" si="192"/>
        <v>0</v>
      </c>
    </row>
    <row r="1229" spans="2:12" ht="15" x14ac:dyDescent="0.25">
      <c r="B1229" s="31" t="s">
        <v>421</v>
      </c>
      <c r="C1229" s="272">
        <f>C$33</f>
        <v>0</v>
      </c>
      <c r="D1229" s="142"/>
      <c r="E1229" s="142"/>
      <c r="F1229" s="144"/>
      <c r="G1229" s="142"/>
      <c r="H1229" s="142"/>
      <c r="I1229" s="153"/>
      <c r="J1229" s="92">
        <f t="shared" si="191"/>
        <v>0</v>
      </c>
      <c r="K1229" s="97">
        <f>K$33</f>
        <v>0</v>
      </c>
      <c r="L1229" s="94">
        <f t="shared" si="192"/>
        <v>0</v>
      </c>
    </row>
    <row r="1230" spans="2:12" ht="15" x14ac:dyDescent="0.25">
      <c r="B1230" s="31" t="s">
        <v>422</v>
      </c>
      <c r="C1230" s="164">
        <f>C$34</f>
        <v>0</v>
      </c>
      <c r="D1230" s="142"/>
      <c r="E1230" s="142"/>
      <c r="F1230" s="144"/>
      <c r="G1230" s="142"/>
      <c r="H1230" s="142"/>
      <c r="I1230" s="153"/>
      <c r="J1230" s="92">
        <f t="shared" si="191"/>
        <v>0</v>
      </c>
      <c r="K1230" s="97">
        <f>K$34</f>
        <v>0</v>
      </c>
      <c r="L1230" s="94">
        <f t="shared" si="192"/>
        <v>0</v>
      </c>
    </row>
    <row r="1231" spans="2:12" ht="15" x14ac:dyDescent="0.25">
      <c r="B1231" s="31" t="s">
        <v>423</v>
      </c>
      <c r="C1231" s="272">
        <f>C$35</f>
        <v>0</v>
      </c>
      <c r="D1231" s="142"/>
      <c r="E1231" s="142"/>
      <c r="F1231" s="144"/>
      <c r="G1231" s="142"/>
      <c r="H1231" s="142"/>
      <c r="I1231" s="153"/>
      <c r="J1231" s="92">
        <f t="shared" si="191"/>
        <v>0</v>
      </c>
      <c r="K1231" s="93">
        <f>K$35</f>
        <v>0</v>
      </c>
      <c r="L1231" s="94">
        <f t="shared" si="192"/>
        <v>0</v>
      </c>
    </row>
    <row r="1232" spans="2:12" ht="15" x14ac:dyDescent="0.25">
      <c r="B1232" s="31" t="s">
        <v>424</v>
      </c>
      <c r="C1232" s="164">
        <f>C$36</f>
        <v>0</v>
      </c>
      <c r="D1232" s="142"/>
      <c r="E1232" s="142"/>
      <c r="F1232" s="144"/>
      <c r="G1232" s="142"/>
      <c r="H1232" s="142"/>
      <c r="I1232" s="153"/>
      <c r="J1232" s="92">
        <f t="shared" si="191"/>
        <v>0</v>
      </c>
      <c r="K1232" s="97">
        <f>K$36</f>
        <v>0</v>
      </c>
      <c r="L1232" s="94">
        <f t="shared" si="192"/>
        <v>0</v>
      </c>
    </row>
    <row r="1233" spans="2:12" ht="15" x14ac:dyDescent="0.25">
      <c r="B1233" s="31" t="s">
        <v>425</v>
      </c>
      <c r="C1233" s="272">
        <f>C$37</f>
        <v>0</v>
      </c>
      <c r="D1233" s="142"/>
      <c r="E1233" s="142"/>
      <c r="F1233" s="144"/>
      <c r="G1233" s="142"/>
      <c r="H1233" s="142"/>
      <c r="I1233" s="153"/>
      <c r="J1233" s="92">
        <f t="shared" si="191"/>
        <v>0</v>
      </c>
      <c r="K1233" s="97">
        <f>K$37</f>
        <v>0</v>
      </c>
      <c r="L1233" s="94">
        <f t="shared" si="192"/>
        <v>0</v>
      </c>
    </row>
    <row r="1234" spans="2:12" ht="15" x14ac:dyDescent="0.25">
      <c r="B1234" s="31" t="s">
        <v>426</v>
      </c>
      <c r="C1234" s="164">
        <f>C$38</f>
        <v>0</v>
      </c>
      <c r="D1234" s="142"/>
      <c r="E1234" s="142"/>
      <c r="F1234" s="144"/>
      <c r="G1234" s="142"/>
      <c r="H1234" s="142"/>
      <c r="I1234" s="153"/>
      <c r="J1234" s="92">
        <f t="shared" si="191"/>
        <v>0</v>
      </c>
      <c r="K1234" s="93">
        <f>K$38</f>
        <v>0</v>
      </c>
      <c r="L1234" s="94">
        <f t="shared" si="192"/>
        <v>0</v>
      </c>
    </row>
    <row r="1235" spans="2:12" ht="15" x14ac:dyDescent="0.25">
      <c r="B1235" s="31" t="s">
        <v>427</v>
      </c>
      <c r="C1235" s="272">
        <f>C$39</f>
        <v>0</v>
      </c>
      <c r="D1235" s="142"/>
      <c r="E1235" s="142"/>
      <c r="F1235" s="144"/>
      <c r="G1235" s="142"/>
      <c r="H1235" s="142"/>
      <c r="I1235" s="153"/>
      <c r="J1235" s="92">
        <f t="shared" si="191"/>
        <v>0</v>
      </c>
      <c r="K1235" s="97">
        <f>K$39</f>
        <v>0</v>
      </c>
      <c r="L1235" s="94">
        <f t="shared" si="192"/>
        <v>0</v>
      </c>
    </row>
    <row r="1236" spans="2:12" ht="15" x14ac:dyDescent="0.25">
      <c r="B1236" s="31" t="s">
        <v>428</v>
      </c>
      <c r="C1236" s="164">
        <f>C$40</f>
        <v>0</v>
      </c>
      <c r="D1236" s="142"/>
      <c r="E1236" s="142"/>
      <c r="F1236" s="144"/>
      <c r="G1236" s="142"/>
      <c r="H1236" s="142"/>
      <c r="I1236" s="153"/>
      <c r="J1236" s="92">
        <f t="shared" si="191"/>
        <v>0</v>
      </c>
      <c r="K1236" s="97">
        <f>K$40</f>
        <v>0</v>
      </c>
      <c r="L1236" s="94">
        <f t="shared" si="192"/>
        <v>0</v>
      </c>
    </row>
    <row r="1237" spans="2:12" ht="15" x14ac:dyDescent="0.25">
      <c r="B1237" s="31" t="s">
        <v>429</v>
      </c>
      <c r="C1237" s="272">
        <f>C$41</f>
        <v>0</v>
      </c>
      <c r="D1237" s="142"/>
      <c r="E1237" s="142"/>
      <c r="F1237" s="144"/>
      <c r="G1237" s="142"/>
      <c r="H1237" s="142"/>
      <c r="I1237" s="153"/>
      <c r="J1237" s="92">
        <f t="shared" si="191"/>
        <v>0</v>
      </c>
      <c r="K1237" s="93">
        <f>K$41</f>
        <v>0</v>
      </c>
      <c r="L1237" s="94">
        <f t="shared" si="192"/>
        <v>0</v>
      </c>
    </row>
    <row r="1238" spans="2:12" ht="15" x14ac:dyDescent="0.25">
      <c r="B1238" s="31" t="s">
        <v>430</v>
      </c>
      <c r="C1238" s="164">
        <f>C$42</f>
        <v>0</v>
      </c>
      <c r="D1238" s="142"/>
      <c r="E1238" s="142"/>
      <c r="F1238" s="144"/>
      <c r="G1238" s="142"/>
      <c r="H1238" s="142"/>
      <c r="I1238" s="153"/>
      <c r="J1238" s="92">
        <f>IF(G1238&gt;0,(D1238*(F1238/G1238)),0)</f>
        <v>0</v>
      </c>
      <c r="K1238" s="97">
        <f>K$42</f>
        <v>0</v>
      </c>
      <c r="L1238" s="94">
        <f>IF(K1238&gt;0,((J1238/K1238)*I1238),0)</f>
        <v>0</v>
      </c>
    </row>
    <row r="1239" spans="2:12" ht="15" x14ac:dyDescent="0.25">
      <c r="B1239" s="31" t="s">
        <v>431</v>
      </c>
      <c r="C1239" s="272">
        <f>C$43</f>
        <v>0</v>
      </c>
      <c r="D1239" s="142"/>
      <c r="E1239" s="142"/>
      <c r="F1239" s="144"/>
      <c r="G1239" s="142"/>
      <c r="H1239" s="142"/>
      <c r="I1239" s="153"/>
      <c r="J1239" s="92">
        <f t="shared" ref="J1239:J1250" si="193">IF(G1239&gt;0,(D1239*(F1239/G1239)),0)</f>
        <v>0</v>
      </c>
      <c r="K1239" s="97">
        <f>K$43</f>
        <v>0</v>
      </c>
      <c r="L1239" s="94">
        <f t="shared" ref="L1239:L1250" si="194">IF(K1239&gt;0,((J1239/K1239)*I1239),0)</f>
        <v>0</v>
      </c>
    </row>
    <row r="1240" spans="2:12" ht="15" x14ac:dyDescent="0.25">
      <c r="B1240" s="31" t="s">
        <v>432</v>
      </c>
      <c r="C1240" s="164">
        <f>C$44</f>
        <v>0</v>
      </c>
      <c r="D1240" s="142"/>
      <c r="E1240" s="142"/>
      <c r="F1240" s="144"/>
      <c r="G1240" s="142"/>
      <c r="H1240" s="142"/>
      <c r="I1240" s="153"/>
      <c r="J1240" s="92">
        <f t="shared" si="193"/>
        <v>0</v>
      </c>
      <c r="K1240" s="93">
        <f>K$44</f>
        <v>0</v>
      </c>
      <c r="L1240" s="94">
        <f t="shared" si="194"/>
        <v>0</v>
      </c>
    </row>
    <row r="1241" spans="2:12" ht="15" x14ac:dyDescent="0.25">
      <c r="B1241" s="31" t="s">
        <v>433</v>
      </c>
      <c r="C1241" s="272">
        <f>C$45</f>
        <v>0</v>
      </c>
      <c r="D1241" s="142"/>
      <c r="E1241" s="142"/>
      <c r="F1241" s="144"/>
      <c r="G1241" s="142"/>
      <c r="H1241" s="142"/>
      <c r="I1241" s="153"/>
      <c r="J1241" s="92">
        <f t="shared" si="193"/>
        <v>0</v>
      </c>
      <c r="K1241" s="97">
        <f>K$45</f>
        <v>0</v>
      </c>
      <c r="L1241" s="94">
        <f t="shared" si="194"/>
        <v>0</v>
      </c>
    </row>
    <row r="1242" spans="2:12" ht="15" x14ac:dyDescent="0.25">
      <c r="B1242" s="31" t="s">
        <v>434</v>
      </c>
      <c r="C1242" s="164">
        <f>C$46</f>
        <v>0</v>
      </c>
      <c r="D1242" s="142"/>
      <c r="E1242" s="142"/>
      <c r="F1242" s="144"/>
      <c r="G1242" s="142"/>
      <c r="H1242" s="142"/>
      <c r="I1242" s="153"/>
      <c r="J1242" s="92">
        <f t="shared" si="193"/>
        <v>0</v>
      </c>
      <c r="K1242" s="97">
        <f>K$46</f>
        <v>0</v>
      </c>
      <c r="L1242" s="94">
        <f t="shared" si="194"/>
        <v>0</v>
      </c>
    </row>
    <row r="1243" spans="2:12" ht="15" x14ac:dyDescent="0.25">
      <c r="B1243" s="31" t="s">
        <v>435</v>
      </c>
      <c r="C1243" s="272">
        <f>C$47</f>
        <v>0</v>
      </c>
      <c r="D1243" s="142"/>
      <c r="E1243" s="142"/>
      <c r="F1243" s="144"/>
      <c r="G1243" s="142"/>
      <c r="H1243" s="142"/>
      <c r="I1243" s="153"/>
      <c r="J1243" s="92">
        <f t="shared" si="193"/>
        <v>0</v>
      </c>
      <c r="K1243" s="93">
        <f>K$47</f>
        <v>0</v>
      </c>
      <c r="L1243" s="94">
        <f t="shared" si="194"/>
        <v>0</v>
      </c>
    </row>
    <row r="1244" spans="2:12" ht="15" x14ac:dyDescent="0.25">
      <c r="B1244" s="31" t="s">
        <v>436</v>
      </c>
      <c r="C1244" s="164">
        <f>C$48</f>
        <v>0</v>
      </c>
      <c r="D1244" s="142"/>
      <c r="E1244" s="142"/>
      <c r="F1244" s="144"/>
      <c r="G1244" s="142"/>
      <c r="H1244" s="142"/>
      <c r="I1244" s="153"/>
      <c r="J1244" s="92">
        <f t="shared" si="193"/>
        <v>0</v>
      </c>
      <c r="K1244" s="97">
        <f>K$48</f>
        <v>0</v>
      </c>
      <c r="L1244" s="94">
        <f t="shared" si="194"/>
        <v>0</v>
      </c>
    </row>
    <row r="1245" spans="2:12" ht="15" x14ac:dyDescent="0.25">
      <c r="B1245" s="31" t="s">
        <v>437</v>
      </c>
      <c r="C1245" s="272">
        <f>C$49</f>
        <v>0</v>
      </c>
      <c r="D1245" s="142"/>
      <c r="E1245" s="142"/>
      <c r="F1245" s="144"/>
      <c r="G1245" s="142"/>
      <c r="H1245" s="142"/>
      <c r="I1245" s="153"/>
      <c r="J1245" s="92">
        <f t="shared" si="193"/>
        <v>0</v>
      </c>
      <c r="K1245" s="97">
        <f>K$49</f>
        <v>0</v>
      </c>
      <c r="L1245" s="94">
        <f t="shared" si="194"/>
        <v>0</v>
      </c>
    </row>
    <row r="1246" spans="2:12" ht="15" x14ac:dyDescent="0.25">
      <c r="B1246" s="31" t="s">
        <v>438</v>
      </c>
      <c r="C1246" s="164">
        <f>C$50</f>
        <v>0</v>
      </c>
      <c r="D1246" s="142"/>
      <c r="E1246" s="142"/>
      <c r="F1246" s="144"/>
      <c r="G1246" s="142"/>
      <c r="H1246" s="142"/>
      <c r="I1246" s="153"/>
      <c r="J1246" s="92">
        <f t="shared" si="193"/>
        <v>0</v>
      </c>
      <c r="K1246" s="93">
        <f>K$50</f>
        <v>0</v>
      </c>
      <c r="L1246" s="94">
        <f t="shared" si="194"/>
        <v>0</v>
      </c>
    </row>
    <row r="1247" spans="2:12" ht="15" x14ac:dyDescent="0.25">
      <c r="B1247" s="31" t="s">
        <v>439</v>
      </c>
      <c r="C1247" s="272">
        <f>C$51</f>
        <v>0</v>
      </c>
      <c r="D1247" s="142"/>
      <c r="E1247" s="142"/>
      <c r="F1247" s="144"/>
      <c r="G1247" s="142"/>
      <c r="H1247" s="142"/>
      <c r="I1247" s="153"/>
      <c r="J1247" s="92">
        <f t="shared" si="193"/>
        <v>0</v>
      </c>
      <c r="K1247" s="97">
        <f>K$51</f>
        <v>0</v>
      </c>
      <c r="L1247" s="94">
        <f t="shared" si="194"/>
        <v>0</v>
      </c>
    </row>
    <row r="1248" spans="2:12" ht="15" x14ac:dyDescent="0.25">
      <c r="B1248" s="31" t="s">
        <v>440</v>
      </c>
      <c r="C1248" s="164">
        <f>C$52</f>
        <v>0</v>
      </c>
      <c r="D1248" s="142"/>
      <c r="E1248" s="142"/>
      <c r="F1248" s="144"/>
      <c r="G1248" s="142"/>
      <c r="H1248" s="142"/>
      <c r="I1248" s="153"/>
      <c r="J1248" s="92">
        <f t="shared" si="193"/>
        <v>0</v>
      </c>
      <c r="K1248" s="97">
        <f>K$52</f>
        <v>0</v>
      </c>
      <c r="L1248" s="94">
        <f t="shared" si="194"/>
        <v>0</v>
      </c>
    </row>
    <row r="1249" spans="2:12" ht="15" x14ac:dyDescent="0.25">
      <c r="B1249" s="31" t="s">
        <v>441</v>
      </c>
      <c r="C1249" s="272">
        <f>C$53</f>
        <v>0</v>
      </c>
      <c r="D1249" s="142"/>
      <c r="E1249" s="142"/>
      <c r="F1249" s="144"/>
      <c r="G1249" s="142"/>
      <c r="H1249" s="142"/>
      <c r="I1249" s="153"/>
      <c r="J1249" s="92">
        <f t="shared" si="193"/>
        <v>0</v>
      </c>
      <c r="K1249" s="93">
        <f>K$53</f>
        <v>0</v>
      </c>
      <c r="L1249" s="94">
        <f t="shared" si="194"/>
        <v>0</v>
      </c>
    </row>
    <row r="1250" spans="2:12" ht="15" x14ac:dyDescent="0.25">
      <c r="B1250" s="31" t="s">
        <v>442</v>
      </c>
      <c r="C1250" s="164">
        <f>C$54</f>
        <v>0</v>
      </c>
      <c r="D1250" s="142"/>
      <c r="E1250" s="142"/>
      <c r="F1250" s="144"/>
      <c r="G1250" s="142"/>
      <c r="H1250" s="142"/>
      <c r="I1250" s="153"/>
      <c r="J1250" s="92">
        <f t="shared" si="193"/>
        <v>0</v>
      </c>
      <c r="K1250" s="97">
        <f>K$54</f>
        <v>0</v>
      </c>
      <c r="L1250" s="94">
        <f t="shared" si="194"/>
        <v>0</v>
      </c>
    </row>
    <row r="1251" spans="2:12" x14ac:dyDescent="0.2">
      <c r="B1251"/>
      <c r="C1251"/>
      <c r="D1251"/>
      <c r="E1251"/>
      <c r="F1251"/>
      <c r="G1251"/>
      <c r="H1251"/>
      <c r="I1251"/>
      <c r="J1251"/>
      <c r="K1251"/>
      <c r="L1251"/>
    </row>
    <row r="1252" spans="2:12" ht="15" x14ac:dyDescent="0.25">
      <c r="C1252" s="278" t="s">
        <v>512</v>
      </c>
      <c r="D1252" s="279"/>
      <c r="E1252" s="279"/>
      <c r="F1252" s="279"/>
      <c r="G1252" s="279"/>
      <c r="H1252" s="279"/>
      <c r="I1252" s="279"/>
      <c r="J1252" s="279"/>
      <c r="K1252" s="279"/>
      <c r="L1252" s="280"/>
    </row>
    <row r="1253" spans="2:12" ht="15" x14ac:dyDescent="0.25">
      <c r="B1253" s="31" t="s">
        <v>113</v>
      </c>
      <c r="C1253" s="259">
        <f>C$5</f>
        <v>0</v>
      </c>
      <c r="D1253" s="142"/>
      <c r="E1253" s="142"/>
      <c r="F1253" s="144"/>
      <c r="G1253" s="142"/>
      <c r="H1253" s="142"/>
      <c r="I1253" s="153"/>
      <c r="J1253" s="92">
        <f>IF(G1253&gt;0,(D1253*(F1253/G1253)),0)</f>
        <v>0</v>
      </c>
      <c r="K1253" s="93">
        <f>K$5</f>
        <v>0</v>
      </c>
      <c r="L1253" s="94">
        <f>IF(K1253&gt;0,((J1253/K1253)*I1253),0)</f>
        <v>0</v>
      </c>
    </row>
    <row r="1254" spans="2:12" ht="15" x14ac:dyDescent="0.25">
      <c r="B1254" s="31" t="s">
        <v>114</v>
      </c>
      <c r="C1254" s="260">
        <f>C$6</f>
        <v>0</v>
      </c>
      <c r="D1254" s="142"/>
      <c r="E1254" s="142"/>
      <c r="F1254" s="144"/>
      <c r="G1254" s="142"/>
      <c r="H1254" s="142"/>
      <c r="I1254" s="153"/>
      <c r="J1254" s="92">
        <f t="shared" ref="J1254:J1264" si="195">IF(G1254&gt;0,(D1254*(F1254/G1254)),0)</f>
        <v>0</v>
      </c>
      <c r="K1254" s="97">
        <f>K$6</f>
        <v>0</v>
      </c>
      <c r="L1254" s="94">
        <f t="shared" ref="L1254:L1264" si="196">IF(K1254&gt;0,((J1254/K1254)*I1254),0)</f>
        <v>0</v>
      </c>
    </row>
    <row r="1255" spans="2:12" ht="15" x14ac:dyDescent="0.25">
      <c r="B1255" s="31" t="s">
        <v>115</v>
      </c>
      <c r="C1255" s="259">
        <f>C$7</f>
        <v>0</v>
      </c>
      <c r="D1255" s="142"/>
      <c r="E1255" s="142"/>
      <c r="F1255" s="144"/>
      <c r="G1255" s="142"/>
      <c r="H1255" s="142"/>
      <c r="I1255" s="153"/>
      <c r="J1255" s="92">
        <f t="shared" si="195"/>
        <v>0</v>
      </c>
      <c r="K1255" s="97">
        <f>K$7</f>
        <v>0</v>
      </c>
      <c r="L1255" s="94">
        <f t="shared" si="196"/>
        <v>0</v>
      </c>
    </row>
    <row r="1256" spans="2:12" ht="15" x14ac:dyDescent="0.25">
      <c r="B1256" s="31" t="s">
        <v>116</v>
      </c>
      <c r="C1256" s="260">
        <f>C$8</f>
        <v>0</v>
      </c>
      <c r="D1256" s="142"/>
      <c r="E1256" s="142"/>
      <c r="F1256" s="144"/>
      <c r="G1256" s="142"/>
      <c r="H1256" s="142"/>
      <c r="I1256" s="153"/>
      <c r="J1256" s="92">
        <f t="shared" si="195"/>
        <v>0</v>
      </c>
      <c r="K1256" s="93">
        <f>K$8</f>
        <v>0</v>
      </c>
      <c r="L1256" s="94">
        <f t="shared" si="196"/>
        <v>0</v>
      </c>
    </row>
    <row r="1257" spans="2:12" ht="15" x14ac:dyDescent="0.25">
      <c r="B1257" s="31" t="s">
        <v>117</v>
      </c>
      <c r="C1257" s="259">
        <f>C$9</f>
        <v>0</v>
      </c>
      <c r="D1257" s="142"/>
      <c r="E1257" s="142"/>
      <c r="F1257" s="144"/>
      <c r="G1257" s="142"/>
      <c r="H1257" s="142"/>
      <c r="I1257" s="153"/>
      <c r="J1257" s="92">
        <f t="shared" si="195"/>
        <v>0</v>
      </c>
      <c r="K1257" s="97">
        <f>K$9</f>
        <v>0</v>
      </c>
      <c r="L1257" s="94">
        <f t="shared" si="196"/>
        <v>0</v>
      </c>
    </row>
    <row r="1258" spans="2:12" ht="15" x14ac:dyDescent="0.25">
      <c r="B1258" s="31" t="s">
        <v>118</v>
      </c>
      <c r="C1258" s="260">
        <f>C$10</f>
        <v>0</v>
      </c>
      <c r="D1258" s="142"/>
      <c r="E1258" s="142"/>
      <c r="F1258" s="144"/>
      <c r="G1258" s="142"/>
      <c r="H1258" s="142"/>
      <c r="I1258" s="153"/>
      <c r="J1258" s="92">
        <f t="shared" si="195"/>
        <v>0</v>
      </c>
      <c r="K1258" s="97">
        <f>K$10</f>
        <v>0</v>
      </c>
      <c r="L1258" s="94">
        <f t="shared" si="196"/>
        <v>0</v>
      </c>
    </row>
    <row r="1259" spans="2:12" ht="15" x14ac:dyDescent="0.25">
      <c r="B1259" s="31" t="s">
        <v>119</v>
      </c>
      <c r="C1259" s="259">
        <f>C$11</f>
        <v>0</v>
      </c>
      <c r="D1259" s="142"/>
      <c r="E1259" s="142"/>
      <c r="F1259" s="144"/>
      <c r="G1259" s="142"/>
      <c r="H1259" s="142"/>
      <c r="I1259" s="153"/>
      <c r="J1259" s="92">
        <f t="shared" si="195"/>
        <v>0</v>
      </c>
      <c r="K1259" s="93">
        <f>K$11</f>
        <v>0</v>
      </c>
      <c r="L1259" s="94">
        <f t="shared" si="196"/>
        <v>0</v>
      </c>
    </row>
    <row r="1260" spans="2:12" ht="15" x14ac:dyDescent="0.25">
      <c r="B1260" s="31" t="s">
        <v>120</v>
      </c>
      <c r="C1260" s="260">
        <f>C$12</f>
        <v>0</v>
      </c>
      <c r="D1260" s="142"/>
      <c r="E1260" s="142"/>
      <c r="F1260" s="144"/>
      <c r="G1260" s="142"/>
      <c r="H1260" s="142"/>
      <c r="I1260" s="153"/>
      <c r="J1260" s="92">
        <f t="shared" si="195"/>
        <v>0</v>
      </c>
      <c r="K1260" s="97">
        <f>K$12</f>
        <v>0</v>
      </c>
      <c r="L1260" s="94">
        <f t="shared" si="196"/>
        <v>0</v>
      </c>
    </row>
    <row r="1261" spans="2:12" ht="15" x14ac:dyDescent="0.25">
      <c r="B1261" s="31" t="s">
        <v>121</v>
      </c>
      <c r="C1261" s="259">
        <f>C$13</f>
        <v>0</v>
      </c>
      <c r="D1261" s="142"/>
      <c r="E1261" s="142"/>
      <c r="F1261" s="144"/>
      <c r="G1261" s="142"/>
      <c r="H1261" s="142"/>
      <c r="I1261" s="153"/>
      <c r="J1261" s="92">
        <f t="shared" si="195"/>
        <v>0</v>
      </c>
      <c r="K1261" s="97">
        <f>K$13</f>
        <v>0</v>
      </c>
      <c r="L1261" s="94">
        <f t="shared" si="196"/>
        <v>0</v>
      </c>
    </row>
    <row r="1262" spans="2:12" ht="15" x14ac:dyDescent="0.25">
      <c r="B1262" s="31" t="s">
        <v>122</v>
      </c>
      <c r="C1262" s="260">
        <f>C$14</f>
        <v>0</v>
      </c>
      <c r="D1262" s="142"/>
      <c r="E1262" s="142"/>
      <c r="F1262" s="144"/>
      <c r="G1262" s="142"/>
      <c r="H1262" s="142"/>
      <c r="I1262" s="153"/>
      <c r="J1262" s="92">
        <f t="shared" si="195"/>
        <v>0</v>
      </c>
      <c r="K1262" s="93">
        <f>K$14</f>
        <v>0</v>
      </c>
      <c r="L1262" s="94">
        <f t="shared" si="196"/>
        <v>0</v>
      </c>
    </row>
    <row r="1263" spans="2:12" ht="15" x14ac:dyDescent="0.25">
      <c r="B1263" s="31" t="s">
        <v>123</v>
      </c>
      <c r="C1263" s="259">
        <f>C$15</f>
        <v>0</v>
      </c>
      <c r="D1263" s="142"/>
      <c r="E1263" s="142"/>
      <c r="F1263" s="144"/>
      <c r="G1263" s="142"/>
      <c r="H1263" s="142"/>
      <c r="I1263" s="153"/>
      <c r="J1263" s="92">
        <f t="shared" si="195"/>
        <v>0</v>
      </c>
      <c r="K1263" s="97">
        <f>K$15</f>
        <v>0</v>
      </c>
      <c r="L1263" s="94">
        <f t="shared" si="196"/>
        <v>0</v>
      </c>
    </row>
    <row r="1264" spans="2:12" ht="15" x14ac:dyDescent="0.25">
      <c r="B1264" s="31" t="s">
        <v>124</v>
      </c>
      <c r="C1264" s="260">
        <f>C$16</f>
        <v>0</v>
      </c>
      <c r="D1264" s="142"/>
      <c r="E1264" s="142"/>
      <c r="F1264" s="144"/>
      <c r="G1264" s="142"/>
      <c r="H1264" s="142"/>
      <c r="I1264" s="153"/>
      <c r="J1264" s="92">
        <f t="shared" si="195"/>
        <v>0</v>
      </c>
      <c r="K1264" s="97">
        <f>K$16</f>
        <v>0</v>
      </c>
      <c r="L1264" s="94">
        <f t="shared" si="196"/>
        <v>0</v>
      </c>
    </row>
    <row r="1265" spans="2:12" ht="15" x14ac:dyDescent="0.25">
      <c r="B1265" s="31" t="s">
        <v>125</v>
      </c>
      <c r="C1265" s="272">
        <f>C$17</f>
        <v>0</v>
      </c>
      <c r="D1265" s="142"/>
      <c r="E1265" s="142"/>
      <c r="F1265" s="144"/>
      <c r="G1265" s="142"/>
      <c r="H1265" s="142"/>
      <c r="I1265" s="153"/>
      <c r="J1265" s="92">
        <f>IF(G1265&gt;0,(D1265*(F1265/G1265)),0)</f>
        <v>0</v>
      </c>
      <c r="K1265" s="93">
        <f>K$17</f>
        <v>0</v>
      </c>
      <c r="L1265" s="94">
        <f>IF(K1265&gt;0,((J1265/K1265)*I1265),0)</f>
        <v>0</v>
      </c>
    </row>
    <row r="1266" spans="2:12" ht="15" x14ac:dyDescent="0.25">
      <c r="B1266" s="31" t="s">
        <v>126</v>
      </c>
      <c r="C1266" s="164">
        <f>C$18</f>
        <v>0</v>
      </c>
      <c r="D1266" s="142"/>
      <c r="E1266" s="142"/>
      <c r="F1266" s="144"/>
      <c r="G1266" s="142"/>
      <c r="H1266" s="142"/>
      <c r="I1266" s="153"/>
      <c r="J1266" s="92">
        <f t="shared" ref="J1266:J1277" si="197">IF(G1266&gt;0,(D1266*(F1266/G1266)),0)</f>
        <v>0</v>
      </c>
      <c r="K1266" s="97">
        <f>K$18</f>
        <v>0</v>
      </c>
      <c r="L1266" s="94">
        <f t="shared" ref="L1266:L1277" si="198">IF(K1266&gt;0,((J1266/K1266)*I1266),0)</f>
        <v>0</v>
      </c>
    </row>
    <row r="1267" spans="2:12" ht="15" x14ac:dyDescent="0.25">
      <c r="B1267" s="31" t="s">
        <v>127</v>
      </c>
      <c r="C1267" s="272">
        <f>C$19</f>
        <v>0</v>
      </c>
      <c r="D1267" s="142"/>
      <c r="E1267" s="142"/>
      <c r="F1267" s="144"/>
      <c r="G1267" s="142"/>
      <c r="H1267" s="142"/>
      <c r="I1267" s="153"/>
      <c r="J1267" s="92">
        <f t="shared" si="197"/>
        <v>0</v>
      </c>
      <c r="K1267" s="97">
        <f>K$19</f>
        <v>0</v>
      </c>
      <c r="L1267" s="94">
        <f t="shared" si="198"/>
        <v>0</v>
      </c>
    </row>
    <row r="1268" spans="2:12" ht="15" x14ac:dyDescent="0.25">
      <c r="B1268" s="31" t="s">
        <v>128</v>
      </c>
      <c r="C1268" s="164">
        <f>C$20</f>
        <v>0</v>
      </c>
      <c r="D1268" s="142"/>
      <c r="E1268" s="142"/>
      <c r="F1268" s="144"/>
      <c r="G1268" s="142"/>
      <c r="H1268" s="142"/>
      <c r="I1268" s="153"/>
      <c r="J1268" s="92">
        <f t="shared" si="197"/>
        <v>0</v>
      </c>
      <c r="K1268" s="93">
        <f>K$20</f>
        <v>0</v>
      </c>
      <c r="L1268" s="94">
        <f t="shared" si="198"/>
        <v>0</v>
      </c>
    </row>
    <row r="1269" spans="2:12" ht="15" x14ac:dyDescent="0.25">
      <c r="B1269" s="31" t="s">
        <v>129</v>
      </c>
      <c r="C1269" s="272">
        <f>C$21</f>
        <v>0</v>
      </c>
      <c r="D1269" s="142"/>
      <c r="E1269" s="142"/>
      <c r="F1269" s="144"/>
      <c r="G1269" s="142"/>
      <c r="H1269" s="142"/>
      <c r="I1269" s="153"/>
      <c r="J1269" s="92">
        <f t="shared" si="197"/>
        <v>0</v>
      </c>
      <c r="K1269" s="97">
        <f>K$21</f>
        <v>0</v>
      </c>
      <c r="L1269" s="94">
        <f t="shared" si="198"/>
        <v>0</v>
      </c>
    </row>
    <row r="1270" spans="2:12" ht="15" x14ac:dyDescent="0.25">
      <c r="B1270" s="31" t="s">
        <v>130</v>
      </c>
      <c r="C1270" s="164">
        <f>C$22</f>
        <v>0</v>
      </c>
      <c r="D1270" s="142"/>
      <c r="E1270" s="142"/>
      <c r="F1270" s="144"/>
      <c r="G1270" s="142"/>
      <c r="H1270" s="142"/>
      <c r="I1270" s="153"/>
      <c r="J1270" s="92">
        <f t="shared" si="197"/>
        <v>0</v>
      </c>
      <c r="K1270" s="97">
        <f>K$22</f>
        <v>0</v>
      </c>
      <c r="L1270" s="94">
        <f t="shared" si="198"/>
        <v>0</v>
      </c>
    </row>
    <row r="1271" spans="2:12" ht="15" x14ac:dyDescent="0.25">
      <c r="B1271" s="31" t="s">
        <v>131</v>
      </c>
      <c r="C1271" s="272">
        <f>C$23</f>
        <v>0</v>
      </c>
      <c r="D1271" s="142"/>
      <c r="E1271" s="142"/>
      <c r="F1271" s="144"/>
      <c r="G1271" s="142"/>
      <c r="H1271" s="142"/>
      <c r="I1271" s="153"/>
      <c r="J1271" s="92">
        <f t="shared" si="197"/>
        <v>0</v>
      </c>
      <c r="K1271" s="93">
        <f>K$23</f>
        <v>0</v>
      </c>
      <c r="L1271" s="94">
        <f t="shared" si="198"/>
        <v>0</v>
      </c>
    </row>
    <row r="1272" spans="2:12" ht="15" x14ac:dyDescent="0.25">
      <c r="B1272" s="31" t="s">
        <v>132</v>
      </c>
      <c r="C1272" s="164">
        <f>C$24</f>
        <v>0</v>
      </c>
      <c r="D1272" s="142"/>
      <c r="E1272" s="142"/>
      <c r="F1272" s="144"/>
      <c r="G1272" s="142"/>
      <c r="H1272" s="142"/>
      <c r="I1272" s="153"/>
      <c r="J1272" s="92">
        <f t="shared" si="197"/>
        <v>0</v>
      </c>
      <c r="K1272" s="97">
        <f>K$24</f>
        <v>0</v>
      </c>
      <c r="L1272" s="94">
        <f t="shared" si="198"/>
        <v>0</v>
      </c>
    </row>
    <row r="1273" spans="2:12" ht="15" x14ac:dyDescent="0.25">
      <c r="B1273" s="31" t="s">
        <v>133</v>
      </c>
      <c r="C1273" s="272">
        <f>C$25</f>
        <v>0</v>
      </c>
      <c r="D1273" s="142"/>
      <c r="E1273" s="142"/>
      <c r="F1273" s="144"/>
      <c r="G1273" s="142"/>
      <c r="H1273" s="142"/>
      <c r="I1273" s="153"/>
      <c r="J1273" s="92">
        <f t="shared" si="197"/>
        <v>0</v>
      </c>
      <c r="K1273" s="97">
        <f>K$25</f>
        <v>0</v>
      </c>
      <c r="L1273" s="94">
        <f t="shared" si="198"/>
        <v>0</v>
      </c>
    </row>
    <row r="1274" spans="2:12" ht="15" x14ac:dyDescent="0.25">
      <c r="B1274" s="31" t="s">
        <v>134</v>
      </c>
      <c r="C1274" s="164">
        <f>C$26</f>
        <v>0</v>
      </c>
      <c r="D1274" s="142"/>
      <c r="E1274" s="142"/>
      <c r="F1274" s="144"/>
      <c r="G1274" s="142"/>
      <c r="H1274" s="142"/>
      <c r="I1274" s="153"/>
      <c r="J1274" s="92">
        <f t="shared" si="197"/>
        <v>0</v>
      </c>
      <c r="K1274" s="93">
        <f>K$26</f>
        <v>0</v>
      </c>
      <c r="L1274" s="94">
        <f t="shared" si="198"/>
        <v>0</v>
      </c>
    </row>
    <row r="1275" spans="2:12" ht="15" x14ac:dyDescent="0.25">
      <c r="B1275" s="31" t="s">
        <v>135</v>
      </c>
      <c r="C1275" s="272">
        <f>C$27</f>
        <v>0</v>
      </c>
      <c r="D1275" s="142"/>
      <c r="E1275" s="142"/>
      <c r="F1275" s="144"/>
      <c r="G1275" s="142"/>
      <c r="H1275" s="142"/>
      <c r="I1275" s="153"/>
      <c r="J1275" s="92">
        <f t="shared" si="197"/>
        <v>0</v>
      </c>
      <c r="K1275" s="97">
        <f>K$27</f>
        <v>0</v>
      </c>
      <c r="L1275" s="94">
        <f t="shared" si="198"/>
        <v>0</v>
      </c>
    </row>
    <row r="1276" spans="2:12" ht="15" x14ac:dyDescent="0.25">
      <c r="B1276" s="31" t="s">
        <v>136</v>
      </c>
      <c r="C1276" s="164">
        <f>C$28</f>
        <v>0</v>
      </c>
      <c r="D1276" s="142"/>
      <c r="E1276" s="142"/>
      <c r="F1276" s="144"/>
      <c r="G1276" s="142"/>
      <c r="H1276" s="142"/>
      <c r="I1276" s="153"/>
      <c r="J1276" s="92">
        <f t="shared" si="197"/>
        <v>0</v>
      </c>
      <c r="K1276" s="97">
        <f>K$28</f>
        <v>0</v>
      </c>
      <c r="L1276" s="94">
        <f t="shared" si="198"/>
        <v>0</v>
      </c>
    </row>
    <row r="1277" spans="2:12" ht="15" x14ac:dyDescent="0.25">
      <c r="B1277" s="31" t="s">
        <v>137</v>
      </c>
      <c r="C1277" s="272">
        <f>C$29</f>
        <v>0</v>
      </c>
      <c r="D1277" s="142"/>
      <c r="E1277" s="142"/>
      <c r="F1277" s="144"/>
      <c r="G1277" s="142"/>
      <c r="H1277" s="142"/>
      <c r="I1277" s="153"/>
      <c r="J1277" s="92">
        <f t="shared" si="197"/>
        <v>0</v>
      </c>
      <c r="K1277" s="93">
        <f>K$29</f>
        <v>0</v>
      </c>
      <c r="L1277" s="94">
        <f t="shared" si="198"/>
        <v>0</v>
      </c>
    </row>
    <row r="1278" spans="2:12" ht="15" x14ac:dyDescent="0.25">
      <c r="B1278" s="31" t="s">
        <v>418</v>
      </c>
      <c r="C1278" s="164">
        <f>C$30</f>
        <v>0</v>
      </c>
      <c r="D1278" s="142"/>
      <c r="E1278" s="142"/>
      <c r="F1278" s="144"/>
      <c r="G1278" s="142"/>
      <c r="H1278" s="142"/>
      <c r="I1278" s="153"/>
      <c r="J1278" s="92">
        <f>IF(G1278&gt;0,(D1278*(F1278/G1278)),0)</f>
        <v>0</v>
      </c>
      <c r="K1278" s="97">
        <f>K$30</f>
        <v>0</v>
      </c>
      <c r="L1278" s="94">
        <f>IF(K1278&gt;0,((J1278/K1278)*I1278),0)</f>
        <v>0</v>
      </c>
    </row>
    <row r="1279" spans="2:12" ht="15" x14ac:dyDescent="0.25">
      <c r="B1279" s="31" t="s">
        <v>419</v>
      </c>
      <c r="C1279" s="272">
        <f>C$31</f>
        <v>0</v>
      </c>
      <c r="D1279" s="142"/>
      <c r="E1279" s="142"/>
      <c r="F1279" s="144"/>
      <c r="G1279" s="142"/>
      <c r="H1279" s="142"/>
      <c r="I1279" s="153"/>
      <c r="J1279" s="92">
        <f t="shared" ref="J1279:J1289" si="199">IF(G1279&gt;0,(D1279*(F1279/G1279)),0)</f>
        <v>0</v>
      </c>
      <c r="K1279" s="97">
        <f>K$31</f>
        <v>0</v>
      </c>
      <c r="L1279" s="94">
        <f t="shared" ref="L1279:L1289" si="200">IF(K1279&gt;0,((J1279/K1279)*I1279),0)</f>
        <v>0</v>
      </c>
    </row>
    <row r="1280" spans="2:12" ht="15" x14ac:dyDescent="0.25">
      <c r="B1280" s="31" t="s">
        <v>420</v>
      </c>
      <c r="C1280" s="164">
        <f>C$32</f>
        <v>0</v>
      </c>
      <c r="D1280" s="142"/>
      <c r="E1280" s="142"/>
      <c r="F1280" s="144"/>
      <c r="G1280" s="142"/>
      <c r="H1280" s="142"/>
      <c r="I1280" s="153"/>
      <c r="J1280" s="92">
        <f t="shared" si="199"/>
        <v>0</v>
      </c>
      <c r="K1280" s="93">
        <f>K$32</f>
        <v>0</v>
      </c>
      <c r="L1280" s="94">
        <f t="shared" si="200"/>
        <v>0</v>
      </c>
    </row>
    <row r="1281" spans="2:12" ht="15" x14ac:dyDescent="0.25">
      <c r="B1281" s="31" t="s">
        <v>421</v>
      </c>
      <c r="C1281" s="272">
        <f>C$33</f>
        <v>0</v>
      </c>
      <c r="D1281" s="142"/>
      <c r="E1281" s="142"/>
      <c r="F1281" s="144"/>
      <c r="G1281" s="142"/>
      <c r="H1281" s="142"/>
      <c r="I1281" s="153"/>
      <c r="J1281" s="92">
        <f t="shared" si="199"/>
        <v>0</v>
      </c>
      <c r="K1281" s="97">
        <f>K$33</f>
        <v>0</v>
      </c>
      <c r="L1281" s="94">
        <f t="shared" si="200"/>
        <v>0</v>
      </c>
    </row>
    <row r="1282" spans="2:12" ht="15" x14ac:dyDescent="0.25">
      <c r="B1282" s="31" t="s">
        <v>422</v>
      </c>
      <c r="C1282" s="164">
        <f>C$34</f>
        <v>0</v>
      </c>
      <c r="D1282" s="142"/>
      <c r="E1282" s="142"/>
      <c r="F1282" s="144"/>
      <c r="G1282" s="142"/>
      <c r="H1282" s="142"/>
      <c r="I1282" s="153"/>
      <c r="J1282" s="92">
        <f t="shared" si="199"/>
        <v>0</v>
      </c>
      <c r="K1282" s="97">
        <f>K$34</f>
        <v>0</v>
      </c>
      <c r="L1282" s="94">
        <f t="shared" si="200"/>
        <v>0</v>
      </c>
    </row>
    <row r="1283" spans="2:12" ht="15" x14ac:dyDescent="0.25">
      <c r="B1283" s="31" t="s">
        <v>423</v>
      </c>
      <c r="C1283" s="272">
        <f>C$35</f>
        <v>0</v>
      </c>
      <c r="D1283" s="142"/>
      <c r="E1283" s="142"/>
      <c r="F1283" s="144"/>
      <c r="G1283" s="142"/>
      <c r="H1283" s="142"/>
      <c r="I1283" s="153"/>
      <c r="J1283" s="92">
        <f t="shared" si="199"/>
        <v>0</v>
      </c>
      <c r="K1283" s="93">
        <f>K$35</f>
        <v>0</v>
      </c>
      <c r="L1283" s="94">
        <f t="shared" si="200"/>
        <v>0</v>
      </c>
    </row>
    <row r="1284" spans="2:12" ht="15" x14ac:dyDescent="0.25">
      <c r="B1284" s="31" t="s">
        <v>424</v>
      </c>
      <c r="C1284" s="164">
        <f>C$36</f>
        <v>0</v>
      </c>
      <c r="D1284" s="142"/>
      <c r="E1284" s="142"/>
      <c r="F1284" s="144"/>
      <c r="G1284" s="142"/>
      <c r="H1284" s="142"/>
      <c r="I1284" s="153"/>
      <c r="J1284" s="92">
        <f t="shared" si="199"/>
        <v>0</v>
      </c>
      <c r="K1284" s="97">
        <f>K$36</f>
        <v>0</v>
      </c>
      <c r="L1284" s="94">
        <f t="shared" si="200"/>
        <v>0</v>
      </c>
    </row>
    <row r="1285" spans="2:12" ht="15" x14ac:dyDescent="0.25">
      <c r="B1285" s="31" t="s">
        <v>425</v>
      </c>
      <c r="C1285" s="272">
        <f>C$37</f>
        <v>0</v>
      </c>
      <c r="D1285" s="142"/>
      <c r="E1285" s="142"/>
      <c r="F1285" s="144"/>
      <c r="G1285" s="142"/>
      <c r="H1285" s="142"/>
      <c r="I1285" s="153"/>
      <c r="J1285" s="92">
        <f t="shared" si="199"/>
        <v>0</v>
      </c>
      <c r="K1285" s="97">
        <f>K$37</f>
        <v>0</v>
      </c>
      <c r="L1285" s="94">
        <f t="shared" si="200"/>
        <v>0</v>
      </c>
    </row>
    <row r="1286" spans="2:12" ht="15" x14ac:dyDescent="0.25">
      <c r="B1286" s="31" t="s">
        <v>426</v>
      </c>
      <c r="C1286" s="164">
        <f>C$38</f>
        <v>0</v>
      </c>
      <c r="D1286" s="142"/>
      <c r="E1286" s="142"/>
      <c r="F1286" s="144"/>
      <c r="G1286" s="142"/>
      <c r="H1286" s="142"/>
      <c r="I1286" s="153"/>
      <c r="J1286" s="92">
        <f t="shared" si="199"/>
        <v>0</v>
      </c>
      <c r="K1286" s="93">
        <f>K$38</f>
        <v>0</v>
      </c>
      <c r="L1286" s="94">
        <f t="shared" si="200"/>
        <v>0</v>
      </c>
    </row>
    <row r="1287" spans="2:12" ht="15" x14ac:dyDescent="0.25">
      <c r="B1287" s="31" t="s">
        <v>427</v>
      </c>
      <c r="C1287" s="272">
        <f>C$39</f>
        <v>0</v>
      </c>
      <c r="D1287" s="142"/>
      <c r="E1287" s="142"/>
      <c r="F1287" s="144"/>
      <c r="G1287" s="142"/>
      <c r="H1287" s="142"/>
      <c r="I1287" s="153"/>
      <c r="J1287" s="92">
        <f t="shared" si="199"/>
        <v>0</v>
      </c>
      <c r="K1287" s="97">
        <f>K$39</f>
        <v>0</v>
      </c>
      <c r="L1287" s="94">
        <f t="shared" si="200"/>
        <v>0</v>
      </c>
    </row>
    <row r="1288" spans="2:12" ht="15" x14ac:dyDescent="0.25">
      <c r="B1288" s="31" t="s">
        <v>428</v>
      </c>
      <c r="C1288" s="164">
        <f>C$40</f>
        <v>0</v>
      </c>
      <c r="D1288" s="142"/>
      <c r="E1288" s="142"/>
      <c r="F1288" s="144"/>
      <c r="G1288" s="142"/>
      <c r="H1288" s="142"/>
      <c r="I1288" s="153"/>
      <c r="J1288" s="92">
        <f t="shared" si="199"/>
        <v>0</v>
      </c>
      <c r="K1288" s="97">
        <f>K$40</f>
        <v>0</v>
      </c>
      <c r="L1288" s="94">
        <f t="shared" si="200"/>
        <v>0</v>
      </c>
    </row>
    <row r="1289" spans="2:12" ht="15" x14ac:dyDescent="0.25">
      <c r="B1289" s="31" t="s">
        <v>429</v>
      </c>
      <c r="C1289" s="272">
        <f>C$41</f>
        <v>0</v>
      </c>
      <c r="D1289" s="142"/>
      <c r="E1289" s="142"/>
      <c r="F1289" s="144"/>
      <c r="G1289" s="142"/>
      <c r="H1289" s="142"/>
      <c r="I1289" s="153"/>
      <c r="J1289" s="92">
        <f t="shared" si="199"/>
        <v>0</v>
      </c>
      <c r="K1289" s="93">
        <f>K$41</f>
        <v>0</v>
      </c>
      <c r="L1289" s="94">
        <f t="shared" si="200"/>
        <v>0</v>
      </c>
    </row>
    <row r="1290" spans="2:12" ht="15" x14ac:dyDescent="0.25">
      <c r="B1290" s="31" t="s">
        <v>430</v>
      </c>
      <c r="C1290" s="164">
        <f>C$42</f>
        <v>0</v>
      </c>
      <c r="D1290" s="142"/>
      <c r="E1290" s="142"/>
      <c r="F1290" s="144"/>
      <c r="G1290" s="142"/>
      <c r="H1290" s="142"/>
      <c r="I1290" s="153"/>
      <c r="J1290" s="92">
        <f>IF(G1290&gt;0,(D1290*(F1290/G1290)),0)</f>
        <v>0</v>
      </c>
      <c r="K1290" s="97">
        <f>K$42</f>
        <v>0</v>
      </c>
      <c r="L1290" s="94">
        <f>IF(K1290&gt;0,((J1290/K1290)*I1290),0)</f>
        <v>0</v>
      </c>
    </row>
    <row r="1291" spans="2:12" ht="15" x14ac:dyDescent="0.25">
      <c r="B1291" s="31" t="s">
        <v>431</v>
      </c>
      <c r="C1291" s="272">
        <f>C$43</f>
        <v>0</v>
      </c>
      <c r="D1291" s="142"/>
      <c r="E1291" s="142"/>
      <c r="F1291" s="144"/>
      <c r="G1291" s="142"/>
      <c r="H1291" s="142"/>
      <c r="I1291" s="153"/>
      <c r="J1291" s="92">
        <f t="shared" ref="J1291:J1302" si="201">IF(G1291&gt;0,(D1291*(F1291/G1291)),0)</f>
        <v>0</v>
      </c>
      <c r="K1291" s="97">
        <f>K$43</f>
        <v>0</v>
      </c>
      <c r="L1291" s="94">
        <f t="shared" ref="L1291:L1302" si="202">IF(K1291&gt;0,((J1291/K1291)*I1291),0)</f>
        <v>0</v>
      </c>
    </row>
    <row r="1292" spans="2:12" ht="15" x14ac:dyDescent="0.25">
      <c r="B1292" s="31" t="s">
        <v>432</v>
      </c>
      <c r="C1292" s="164">
        <f>C$44</f>
        <v>0</v>
      </c>
      <c r="D1292" s="142"/>
      <c r="E1292" s="142"/>
      <c r="F1292" s="144"/>
      <c r="G1292" s="142"/>
      <c r="H1292" s="142"/>
      <c r="I1292" s="153"/>
      <c r="J1292" s="92">
        <f t="shared" si="201"/>
        <v>0</v>
      </c>
      <c r="K1292" s="93">
        <f>K$44</f>
        <v>0</v>
      </c>
      <c r="L1292" s="94">
        <f t="shared" si="202"/>
        <v>0</v>
      </c>
    </row>
    <row r="1293" spans="2:12" ht="15" x14ac:dyDescent="0.25">
      <c r="B1293" s="31" t="s">
        <v>433</v>
      </c>
      <c r="C1293" s="272">
        <f>C$45</f>
        <v>0</v>
      </c>
      <c r="D1293" s="142"/>
      <c r="E1293" s="142"/>
      <c r="F1293" s="144"/>
      <c r="G1293" s="142"/>
      <c r="H1293" s="142"/>
      <c r="I1293" s="153"/>
      <c r="J1293" s="92">
        <f t="shared" si="201"/>
        <v>0</v>
      </c>
      <c r="K1293" s="97">
        <f>K$45</f>
        <v>0</v>
      </c>
      <c r="L1293" s="94">
        <f t="shared" si="202"/>
        <v>0</v>
      </c>
    </row>
    <row r="1294" spans="2:12" ht="15" x14ac:dyDescent="0.25">
      <c r="B1294" s="31" t="s">
        <v>434</v>
      </c>
      <c r="C1294" s="164">
        <f>C$46</f>
        <v>0</v>
      </c>
      <c r="D1294" s="142"/>
      <c r="E1294" s="142"/>
      <c r="F1294" s="144"/>
      <c r="G1294" s="142"/>
      <c r="H1294" s="142"/>
      <c r="I1294" s="153"/>
      <c r="J1294" s="92">
        <f t="shared" si="201"/>
        <v>0</v>
      </c>
      <c r="K1294" s="97">
        <f>K$46</f>
        <v>0</v>
      </c>
      <c r="L1294" s="94">
        <f t="shared" si="202"/>
        <v>0</v>
      </c>
    </row>
    <row r="1295" spans="2:12" ht="15" x14ac:dyDescent="0.25">
      <c r="B1295" s="31" t="s">
        <v>435</v>
      </c>
      <c r="C1295" s="272">
        <f>C$47</f>
        <v>0</v>
      </c>
      <c r="D1295" s="142"/>
      <c r="E1295" s="142"/>
      <c r="F1295" s="144"/>
      <c r="G1295" s="142"/>
      <c r="H1295" s="142"/>
      <c r="I1295" s="153"/>
      <c r="J1295" s="92">
        <f t="shared" si="201"/>
        <v>0</v>
      </c>
      <c r="K1295" s="93">
        <f>K$47</f>
        <v>0</v>
      </c>
      <c r="L1295" s="94">
        <f t="shared" si="202"/>
        <v>0</v>
      </c>
    </row>
    <row r="1296" spans="2:12" ht="15" x14ac:dyDescent="0.25">
      <c r="B1296" s="31" t="s">
        <v>436</v>
      </c>
      <c r="C1296" s="164">
        <f>C$48</f>
        <v>0</v>
      </c>
      <c r="D1296" s="142"/>
      <c r="E1296" s="142"/>
      <c r="F1296" s="144"/>
      <c r="G1296" s="142"/>
      <c r="H1296" s="142"/>
      <c r="I1296" s="153"/>
      <c r="J1296" s="92">
        <f t="shared" si="201"/>
        <v>0</v>
      </c>
      <c r="K1296" s="97">
        <f>K$48</f>
        <v>0</v>
      </c>
      <c r="L1296" s="94">
        <f t="shared" si="202"/>
        <v>0</v>
      </c>
    </row>
    <row r="1297" spans="2:12" ht="15" x14ac:dyDescent="0.25">
      <c r="B1297" s="31" t="s">
        <v>437</v>
      </c>
      <c r="C1297" s="272">
        <f>C$49</f>
        <v>0</v>
      </c>
      <c r="D1297" s="142"/>
      <c r="E1297" s="142"/>
      <c r="F1297" s="144"/>
      <c r="G1297" s="142"/>
      <c r="H1297" s="142"/>
      <c r="I1297" s="153"/>
      <c r="J1297" s="92">
        <f t="shared" si="201"/>
        <v>0</v>
      </c>
      <c r="K1297" s="97">
        <f>K$49</f>
        <v>0</v>
      </c>
      <c r="L1297" s="94">
        <f t="shared" si="202"/>
        <v>0</v>
      </c>
    </row>
    <row r="1298" spans="2:12" ht="15" x14ac:dyDescent="0.25">
      <c r="B1298" s="31" t="s">
        <v>438</v>
      </c>
      <c r="C1298" s="164">
        <f>C$50</f>
        <v>0</v>
      </c>
      <c r="D1298" s="142"/>
      <c r="E1298" s="142"/>
      <c r="F1298" s="144"/>
      <c r="G1298" s="142"/>
      <c r="H1298" s="142"/>
      <c r="I1298" s="153"/>
      <c r="J1298" s="92">
        <f t="shared" si="201"/>
        <v>0</v>
      </c>
      <c r="K1298" s="93">
        <f>K$50</f>
        <v>0</v>
      </c>
      <c r="L1298" s="94">
        <f t="shared" si="202"/>
        <v>0</v>
      </c>
    </row>
    <row r="1299" spans="2:12" ht="15" x14ac:dyDescent="0.25">
      <c r="B1299" s="31" t="s">
        <v>439</v>
      </c>
      <c r="C1299" s="272">
        <f>C$51</f>
        <v>0</v>
      </c>
      <c r="D1299" s="142"/>
      <c r="E1299" s="142"/>
      <c r="F1299" s="144"/>
      <c r="G1299" s="142"/>
      <c r="H1299" s="142"/>
      <c r="I1299" s="153"/>
      <c r="J1299" s="92">
        <f t="shared" si="201"/>
        <v>0</v>
      </c>
      <c r="K1299" s="97">
        <f>K$51</f>
        <v>0</v>
      </c>
      <c r="L1299" s="94">
        <f t="shared" si="202"/>
        <v>0</v>
      </c>
    </row>
    <row r="1300" spans="2:12" ht="15" x14ac:dyDescent="0.25">
      <c r="B1300" s="31" t="s">
        <v>440</v>
      </c>
      <c r="C1300" s="164">
        <f>C$52</f>
        <v>0</v>
      </c>
      <c r="D1300" s="142"/>
      <c r="E1300" s="142"/>
      <c r="F1300" s="144"/>
      <c r="G1300" s="142"/>
      <c r="H1300" s="142"/>
      <c r="I1300" s="153"/>
      <c r="J1300" s="92">
        <f t="shared" si="201"/>
        <v>0</v>
      </c>
      <c r="K1300" s="97">
        <f>K$52</f>
        <v>0</v>
      </c>
      <c r="L1300" s="94">
        <f t="shared" si="202"/>
        <v>0</v>
      </c>
    </row>
    <row r="1301" spans="2:12" ht="15" x14ac:dyDescent="0.25">
      <c r="B1301" s="31" t="s">
        <v>441</v>
      </c>
      <c r="C1301" s="272">
        <f>C$53</f>
        <v>0</v>
      </c>
      <c r="D1301" s="142"/>
      <c r="E1301" s="142"/>
      <c r="F1301" s="144"/>
      <c r="G1301" s="142"/>
      <c r="H1301" s="142"/>
      <c r="I1301" s="153"/>
      <c r="J1301" s="92">
        <f t="shared" si="201"/>
        <v>0</v>
      </c>
      <c r="K1301" s="93">
        <f>K$53</f>
        <v>0</v>
      </c>
      <c r="L1301" s="94">
        <f t="shared" si="202"/>
        <v>0</v>
      </c>
    </row>
    <row r="1302" spans="2:12" ht="15" x14ac:dyDescent="0.25">
      <c r="B1302" s="31" t="s">
        <v>442</v>
      </c>
      <c r="C1302" s="164">
        <f>C$54</f>
        <v>0</v>
      </c>
      <c r="D1302" s="142"/>
      <c r="E1302" s="142"/>
      <c r="F1302" s="144"/>
      <c r="G1302" s="142"/>
      <c r="H1302" s="142"/>
      <c r="I1302" s="153"/>
      <c r="J1302" s="92">
        <f t="shared" si="201"/>
        <v>0</v>
      </c>
      <c r="K1302" s="97">
        <f>K$54</f>
        <v>0</v>
      </c>
      <c r="L1302" s="94">
        <f t="shared" si="202"/>
        <v>0</v>
      </c>
    </row>
    <row r="1304" spans="2:12" ht="15" x14ac:dyDescent="0.25">
      <c r="C1304" s="278" t="s">
        <v>513</v>
      </c>
      <c r="D1304" s="279"/>
      <c r="E1304" s="279"/>
      <c r="F1304" s="279"/>
      <c r="G1304" s="279"/>
      <c r="H1304" s="279"/>
      <c r="I1304" s="279"/>
      <c r="J1304" s="279"/>
      <c r="K1304" s="279"/>
      <c r="L1304" s="280"/>
    </row>
    <row r="1305" spans="2:12" ht="15" x14ac:dyDescent="0.25">
      <c r="B1305" s="31" t="s">
        <v>113</v>
      </c>
      <c r="C1305" s="91">
        <f>'2 Income Statement'!$B$5</f>
        <v>0</v>
      </c>
      <c r="D1305" s="142"/>
      <c r="E1305" s="142"/>
      <c r="F1305" s="144"/>
      <c r="G1305" s="142"/>
      <c r="H1305" s="142"/>
      <c r="I1305" s="153"/>
      <c r="J1305" s="92">
        <f>IF(G1305&gt;0,(D1305*(F1305/G1305)),0)</f>
        <v>0</v>
      </c>
      <c r="K1305" s="93">
        <f>'1 Enterprises'!D$14</f>
        <v>0</v>
      </c>
      <c r="L1305" s="94">
        <f>IF(K1305&gt;0,((J1305/K1305)*I1305),0)</f>
        <v>0</v>
      </c>
    </row>
    <row r="1306" spans="2:12" ht="15" x14ac:dyDescent="0.25">
      <c r="B1306" s="31" t="s">
        <v>114</v>
      </c>
      <c r="C1306" s="96">
        <f>'2 Income Statement'!$B$6</f>
        <v>0</v>
      </c>
      <c r="D1306" s="142"/>
      <c r="E1306" s="142"/>
      <c r="F1306" s="144"/>
      <c r="G1306" s="142"/>
      <c r="H1306" s="142"/>
      <c r="I1306" s="153"/>
      <c r="J1306" s="92">
        <f t="shared" ref="J1306:J1316" si="203">IF(G1306&gt;0,(D1306*(F1306/G1306)),0)</f>
        <v>0</v>
      </c>
      <c r="K1306" s="97">
        <f>'1 Enterprises'!E$14</f>
        <v>0</v>
      </c>
      <c r="L1306" s="94">
        <f t="shared" ref="L1306:L1316" si="204">IF(K1306&gt;0,((J1306/K1306)*I1306),0)</f>
        <v>0</v>
      </c>
    </row>
    <row r="1307" spans="2:12" ht="15" x14ac:dyDescent="0.25">
      <c r="B1307" s="31" t="s">
        <v>115</v>
      </c>
      <c r="C1307" s="96">
        <f>'2 Income Statement'!$B$7</f>
        <v>0</v>
      </c>
      <c r="D1307" s="142"/>
      <c r="E1307" s="142"/>
      <c r="F1307" s="144"/>
      <c r="G1307" s="142"/>
      <c r="H1307" s="142"/>
      <c r="I1307" s="153"/>
      <c r="J1307" s="92">
        <f t="shared" si="203"/>
        <v>0</v>
      </c>
      <c r="K1307" s="97">
        <f>'1 Enterprises'!F$14</f>
        <v>0</v>
      </c>
      <c r="L1307" s="94">
        <f t="shared" si="204"/>
        <v>0</v>
      </c>
    </row>
    <row r="1308" spans="2:12" ht="15" x14ac:dyDescent="0.25">
      <c r="B1308" s="31" t="s">
        <v>116</v>
      </c>
      <c r="C1308" s="96">
        <f>'2 Income Statement'!$B$8</f>
        <v>0</v>
      </c>
      <c r="D1308" s="142"/>
      <c r="E1308" s="142"/>
      <c r="F1308" s="144"/>
      <c r="G1308" s="142"/>
      <c r="H1308" s="142"/>
      <c r="I1308" s="153"/>
      <c r="J1308" s="92">
        <f t="shared" si="203"/>
        <v>0</v>
      </c>
      <c r="K1308" s="97">
        <f>'1 Enterprises'!G$14</f>
        <v>0</v>
      </c>
      <c r="L1308" s="94">
        <f t="shared" si="204"/>
        <v>0</v>
      </c>
    </row>
    <row r="1309" spans="2:12" ht="15" x14ac:dyDescent="0.25">
      <c r="B1309" s="31" t="s">
        <v>117</v>
      </c>
      <c r="C1309" s="96">
        <f>'2 Income Statement'!$B$9</f>
        <v>0</v>
      </c>
      <c r="D1309" s="142"/>
      <c r="E1309" s="142"/>
      <c r="F1309" s="144"/>
      <c r="G1309" s="142"/>
      <c r="H1309" s="142"/>
      <c r="I1309" s="153"/>
      <c r="J1309" s="92">
        <f t="shared" si="203"/>
        <v>0</v>
      </c>
      <c r="K1309" s="97">
        <f>'1 Enterprises'!H$14</f>
        <v>0</v>
      </c>
      <c r="L1309" s="94">
        <f t="shared" si="204"/>
        <v>0</v>
      </c>
    </row>
    <row r="1310" spans="2:12" ht="15" x14ac:dyDescent="0.25">
      <c r="B1310" s="31" t="s">
        <v>118</v>
      </c>
      <c r="C1310" s="96">
        <f>'2 Income Statement'!$B$10</f>
        <v>0</v>
      </c>
      <c r="D1310" s="142"/>
      <c r="E1310" s="142"/>
      <c r="F1310" s="144"/>
      <c r="G1310" s="142"/>
      <c r="H1310" s="142"/>
      <c r="I1310" s="153"/>
      <c r="J1310" s="92">
        <f t="shared" si="203"/>
        <v>0</v>
      </c>
      <c r="K1310" s="97">
        <f>'1 Enterprises'!I$14</f>
        <v>0</v>
      </c>
      <c r="L1310" s="94">
        <f t="shared" si="204"/>
        <v>0</v>
      </c>
    </row>
    <row r="1311" spans="2:12" ht="15" x14ac:dyDescent="0.25">
      <c r="B1311" s="31" t="s">
        <v>119</v>
      </c>
      <c r="C1311" s="96">
        <f>'2 Income Statement'!$B$11</f>
        <v>0</v>
      </c>
      <c r="D1311" s="142"/>
      <c r="E1311" s="142"/>
      <c r="F1311" s="144"/>
      <c r="G1311" s="142"/>
      <c r="H1311" s="142"/>
      <c r="I1311" s="153"/>
      <c r="J1311" s="92">
        <f t="shared" si="203"/>
        <v>0</v>
      </c>
      <c r="K1311" s="97">
        <f>'1 Enterprises'!J$14</f>
        <v>0</v>
      </c>
      <c r="L1311" s="94">
        <f t="shared" si="204"/>
        <v>0</v>
      </c>
    </row>
    <row r="1312" spans="2:12" ht="15" x14ac:dyDescent="0.25">
      <c r="B1312" s="31" t="s">
        <v>120</v>
      </c>
      <c r="C1312" s="48">
        <f>'2 Income Statement'!$B$12</f>
        <v>0</v>
      </c>
      <c r="D1312" s="142"/>
      <c r="E1312" s="142"/>
      <c r="F1312" s="144"/>
      <c r="G1312" s="142"/>
      <c r="H1312" s="142"/>
      <c r="I1312" s="153"/>
      <c r="J1312" s="92">
        <f t="shared" si="203"/>
        <v>0</v>
      </c>
      <c r="K1312" s="98">
        <f>'1 Enterprises'!K$14</f>
        <v>0</v>
      </c>
      <c r="L1312" s="94">
        <f t="shared" si="204"/>
        <v>0</v>
      </c>
    </row>
    <row r="1313" spans="2:12" ht="15" x14ac:dyDescent="0.25">
      <c r="B1313" s="31" t="s">
        <v>121</v>
      </c>
      <c r="C1313" s="48">
        <f>'2 Income Statement'!$B$13</f>
        <v>0</v>
      </c>
      <c r="D1313" s="142"/>
      <c r="E1313" s="142"/>
      <c r="F1313" s="144"/>
      <c r="G1313" s="142"/>
      <c r="H1313" s="142"/>
      <c r="I1313" s="153"/>
      <c r="J1313" s="92">
        <f t="shared" si="203"/>
        <v>0</v>
      </c>
      <c r="K1313" s="98">
        <f>'1 Enterprises'!L$14</f>
        <v>0</v>
      </c>
      <c r="L1313" s="94">
        <f t="shared" si="204"/>
        <v>0</v>
      </c>
    </row>
    <row r="1314" spans="2:12" ht="15" x14ac:dyDescent="0.25">
      <c r="B1314" s="31" t="s">
        <v>122</v>
      </c>
      <c r="C1314" s="48">
        <f>'2 Income Statement'!$B$14</f>
        <v>0</v>
      </c>
      <c r="D1314" s="142"/>
      <c r="E1314" s="142"/>
      <c r="F1314" s="144"/>
      <c r="G1314" s="142"/>
      <c r="H1314" s="142"/>
      <c r="I1314" s="153"/>
      <c r="J1314" s="92">
        <f t="shared" si="203"/>
        <v>0</v>
      </c>
      <c r="K1314" s="98">
        <f>'1 Enterprises'!M$14</f>
        <v>0</v>
      </c>
      <c r="L1314" s="94">
        <f t="shared" si="204"/>
        <v>0</v>
      </c>
    </row>
    <row r="1315" spans="2:12" ht="15" x14ac:dyDescent="0.25">
      <c r="B1315" s="31" t="s">
        <v>123</v>
      </c>
      <c r="C1315" s="96">
        <f>'2 Income Statement'!$B$15</f>
        <v>0</v>
      </c>
      <c r="D1315" s="142"/>
      <c r="E1315" s="142"/>
      <c r="F1315" s="144"/>
      <c r="G1315" s="142"/>
      <c r="H1315" s="142"/>
      <c r="I1315" s="153"/>
      <c r="J1315" s="92">
        <f t="shared" si="203"/>
        <v>0</v>
      </c>
      <c r="K1315" s="98">
        <f>'1 Enterprises'!N$14</f>
        <v>0</v>
      </c>
      <c r="L1315" s="94">
        <f t="shared" si="204"/>
        <v>0</v>
      </c>
    </row>
    <row r="1316" spans="2:12" ht="15" x14ac:dyDescent="0.25">
      <c r="B1316" s="31" t="s">
        <v>124</v>
      </c>
      <c r="C1316" s="48">
        <f>'2 Income Statement'!$B$16</f>
        <v>0</v>
      </c>
      <c r="D1316" s="142"/>
      <c r="E1316" s="142"/>
      <c r="F1316" s="144"/>
      <c r="G1316" s="142"/>
      <c r="H1316" s="142"/>
      <c r="I1316" s="153"/>
      <c r="J1316" s="92">
        <f t="shared" si="203"/>
        <v>0</v>
      </c>
      <c r="K1316" s="98">
        <f>'1 Enterprises'!O$14</f>
        <v>0</v>
      </c>
      <c r="L1316" s="94">
        <f t="shared" si="204"/>
        <v>0</v>
      </c>
    </row>
    <row r="1317" spans="2:12" ht="15" x14ac:dyDescent="0.25">
      <c r="B1317" s="31" t="s">
        <v>125</v>
      </c>
      <c r="C1317" s="271">
        <f>'2 Income Statement'!$B$17</f>
        <v>0</v>
      </c>
      <c r="D1317" s="142"/>
      <c r="E1317" s="142"/>
      <c r="F1317" s="144"/>
      <c r="G1317" s="142"/>
      <c r="H1317" s="142"/>
      <c r="I1317" s="153"/>
      <c r="J1317" s="92">
        <f>IF(G1317&gt;0,(D1317*(F1317/G1317)),0)</f>
        <v>0</v>
      </c>
      <c r="K1317" s="98">
        <f>'1 Enterprises'!P$14</f>
        <v>0</v>
      </c>
      <c r="L1317" s="94">
        <f>IF(K1317&gt;0,((J1317/K1317)*I1317),0)</f>
        <v>0</v>
      </c>
    </row>
    <row r="1318" spans="2:12" ht="15" x14ac:dyDescent="0.25">
      <c r="B1318" s="31" t="s">
        <v>126</v>
      </c>
      <c r="C1318" s="271">
        <f>'2 Income Statement'!$B$18</f>
        <v>0</v>
      </c>
      <c r="D1318" s="142"/>
      <c r="E1318" s="142"/>
      <c r="F1318" s="144"/>
      <c r="G1318" s="142"/>
      <c r="H1318" s="142"/>
      <c r="I1318" s="153"/>
      <c r="J1318" s="92">
        <f t="shared" ref="J1318:J1328" si="205">IF(G1318&gt;0,(D1318*(F1318/G1318)),0)</f>
        <v>0</v>
      </c>
      <c r="K1318" s="98">
        <f>'1 Enterprises'!Q$14</f>
        <v>0</v>
      </c>
      <c r="L1318" s="94">
        <f t="shared" ref="L1318:L1328" si="206">IF(K1318&gt;0,((J1318/K1318)*I1318),0)</f>
        <v>0</v>
      </c>
    </row>
    <row r="1319" spans="2:12" ht="15" x14ac:dyDescent="0.25">
      <c r="B1319" s="31" t="s">
        <v>127</v>
      </c>
      <c r="C1319" s="164">
        <f>'2 Income Statement'!$B$19</f>
        <v>0</v>
      </c>
      <c r="D1319" s="142"/>
      <c r="E1319" s="142"/>
      <c r="F1319" s="144"/>
      <c r="G1319" s="142"/>
      <c r="H1319" s="142"/>
      <c r="I1319" s="153"/>
      <c r="J1319" s="92">
        <f t="shared" si="205"/>
        <v>0</v>
      </c>
      <c r="K1319" s="98">
        <f>'1 Enterprises'!R$14</f>
        <v>0</v>
      </c>
      <c r="L1319" s="94">
        <f t="shared" si="206"/>
        <v>0</v>
      </c>
    </row>
    <row r="1320" spans="2:12" ht="15" x14ac:dyDescent="0.25">
      <c r="B1320" s="31" t="s">
        <v>128</v>
      </c>
      <c r="C1320" s="271">
        <f>'2 Income Statement'!$B$20</f>
        <v>0</v>
      </c>
      <c r="D1320" s="142"/>
      <c r="E1320" s="142"/>
      <c r="F1320" s="144"/>
      <c r="G1320" s="142"/>
      <c r="H1320" s="142"/>
      <c r="I1320" s="153"/>
      <c r="J1320" s="92">
        <f t="shared" si="205"/>
        <v>0</v>
      </c>
      <c r="K1320" s="98">
        <f>'1 Enterprises'!S$14</f>
        <v>0</v>
      </c>
      <c r="L1320" s="94">
        <f t="shared" si="206"/>
        <v>0</v>
      </c>
    </row>
    <row r="1321" spans="2:12" ht="15" x14ac:dyDescent="0.25">
      <c r="B1321" s="31" t="s">
        <v>129</v>
      </c>
      <c r="C1321" s="271">
        <f>'2 Income Statement'!$B$21</f>
        <v>0</v>
      </c>
      <c r="D1321" s="142"/>
      <c r="E1321" s="142"/>
      <c r="F1321" s="144"/>
      <c r="G1321" s="142"/>
      <c r="H1321" s="142"/>
      <c r="I1321" s="153"/>
      <c r="J1321" s="92">
        <f t="shared" si="205"/>
        <v>0</v>
      </c>
      <c r="K1321" s="98">
        <f>'1 Enterprises'!T$14</f>
        <v>0</v>
      </c>
      <c r="L1321" s="94">
        <f t="shared" si="206"/>
        <v>0</v>
      </c>
    </row>
    <row r="1322" spans="2:12" ht="15" x14ac:dyDescent="0.25">
      <c r="B1322" s="31" t="s">
        <v>130</v>
      </c>
      <c r="C1322" s="271">
        <f>'2 Income Statement'!$B$22</f>
        <v>0</v>
      </c>
      <c r="D1322" s="142"/>
      <c r="E1322" s="142"/>
      <c r="F1322" s="144"/>
      <c r="G1322" s="142"/>
      <c r="H1322" s="142"/>
      <c r="I1322" s="153"/>
      <c r="J1322" s="92">
        <f t="shared" si="205"/>
        <v>0</v>
      </c>
      <c r="K1322" s="98">
        <f>'1 Enterprises'!U$14</f>
        <v>0</v>
      </c>
      <c r="L1322" s="94">
        <f t="shared" si="206"/>
        <v>0</v>
      </c>
    </row>
    <row r="1323" spans="2:12" ht="15" x14ac:dyDescent="0.25">
      <c r="B1323" s="31" t="s">
        <v>131</v>
      </c>
      <c r="C1323" s="164">
        <f>'2 Income Statement'!$B$23</f>
        <v>0</v>
      </c>
      <c r="D1323" s="142"/>
      <c r="E1323" s="142"/>
      <c r="F1323" s="144"/>
      <c r="G1323" s="142"/>
      <c r="H1323" s="142"/>
      <c r="I1323" s="153"/>
      <c r="J1323" s="92">
        <f t="shared" si="205"/>
        <v>0</v>
      </c>
      <c r="K1323" s="98">
        <f>'1 Enterprises'!V$14</f>
        <v>0</v>
      </c>
      <c r="L1323" s="94">
        <f t="shared" si="206"/>
        <v>0</v>
      </c>
    </row>
    <row r="1324" spans="2:12" ht="15" x14ac:dyDescent="0.25">
      <c r="B1324" s="31" t="s">
        <v>132</v>
      </c>
      <c r="C1324" s="271">
        <f>'2 Income Statement'!$B$24</f>
        <v>0</v>
      </c>
      <c r="D1324" s="142"/>
      <c r="E1324" s="142"/>
      <c r="F1324" s="144"/>
      <c r="G1324" s="142"/>
      <c r="H1324" s="142"/>
      <c r="I1324" s="153"/>
      <c r="J1324" s="92">
        <f t="shared" si="205"/>
        <v>0</v>
      </c>
      <c r="K1324" s="98">
        <f>'1 Enterprises'!W$14</f>
        <v>0</v>
      </c>
      <c r="L1324" s="94">
        <f t="shared" si="206"/>
        <v>0</v>
      </c>
    </row>
    <row r="1325" spans="2:12" ht="15" x14ac:dyDescent="0.25">
      <c r="B1325" s="31" t="s">
        <v>133</v>
      </c>
      <c r="C1325" s="271">
        <f>'2 Income Statement'!$B$25</f>
        <v>0</v>
      </c>
      <c r="D1325" s="142"/>
      <c r="E1325" s="142"/>
      <c r="F1325" s="144"/>
      <c r="G1325" s="142"/>
      <c r="H1325" s="142"/>
      <c r="I1325" s="153"/>
      <c r="J1325" s="92">
        <f t="shared" si="205"/>
        <v>0</v>
      </c>
      <c r="K1325" s="98">
        <f>'1 Enterprises'!X$14</f>
        <v>0</v>
      </c>
      <c r="L1325" s="94">
        <f t="shared" si="206"/>
        <v>0</v>
      </c>
    </row>
    <row r="1326" spans="2:12" ht="15" x14ac:dyDescent="0.25">
      <c r="B1326" s="31" t="s">
        <v>134</v>
      </c>
      <c r="C1326" s="271">
        <f>'2 Income Statement'!$B$26</f>
        <v>0</v>
      </c>
      <c r="D1326" s="142"/>
      <c r="E1326" s="142"/>
      <c r="F1326" s="144"/>
      <c r="G1326" s="142"/>
      <c r="H1326" s="142"/>
      <c r="I1326" s="153"/>
      <c r="J1326" s="92">
        <f t="shared" si="205"/>
        <v>0</v>
      </c>
      <c r="K1326" s="98">
        <f>'1 Enterprises'!Y$14</f>
        <v>0</v>
      </c>
      <c r="L1326" s="94">
        <f t="shared" si="206"/>
        <v>0</v>
      </c>
    </row>
    <row r="1327" spans="2:12" ht="15" x14ac:dyDescent="0.25">
      <c r="B1327" s="31" t="s">
        <v>135</v>
      </c>
      <c r="C1327" s="164">
        <f>'2 Income Statement'!$B$27</f>
        <v>0</v>
      </c>
      <c r="D1327" s="142"/>
      <c r="E1327" s="142"/>
      <c r="F1327" s="144"/>
      <c r="G1327" s="142"/>
      <c r="H1327" s="142"/>
      <c r="I1327" s="153"/>
      <c r="J1327" s="92">
        <f t="shared" si="205"/>
        <v>0</v>
      </c>
      <c r="K1327" s="98">
        <f>'1 Enterprises'!Z$14</f>
        <v>0</v>
      </c>
      <c r="L1327" s="94">
        <f t="shared" si="206"/>
        <v>0</v>
      </c>
    </row>
    <row r="1328" spans="2:12" ht="15" x14ac:dyDescent="0.25">
      <c r="B1328" s="31" t="s">
        <v>136</v>
      </c>
      <c r="C1328" s="271">
        <f>'2 Income Statement'!$B$28</f>
        <v>0</v>
      </c>
      <c r="D1328" s="142"/>
      <c r="E1328" s="142"/>
      <c r="F1328" s="144"/>
      <c r="G1328" s="142"/>
      <c r="H1328" s="142"/>
      <c r="I1328" s="153"/>
      <c r="J1328" s="92">
        <f t="shared" si="205"/>
        <v>0</v>
      </c>
      <c r="K1328" s="98">
        <f>'1 Enterprises'!AA$14</f>
        <v>0</v>
      </c>
      <c r="L1328" s="94">
        <f t="shared" si="206"/>
        <v>0</v>
      </c>
    </row>
    <row r="1329" spans="2:12" ht="15" x14ac:dyDescent="0.25">
      <c r="B1329" s="31" t="s">
        <v>137</v>
      </c>
      <c r="C1329" s="271">
        <f>'2 Income Statement'!$B$29</f>
        <v>0</v>
      </c>
      <c r="D1329" s="142"/>
      <c r="E1329" s="142"/>
      <c r="F1329" s="144"/>
      <c r="G1329" s="142"/>
      <c r="H1329" s="142"/>
      <c r="I1329" s="153"/>
      <c r="J1329" s="92">
        <f>IF(G1329&gt;0,(D1329*(F1329/G1329)),0)</f>
        <v>0</v>
      </c>
      <c r="K1329" s="98">
        <f>'1 Enterprises'!AB$14</f>
        <v>0</v>
      </c>
      <c r="L1329" s="94">
        <f>IF(K1329&gt;0,((J1329/K1329)*I1329),0)</f>
        <v>0</v>
      </c>
    </row>
    <row r="1330" spans="2:12" ht="15" x14ac:dyDescent="0.25">
      <c r="B1330" s="31" t="s">
        <v>418</v>
      </c>
      <c r="C1330" s="271">
        <f>'2 Income Statement'!$B$30</f>
        <v>0</v>
      </c>
      <c r="D1330" s="142"/>
      <c r="E1330" s="142"/>
      <c r="F1330" s="144"/>
      <c r="G1330" s="142"/>
      <c r="H1330" s="142"/>
      <c r="I1330" s="153"/>
      <c r="J1330" s="92">
        <f>IF(G1330&gt;0,(D1330*(F1330/G1330)),0)</f>
        <v>0</v>
      </c>
      <c r="K1330" s="98">
        <f>'1 Enterprises'!AC$14</f>
        <v>0</v>
      </c>
      <c r="L1330" s="94">
        <f>IF(K1330&gt;0,((J1330/K1330)*I1330),0)</f>
        <v>0</v>
      </c>
    </row>
    <row r="1331" spans="2:12" ht="15" x14ac:dyDescent="0.25">
      <c r="B1331" s="31" t="s">
        <v>419</v>
      </c>
      <c r="C1331" s="164">
        <f>'2 Income Statement'!$B$31</f>
        <v>0</v>
      </c>
      <c r="D1331" s="142"/>
      <c r="E1331" s="142"/>
      <c r="F1331" s="144"/>
      <c r="G1331" s="142"/>
      <c r="H1331" s="142"/>
      <c r="I1331" s="153"/>
      <c r="J1331" s="92">
        <f t="shared" ref="J1331:J1341" si="207">IF(G1331&gt;0,(D1331*(F1331/G1331)),0)</f>
        <v>0</v>
      </c>
      <c r="K1331" s="98">
        <f>'1 Enterprises'!AD$14</f>
        <v>0</v>
      </c>
      <c r="L1331" s="94">
        <f t="shared" ref="L1331:L1341" si="208">IF(K1331&gt;0,((J1331/K1331)*I1331),0)</f>
        <v>0</v>
      </c>
    </row>
    <row r="1332" spans="2:12" ht="15" x14ac:dyDescent="0.25">
      <c r="B1332" s="31" t="s">
        <v>420</v>
      </c>
      <c r="C1332" s="271">
        <f>'2 Income Statement'!$B$32</f>
        <v>0</v>
      </c>
      <c r="D1332" s="142"/>
      <c r="E1332" s="142"/>
      <c r="F1332" s="144"/>
      <c r="G1332" s="142"/>
      <c r="H1332" s="142"/>
      <c r="I1332" s="153"/>
      <c r="J1332" s="92">
        <f t="shared" si="207"/>
        <v>0</v>
      </c>
      <c r="K1332" s="98">
        <f>'1 Enterprises'!AE$14</f>
        <v>0</v>
      </c>
      <c r="L1332" s="94">
        <f t="shared" si="208"/>
        <v>0</v>
      </c>
    </row>
    <row r="1333" spans="2:12" ht="15" x14ac:dyDescent="0.25">
      <c r="B1333" s="31" t="s">
        <v>421</v>
      </c>
      <c r="C1333" s="271">
        <f>'2 Income Statement'!$B$33</f>
        <v>0</v>
      </c>
      <c r="D1333" s="142"/>
      <c r="E1333" s="142"/>
      <c r="F1333" s="144"/>
      <c r="G1333" s="142"/>
      <c r="H1333" s="142"/>
      <c r="I1333" s="153"/>
      <c r="J1333" s="92">
        <f t="shared" si="207"/>
        <v>0</v>
      </c>
      <c r="K1333" s="98">
        <f>'1 Enterprises'!AF$14</f>
        <v>0</v>
      </c>
      <c r="L1333" s="94">
        <f t="shared" si="208"/>
        <v>0</v>
      </c>
    </row>
    <row r="1334" spans="2:12" ht="15" x14ac:dyDescent="0.25">
      <c r="B1334" s="31" t="s">
        <v>422</v>
      </c>
      <c r="C1334" s="271">
        <f>'2 Income Statement'!$B$34</f>
        <v>0</v>
      </c>
      <c r="D1334" s="142"/>
      <c r="E1334" s="142"/>
      <c r="F1334" s="144"/>
      <c r="G1334" s="142"/>
      <c r="H1334" s="142"/>
      <c r="I1334" s="153"/>
      <c r="J1334" s="92">
        <f t="shared" si="207"/>
        <v>0</v>
      </c>
      <c r="K1334" s="98">
        <f>'1 Enterprises'!AG$14</f>
        <v>0</v>
      </c>
      <c r="L1334" s="94">
        <f t="shared" si="208"/>
        <v>0</v>
      </c>
    </row>
    <row r="1335" spans="2:12" ht="15" x14ac:dyDescent="0.25">
      <c r="B1335" s="31" t="s">
        <v>423</v>
      </c>
      <c r="C1335" s="164">
        <f>'2 Income Statement'!$B$35</f>
        <v>0</v>
      </c>
      <c r="D1335" s="142"/>
      <c r="E1335" s="142"/>
      <c r="F1335" s="144"/>
      <c r="G1335" s="142"/>
      <c r="H1335" s="142"/>
      <c r="I1335" s="153"/>
      <c r="J1335" s="92">
        <f t="shared" si="207"/>
        <v>0</v>
      </c>
      <c r="K1335" s="98">
        <f>'1 Enterprises'!AH$14</f>
        <v>0</v>
      </c>
      <c r="L1335" s="94">
        <f t="shared" si="208"/>
        <v>0</v>
      </c>
    </row>
    <row r="1336" spans="2:12" ht="15" x14ac:dyDescent="0.25">
      <c r="B1336" s="31" t="s">
        <v>424</v>
      </c>
      <c r="C1336" s="271">
        <f>'2 Income Statement'!$B$36</f>
        <v>0</v>
      </c>
      <c r="D1336" s="142"/>
      <c r="E1336" s="142"/>
      <c r="F1336" s="144"/>
      <c r="G1336" s="142"/>
      <c r="H1336" s="142"/>
      <c r="I1336" s="153"/>
      <c r="J1336" s="92">
        <f t="shared" si="207"/>
        <v>0</v>
      </c>
      <c r="K1336" s="98">
        <f>'1 Enterprises'!AI$14</f>
        <v>0</v>
      </c>
      <c r="L1336" s="94">
        <f t="shared" si="208"/>
        <v>0</v>
      </c>
    </row>
    <row r="1337" spans="2:12" ht="15" x14ac:dyDescent="0.25">
      <c r="B1337" s="31" t="s">
        <v>425</v>
      </c>
      <c r="C1337" s="271">
        <f>'2 Income Statement'!$B$37</f>
        <v>0</v>
      </c>
      <c r="D1337" s="142"/>
      <c r="E1337" s="142"/>
      <c r="F1337" s="144"/>
      <c r="G1337" s="142"/>
      <c r="H1337" s="142"/>
      <c r="I1337" s="153"/>
      <c r="J1337" s="92">
        <f t="shared" si="207"/>
        <v>0</v>
      </c>
      <c r="K1337" s="98">
        <f>'1 Enterprises'!AJ$14</f>
        <v>0</v>
      </c>
      <c r="L1337" s="94">
        <f t="shared" si="208"/>
        <v>0</v>
      </c>
    </row>
    <row r="1338" spans="2:12" ht="15" x14ac:dyDescent="0.25">
      <c r="B1338" s="31" t="s">
        <v>426</v>
      </c>
      <c r="C1338" s="271">
        <f>'2 Income Statement'!$B$38</f>
        <v>0</v>
      </c>
      <c r="D1338" s="142"/>
      <c r="E1338" s="142"/>
      <c r="F1338" s="144"/>
      <c r="G1338" s="142"/>
      <c r="H1338" s="142"/>
      <c r="I1338" s="153"/>
      <c r="J1338" s="92">
        <f t="shared" si="207"/>
        <v>0</v>
      </c>
      <c r="K1338" s="98">
        <f>'1 Enterprises'!AK$14</f>
        <v>0</v>
      </c>
      <c r="L1338" s="94">
        <f t="shared" si="208"/>
        <v>0</v>
      </c>
    </row>
    <row r="1339" spans="2:12" ht="15" x14ac:dyDescent="0.25">
      <c r="B1339" s="31" t="s">
        <v>427</v>
      </c>
      <c r="C1339" s="164">
        <f>'2 Income Statement'!$B$39</f>
        <v>0</v>
      </c>
      <c r="D1339" s="142"/>
      <c r="E1339" s="142"/>
      <c r="F1339" s="144"/>
      <c r="G1339" s="142"/>
      <c r="H1339" s="142"/>
      <c r="I1339" s="153"/>
      <c r="J1339" s="92">
        <f t="shared" si="207"/>
        <v>0</v>
      </c>
      <c r="K1339" s="98">
        <f>'1 Enterprises'!AL$14</f>
        <v>0</v>
      </c>
      <c r="L1339" s="94">
        <f t="shared" si="208"/>
        <v>0</v>
      </c>
    </row>
    <row r="1340" spans="2:12" ht="15" x14ac:dyDescent="0.25">
      <c r="B1340" s="31" t="s">
        <v>428</v>
      </c>
      <c r="C1340" s="271">
        <f>'2 Income Statement'!$B$40</f>
        <v>0</v>
      </c>
      <c r="D1340" s="142"/>
      <c r="E1340" s="142"/>
      <c r="F1340" s="144"/>
      <c r="G1340" s="142"/>
      <c r="H1340" s="142"/>
      <c r="I1340" s="153"/>
      <c r="J1340" s="92">
        <f t="shared" si="207"/>
        <v>0</v>
      </c>
      <c r="K1340" s="98">
        <f>'1 Enterprises'!AM$14</f>
        <v>0</v>
      </c>
      <c r="L1340" s="94">
        <f t="shared" si="208"/>
        <v>0</v>
      </c>
    </row>
    <row r="1341" spans="2:12" ht="15" x14ac:dyDescent="0.25">
      <c r="B1341" s="31" t="s">
        <v>429</v>
      </c>
      <c r="C1341" s="271">
        <f>'2 Income Statement'!$B$41</f>
        <v>0</v>
      </c>
      <c r="D1341" s="142"/>
      <c r="E1341" s="142"/>
      <c r="F1341" s="144"/>
      <c r="G1341" s="142"/>
      <c r="H1341" s="142"/>
      <c r="I1341" s="153"/>
      <c r="J1341" s="92">
        <f t="shared" si="207"/>
        <v>0</v>
      </c>
      <c r="K1341" s="98">
        <f>'1 Enterprises'!AN$14</f>
        <v>0</v>
      </c>
      <c r="L1341" s="94">
        <f t="shared" si="208"/>
        <v>0</v>
      </c>
    </row>
    <row r="1342" spans="2:12" ht="15" x14ac:dyDescent="0.25">
      <c r="B1342" s="31" t="s">
        <v>430</v>
      </c>
      <c r="C1342" s="271">
        <f>'2 Income Statement'!$B$42</f>
        <v>0</v>
      </c>
      <c r="D1342" s="142"/>
      <c r="E1342" s="142"/>
      <c r="F1342" s="144"/>
      <c r="G1342" s="142"/>
      <c r="H1342" s="142"/>
      <c r="I1342" s="153"/>
      <c r="J1342" s="92">
        <f>IF(G1342&gt;0,(D1342*(F1342/G1342)),0)</f>
        <v>0</v>
      </c>
      <c r="K1342" s="98">
        <f>'1 Enterprises'!AO$14</f>
        <v>0</v>
      </c>
      <c r="L1342" s="94">
        <f>IF(K1342&gt;0,((J1342/K1342)*I1342),0)</f>
        <v>0</v>
      </c>
    </row>
    <row r="1343" spans="2:12" ht="15" x14ac:dyDescent="0.25">
      <c r="B1343" s="31" t="s">
        <v>431</v>
      </c>
      <c r="C1343" s="164">
        <f>'2 Income Statement'!$B$43</f>
        <v>0</v>
      </c>
      <c r="D1343" s="142"/>
      <c r="E1343" s="142"/>
      <c r="F1343" s="144"/>
      <c r="G1343" s="142"/>
      <c r="H1343" s="142"/>
      <c r="I1343" s="153"/>
      <c r="J1343" s="92">
        <f t="shared" ref="J1343:J1354" si="209">IF(G1343&gt;0,(D1343*(F1343/G1343)),0)</f>
        <v>0</v>
      </c>
      <c r="K1343" s="98">
        <f>'1 Enterprises'!AP$14</f>
        <v>0</v>
      </c>
      <c r="L1343" s="94">
        <f t="shared" ref="L1343:L1354" si="210">IF(K1343&gt;0,((J1343/K1343)*I1343),0)</f>
        <v>0</v>
      </c>
    </row>
    <row r="1344" spans="2:12" ht="15" x14ac:dyDescent="0.25">
      <c r="B1344" s="31" t="s">
        <v>432</v>
      </c>
      <c r="C1344" s="271">
        <f>'2 Income Statement'!$B$44</f>
        <v>0</v>
      </c>
      <c r="D1344" s="142"/>
      <c r="E1344" s="142"/>
      <c r="F1344" s="144"/>
      <c r="G1344" s="142"/>
      <c r="H1344" s="142"/>
      <c r="I1344" s="153"/>
      <c r="J1344" s="92">
        <f t="shared" si="209"/>
        <v>0</v>
      </c>
      <c r="K1344" s="98">
        <f>'1 Enterprises'!AQ$14</f>
        <v>0</v>
      </c>
      <c r="L1344" s="94">
        <f t="shared" si="210"/>
        <v>0</v>
      </c>
    </row>
    <row r="1345" spans="2:12" ht="15" x14ac:dyDescent="0.25">
      <c r="B1345" s="31" t="s">
        <v>433</v>
      </c>
      <c r="C1345" s="271">
        <f>'2 Income Statement'!$B$45</f>
        <v>0</v>
      </c>
      <c r="D1345" s="142"/>
      <c r="E1345" s="142"/>
      <c r="F1345" s="144"/>
      <c r="G1345" s="142"/>
      <c r="H1345" s="142"/>
      <c r="I1345" s="153"/>
      <c r="J1345" s="92">
        <f t="shared" si="209"/>
        <v>0</v>
      </c>
      <c r="K1345" s="98">
        <f>'1 Enterprises'!AR$14</f>
        <v>0</v>
      </c>
      <c r="L1345" s="94">
        <f t="shared" si="210"/>
        <v>0</v>
      </c>
    </row>
    <row r="1346" spans="2:12" ht="15" x14ac:dyDescent="0.25">
      <c r="B1346" s="31" t="s">
        <v>434</v>
      </c>
      <c r="C1346" s="271">
        <f>'2 Income Statement'!$B$46</f>
        <v>0</v>
      </c>
      <c r="D1346" s="142"/>
      <c r="E1346" s="142"/>
      <c r="F1346" s="144"/>
      <c r="G1346" s="142"/>
      <c r="H1346" s="142"/>
      <c r="I1346" s="153"/>
      <c r="J1346" s="92">
        <f t="shared" si="209"/>
        <v>0</v>
      </c>
      <c r="K1346" s="98">
        <f>'1 Enterprises'!AS$14</f>
        <v>0</v>
      </c>
      <c r="L1346" s="94">
        <f t="shared" si="210"/>
        <v>0</v>
      </c>
    </row>
    <row r="1347" spans="2:12" ht="15" x14ac:dyDescent="0.25">
      <c r="B1347" s="31" t="s">
        <v>435</v>
      </c>
      <c r="C1347" s="164">
        <f>'2 Income Statement'!$B$47</f>
        <v>0</v>
      </c>
      <c r="D1347" s="142"/>
      <c r="E1347" s="142"/>
      <c r="F1347" s="144"/>
      <c r="G1347" s="142"/>
      <c r="H1347" s="142"/>
      <c r="I1347" s="153"/>
      <c r="J1347" s="92">
        <f t="shared" si="209"/>
        <v>0</v>
      </c>
      <c r="K1347" s="98">
        <f>'1 Enterprises'!AT$14</f>
        <v>0</v>
      </c>
      <c r="L1347" s="94">
        <f t="shared" si="210"/>
        <v>0</v>
      </c>
    </row>
    <row r="1348" spans="2:12" ht="15" x14ac:dyDescent="0.25">
      <c r="B1348" s="31" t="s">
        <v>436</v>
      </c>
      <c r="C1348" s="271">
        <f>'2 Income Statement'!$B$48</f>
        <v>0</v>
      </c>
      <c r="D1348" s="142"/>
      <c r="E1348" s="142"/>
      <c r="F1348" s="144"/>
      <c r="G1348" s="142"/>
      <c r="H1348" s="142"/>
      <c r="I1348" s="153"/>
      <c r="J1348" s="92">
        <f t="shared" si="209"/>
        <v>0</v>
      </c>
      <c r="K1348" s="98">
        <f>'1 Enterprises'!AU$14</f>
        <v>0</v>
      </c>
      <c r="L1348" s="94">
        <f t="shared" si="210"/>
        <v>0</v>
      </c>
    </row>
    <row r="1349" spans="2:12" ht="15" x14ac:dyDescent="0.25">
      <c r="B1349" s="31" t="s">
        <v>437</v>
      </c>
      <c r="C1349" s="271">
        <f>'2 Income Statement'!$B$49</f>
        <v>0</v>
      </c>
      <c r="D1349" s="142"/>
      <c r="E1349" s="142"/>
      <c r="F1349" s="144"/>
      <c r="G1349" s="142"/>
      <c r="H1349" s="142"/>
      <c r="I1349" s="153"/>
      <c r="J1349" s="92">
        <f t="shared" si="209"/>
        <v>0</v>
      </c>
      <c r="K1349" s="98">
        <f>'1 Enterprises'!AV$14</f>
        <v>0</v>
      </c>
      <c r="L1349" s="94">
        <f t="shared" si="210"/>
        <v>0</v>
      </c>
    </row>
    <row r="1350" spans="2:12" ht="15" x14ac:dyDescent="0.25">
      <c r="B1350" s="31" t="s">
        <v>438</v>
      </c>
      <c r="C1350" s="271">
        <f>'2 Income Statement'!$B$50</f>
        <v>0</v>
      </c>
      <c r="D1350" s="142"/>
      <c r="E1350" s="142"/>
      <c r="F1350" s="144"/>
      <c r="G1350" s="142"/>
      <c r="H1350" s="142"/>
      <c r="I1350" s="153"/>
      <c r="J1350" s="92">
        <f t="shared" si="209"/>
        <v>0</v>
      </c>
      <c r="K1350" s="98">
        <f>'1 Enterprises'!AW$14</f>
        <v>0</v>
      </c>
      <c r="L1350" s="94">
        <f t="shared" si="210"/>
        <v>0</v>
      </c>
    </row>
    <row r="1351" spans="2:12" ht="15" x14ac:dyDescent="0.25">
      <c r="B1351" s="31" t="s">
        <v>439</v>
      </c>
      <c r="C1351" s="164">
        <f>'2 Income Statement'!$B$51</f>
        <v>0</v>
      </c>
      <c r="D1351" s="142"/>
      <c r="E1351" s="142"/>
      <c r="F1351" s="144"/>
      <c r="G1351" s="142"/>
      <c r="H1351" s="142"/>
      <c r="I1351" s="153"/>
      <c r="J1351" s="92">
        <f t="shared" si="209"/>
        <v>0</v>
      </c>
      <c r="K1351" s="98">
        <f>'1 Enterprises'!AX$14</f>
        <v>0</v>
      </c>
      <c r="L1351" s="94">
        <f t="shared" si="210"/>
        <v>0</v>
      </c>
    </row>
    <row r="1352" spans="2:12" ht="15" x14ac:dyDescent="0.25">
      <c r="B1352" s="31" t="s">
        <v>440</v>
      </c>
      <c r="C1352" s="271">
        <f>'2 Income Statement'!$B$52</f>
        <v>0</v>
      </c>
      <c r="D1352" s="142"/>
      <c r="E1352" s="142"/>
      <c r="F1352" s="144"/>
      <c r="G1352" s="142"/>
      <c r="H1352" s="142"/>
      <c r="I1352" s="153"/>
      <c r="J1352" s="92">
        <f t="shared" si="209"/>
        <v>0</v>
      </c>
      <c r="K1352" s="98">
        <f>'1 Enterprises'!AY$14</f>
        <v>0</v>
      </c>
      <c r="L1352" s="94">
        <f t="shared" si="210"/>
        <v>0</v>
      </c>
    </row>
    <row r="1353" spans="2:12" ht="15" x14ac:dyDescent="0.25">
      <c r="B1353" s="31" t="s">
        <v>441</v>
      </c>
      <c r="C1353" s="271">
        <f>'2 Income Statement'!$B$53</f>
        <v>0</v>
      </c>
      <c r="D1353" s="142"/>
      <c r="E1353" s="142"/>
      <c r="F1353" s="144"/>
      <c r="G1353" s="142"/>
      <c r="H1353" s="142"/>
      <c r="I1353" s="153"/>
      <c r="J1353" s="92">
        <f t="shared" si="209"/>
        <v>0</v>
      </c>
      <c r="K1353" s="98">
        <f>'1 Enterprises'!AZ$14</f>
        <v>0</v>
      </c>
      <c r="L1353" s="94">
        <f t="shared" si="210"/>
        <v>0</v>
      </c>
    </row>
    <row r="1354" spans="2:12" ht="15" x14ac:dyDescent="0.25">
      <c r="B1354" s="31" t="s">
        <v>442</v>
      </c>
      <c r="C1354" s="271">
        <f>'2 Income Statement'!$B$54</f>
        <v>0</v>
      </c>
      <c r="D1354" s="142"/>
      <c r="E1354" s="142"/>
      <c r="F1354" s="144"/>
      <c r="G1354" s="142"/>
      <c r="H1354" s="142"/>
      <c r="I1354" s="153"/>
      <c r="J1354" s="92">
        <f t="shared" si="209"/>
        <v>0</v>
      </c>
      <c r="K1354" s="98">
        <f>'1 Enterprises'!BA$14</f>
        <v>0</v>
      </c>
      <c r="L1354" s="94">
        <f t="shared" si="210"/>
        <v>0</v>
      </c>
    </row>
    <row r="1355" spans="2:12" x14ac:dyDescent="0.2">
      <c r="C1355" s="31"/>
    </row>
    <row r="1356" spans="2:12" ht="15" x14ac:dyDescent="0.25">
      <c r="C1356" s="278" t="s">
        <v>514</v>
      </c>
      <c r="D1356" s="279"/>
      <c r="E1356" s="279"/>
      <c r="F1356" s="279"/>
      <c r="G1356" s="279"/>
      <c r="H1356" s="279"/>
      <c r="I1356" s="279"/>
      <c r="J1356" s="279"/>
      <c r="K1356" s="279"/>
      <c r="L1356" s="280"/>
    </row>
    <row r="1357" spans="2:12" ht="15" x14ac:dyDescent="0.25">
      <c r="B1357" s="31" t="s">
        <v>113</v>
      </c>
      <c r="C1357" s="259">
        <f>C$5</f>
        <v>0</v>
      </c>
      <c r="D1357" s="142"/>
      <c r="E1357" s="142"/>
      <c r="F1357" s="144"/>
      <c r="G1357" s="142"/>
      <c r="H1357" s="142"/>
      <c r="I1357" s="153"/>
      <c r="J1357" s="92">
        <f>IF(G1357&gt;0,(D1357*(F1357/G1357)),0)</f>
        <v>0</v>
      </c>
      <c r="K1357" s="93">
        <f>K$5</f>
        <v>0</v>
      </c>
      <c r="L1357" s="94">
        <f>IF(K1357&gt;0,((J1357/K1357)*I1357),0)</f>
        <v>0</v>
      </c>
    </row>
    <row r="1358" spans="2:12" ht="15" x14ac:dyDescent="0.25">
      <c r="B1358" s="31" t="s">
        <v>114</v>
      </c>
      <c r="C1358" s="260">
        <f>C$6</f>
        <v>0</v>
      </c>
      <c r="D1358" s="142"/>
      <c r="E1358" s="142"/>
      <c r="F1358" s="144"/>
      <c r="G1358" s="142"/>
      <c r="H1358" s="142"/>
      <c r="I1358" s="153"/>
      <c r="J1358" s="92">
        <f t="shared" ref="J1358:J1368" si="211">IF(G1358&gt;0,(D1358*(F1358/G1358)),0)</f>
        <v>0</v>
      </c>
      <c r="K1358" s="97">
        <f>K$6</f>
        <v>0</v>
      </c>
      <c r="L1358" s="94">
        <f t="shared" ref="L1358:L1368" si="212">IF(K1358&gt;0,((J1358/K1358)*I1358),0)</f>
        <v>0</v>
      </c>
    </row>
    <row r="1359" spans="2:12" ht="15" x14ac:dyDescent="0.25">
      <c r="B1359" s="31" t="s">
        <v>115</v>
      </c>
      <c r="C1359" s="259">
        <f>C$7</f>
        <v>0</v>
      </c>
      <c r="D1359" s="142"/>
      <c r="E1359" s="142"/>
      <c r="F1359" s="144"/>
      <c r="G1359" s="142"/>
      <c r="H1359" s="142"/>
      <c r="I1359" s="153"/>
      <c r="J1359" s="92">
        <f t="shared" si="211"/>
        <v>0</v>
      </c>
      <c r="K1359" s="97">
        <f>K$7</f>
        <v>0</v>
      </c>
      <c r="L1359" s="94">
        <f t="shared" si="212"/>
        <v>0</v>
      </c>
    </row>
    <row r="1360" spans="2:12" ht="15" x14ac:dyDescent="0.25">
      <c r="B1360" s="31" t="s">
        <v>116</v>
      </c>
      <c r="C1360" s="260">
        <f>C$8</f>
        <v>0</v>
      </c>
      <c r="D1360" s="142"/>
      <c r="E1360" s="142"/>
      <c r="F1360" s="144"/>
      <c r="G1360" s="142"/>
      <c r="H1360" s="142"/>
      <c r="I1360" s="153"/>
      <c r="J1360" s="92">
        <f t="shared" si="211"/>
        <v>0</v>
      </c>
      <c r="K1360" s="93">
        <f>K$8</f>
        <v>0</v>
      </c>
      <c r="L1360" s="94">
        <f t="shared" si="212"/>
        <v>0</v>
      </c>
    </row>
    <row r="1361" spans="2:12" ht="15" x14ac:dyDescent="0.25">
      <c r="B1361" s="31" t="s">
        <v>117</v>
      </c>
      <c r="C1361" s="259">
        <f>C$9</f>
        <v>0</v>
      </c>
      <c r="D1361" s="142"/>
      <c r="E1361" s="142"/>
      <c r="F1361" s="144"/>
      <c r="G1361" s="142"/>
      <c r="H1361" s="142"/>
      <c r="I1361" s="153"/>
      <c r="J1361" s="92">
        <f t="shared" si="211"/>
        <v>0</v>
      </c>
      <c r="K1361" s="97">
        <f>K$9</f>
        <v>0</v>
      </c>
      <c r="L1361" s="94">
        <f t="shared" si="212"/>
        <v>0</v>
      </c>
    </row>
    <row r="1362" spans="2:12" ht="15" x14ac:dyDescent="0.25">
      <c r="B1362" s="31" t="s">
        <v>118</v>
      </c>
      <c r="C1362" s="260">
        <f>C$10</f>
        <v>0</v>
      </c>
      <c r="D1362" s="142"/>
      <c r="E1362" s="142"/>
      <c r="F1362" s="144"/>
      <c r="G1362" s="142"/>
      <c r="H1362" s="142"/>
      <c r="I1362" s="153"/>
      <c r="J1362" s="92">
        <f t="shared" si="211"/>
        <v>0</v>
      </c>
      <c r="K1362" s="97">
        <f>K$10</f>
        <v>0</v>
      </c>
      <c r="L1362" s="94">
        <f t="shared" si="212"/>
        <v>0</v>
      </c>
    </row>
    <row r="1363" spans="2:12" ht="15" x14ac:dyDescent="0.25">
      <c r="B1363" s="31" t="s">
        <v>119</v>
      </c>
      <c r="C1363" s="259">
        <f>C$11</f>
        <v>0</v>
      </c>
      <c r="D1363" s="142"/>
      <c r="E1363" s="142"/>
      <c r="F1363" s="144"/>
      <c r="G1363" s="142"/>
      <c r="H1363" s="142"/>
      <c r="I1363" s="153"/>
      <c r="J1363" s="92">
        <f t="shared" si="211"/>
        <v>0</v>
      </c>
      <c r="K1363" s="93">
        <f>K$11</f>
        <v>0</v>
      </c>
      <c r="L1363" s="94">
        <f t="shared" si="212"/>
        <v>0</v>
      </c>
    </row>
    <row r="1364" spans="2:12" ht="15" x14ac:dyDescent="0.25">
      <c r="B1364" s="31" t="s">
        <v>120</v>
      </c>
      <c r="C1364" s="260">
        <f>C$12</f>
        <v>0</v>
      </c>
      <c r="D1364" s="142"/>
      <c r="E1364" s="142"/>
      <c r="F1364" s="144"/>
      <c r="G1364" s="142"/>
      <c r="H1364" s="142"/>
      <c r="I1364" s="153"/>
      <c r="J1364" s="92">
        <f t="shared" si="211"/>
        <v>0</v>
      </c>
      <c r="K1364" s="97">
        <f>K$12</f>
        <v>0</v>
      </c>
      <c r="L1364" s="94">
        <f t="shared" si="212"/>
        <v>0</v>
      </c>
    </row>
    <row r="1365" spans="2:12" ht="15" x14ac:dyDescent="0.25">
      <c r="B1365" s="31" t="s">
        <v>121</v>
      </c>
      <c r="C1365" s="259">
        <f>C$13</f>
        <v>0</v>
      </c>
      <c r="D1365" s="142"/>
      <c r="E1365" s="142"/>
      <c r="F1365" s="144"/>
      <c r="G1365" s="142"/>
      <c r="H1365" s="142"/>
      <c r="I1365" s="153"/>
      <c r="J1365" s="92">
        <f t="shared" si="211"/>
        <v>0</v>
      </c>
      <c r="K1365" s="97">
        <f>K$13</f>
        <v>0</v>
      </c>
      <c r="L1365" s="94">
        <f t="shared" si="212"/>
        <v>0</v>
      </c>
    </row>
    <row r="1366" spans="2:12" ht="15" x14ac:dyDescent="0.25">
      <c r="B1366" s="31" t="s">
        <v>122</v>
      </c>
      <c r="C1366" s="260">
        <f>C$14</f>
        <v>0</v>
      </c>
      <c r="D1366" s="142"/>
      <c r="E1366" s="142"/>
      <c r="F1366" s="144"/>
      <c r="G1366" s="142"/>
      <c r="H1366" s="142"/>
      <c r="I1366" s="153"/>
      <c r="J1366" s="92">
        <f t="shared" si="211"/>
        <v>0</v>
      </c>
      <c r="K1366" s="93">
        <f>K$14</f>
        <v>0</v>
      </c>
      <c r="L1366" s="94">
        <f t="shared" si="212"/>
        <v>0</v>
      </c>
    </row>
    <row r="1367" spans="2:12" ht="15" x14ac:dyDescent="0.25">
      <c r="B1367" s="31" t="s">
        <v>123</v>
      </c>
      <c r="C1367" s="259">
        <f>C$15</f>
        <v>0</v>
      </c>
      <c r="D1367" s="142"/>
      <c r="E1367" s="142"/>
      <c r="F1367" s="144"/>
      <c r="G1367" s="142"/>
      <c r="H1367" s="142"/>
      <c r="I1367" s="153"/>
      <c r="J1367" s="92">
        <f t="shared" si="211"/>
        <v>0</v>
      </c>
      <c r="K1367" s="97">
        <f>K$15</f>
        <v>0</v>
      </c>
      <c r="L1367" s="94">
        <f t="shared" si="212"/>
        <v>0</v>
      </c>
    </row>
    <row r="1368" spans="2:12" ht="15" x14ac:dyDescent="0.25">
      <c r="B1368" s="31" t="s">
        <v>124</v>
      </c>
      <c r="C1368" s="260">
        <f>C$16</f>
        <v>0</v>
      </c>
      <c r="D1368" s="142"/>
      <c r="E1368" s="142"/>
      <c r="F1368" s="144"/>
      <c r="G1368" s="142"/>
      <c r="H1368" s="142"/>
      <c r="I1368" s="153"/>
      <c r="J1368" s="92">
        <f t="shared" si="211"/>
        <v>0</v>
      </c>
      <c r="K1368" s="97">
        <f>K$16</f>
        <v>0</v>
      </c>
      <c r="L1368" s="94">
        <f t="shared" si="212"/>
        <v>0</v>
      </c>
    </row>
    <row r="1369" spans="2:12" ht="15" x14ac:dyDescent="0.25">
      <c r="B1369" s="31" t="s">
        <v>125</v>
      </c>
      <c r="C1369" s="272">
        <f>C$17</f>
        <v>0</v>
      </c>
      <c r="D1369" s="142"/>
      <c r="E1369" s="142"/>
      <c r="F1369" s="144"/>
      <c r="G1369" s="142"/>
      <c r="H1369" s="142"/>
      <c r="I1369" s="153"/>
      <c r="J1369" s="92">
        <f>IF(G1369&gt;0,(D1369*(F1369/G1369)),0)</f>
        <v>0</v>
      </c>
      <c r="K1369" s="93">
        <f>K$17</f>
        <v>0</v>
      </c>
      <c r="L1369" s="94">
        <f>IF(K1369&gt;0,((J1369/K1369)*I1369),0)</f>
        <v>0</v>
      </c>
    </row>
    <row r="1370" spans="2:12" ht="15" x14ac:dyDescent="0.25">
      <c r="B1370" s="31" t="s">
        <v>126</v>
      </c>
      <c r="C1370" s="164">
        <f>C$18</f>
        <v>0</v>
      </c>
      <c r="D1370" s="142"/>
      <c r="E1370" s="142"/>
      <c r="F1370" s="144"/>
      <c r="G1370" s="142"/>
      <c r="H1370" s="142"/>
      <c r="I1370" s="153"/>
      <c r="J1370" s="92">
        <f t="shared" ref="J1370:J1381" si="213">IF(G1370&gt;0,(D1370*(F1370/G1370)),0)</f>
        <v>0</v>
      </c>
      <c r="K1370" s="97">
        <f>K$18</f>
        <v>0</v>
      </c>
      <c r="L1370" s="94">
        <f t="shared" ref="L1370:L1381" si="214">IF(K1370&gt;0,((J1370/K1370)*I1370),0)</f>
        <v>0</v>
      </c>
    </row>
    <row r="1371" spans="2:12" ht="15" x14ac:dyDescent="0.25">
      <c r="B1371" s="31" t="s">
        <v>127</v>
      </c>
      <c r="C1371" s="272">
        <f>C$19</f>
        <v>0</v>
      </c>
      <c r="D1371" s="142"/>
      <c r="E1371" s="142"/>
      <c r="F1371" s="144"/>
      <c r="G1371" s="142"/>
      <c r="H1371" s="142"/>
      <c r="I1371" s="153"/>
      <c r="J1371" s="92">
        <f t="shared" si="213"/>
        <v>0</v>
      </c>
      <c r="K1371" s="97">
        <f>K$19</f>
        <v>0</v>
      </c>
      <c r="L1371" s="94">
        <f t="shared" si="214"/>
        <v>0</v>
      </c>
    </row>
    <row r="1372" spans="2:12" ht="15" x14ac:dyDescent="0.25">
      <c r="B1372" s="31" t="s">
        <v>128</v>
      </c>
      <c r="C1372" s="164">
        <f>C$20</f>
        <v>0</v>
      </c>
      <c r="D1372" s="142"/>
      <c r="E1372" s="142"/>
      <c r="F1372" s="144"/>
      <c r="G1372" s="142"/>
      <c r="H1372" s="142"/>
      <c r="I1372" s="153"/>
      <c r="J1372" s="92">
        <f t="shared" si="213"/>
        <v>0</v>
      </c>
      <c r="K1372" s="93">
        <f>K$20</f>
        <v>0</v>
      </c>
      <c r="L1372" s="94">
        <f t="shared" si="214"/>
        <v>0</v>
      </c>
    </row>
    <row r="1373" spans="2:12" ht="15" x14ac:dyDescent="0.25">
      <c r="B1373" s="31" t="s">
        <v>129</v>
      </c>
      <c r="C1373" s="272">
        <f>C$21</f>
        <v>0</v>
      </c>
      <c r="D1373" s="142"/>
      <c r="E1373" s="142"/>
      <c r="F1373" s="144"/>
      <c r="G1373" s="142"/>
      <c r="H1373" s="142"/>
      <c r="I1373" s="153"/>
      <c r="J1373" s="92">
        <f t="shared" si="213"/>
        <v>0</v>
      </c>
      <c r="K1373" s="97">
        <f>K$21</f>
        <v>0</v>
      </c>
      <c r="L1373" s="94">
        <f t="shared" si="214"/>
        <v>0</v>
      </c>
    </row>
    <row r="1374" spans="2:12" ht="15" x14ac:dyDescent="0.25">
      <c r="B1374" s="31" t="s">
        <v>130</v>
      </c>
      <c r="C1374" s="164">
        <f>C$22</f>
        <v>0</v>
      </c>
      <c r="D1374" s="142"/>
      <c r="E1374" s="142"/>
      <c r="F1374" s="144"/>
      <c r="G1374" s="142"/>
      <c r="H1374" s="142"/>
      <c r="I1374" s="153"/>
      <c r="J1374" s="92">
        <f t="shared" si="213"/>
        <v>0</v>
      </c>
      <c r="K1374" s="97">
        <f>K$22</f>
        <v>0</v>
      </c>
      <c r="L1374" s="94">
        <f t="shared" si="214"/>
        <v>0</v>
      </c>
    </row>
    <row r="1375" spans="2:12" ht="15" x14ac:dyDescent="0.25">
      <c r="B1375" s="31" t="s">
        <v>131</v>
      </c>
      <c r="C1375" s="272">
        <f>C$23</f>
        <v>0</v>
      </c>
      <c r="D1375" s="142"/>
      <c r="E1375" s="142"/>
      <c r="F1375" s="144"/>
      <c r="G1375" s="142"/>
      <c r="H1375" s="142"/>
      <c r="I1375" s="153"/>
      <c r="J1375" s="92">
        <f t="shared" si="213"/>
        <v>0</v>
      </c>
      <c r="K1375" s="93">
        <f>K$23</f>
        <v>0</v>
      </c>
      <c r="L1375" s="94">
        <f t="shared" si="214"/>
        <v>0</v>
      </c>
    </row>
    <row r="1376" spans="2:12" ht="15" x14ac:dyDescent="0.25">
      <c r="B1376" s="31" t="s">
        <v>132</v>
      </c>
      <c r="C1376" s="164">
        <f>C$24</f>
        <v>0</v>
      </c>
      <c r="D1376" s="142"/>
      <c r="E1376" s="142"/>
      <c r="F1376" s="144"/>
      <c r="G1376" s="142"/>
      <c r="H1376" s="142"/>
      <c r="I1376" s="153"/>
      <c r="J1376" s="92">
        <f t="shared" si="213"/>
        <v>0</v>
      </c>
      <c r="K1376" s="97">
        <f>K$24</f>
        <v>0</v>
      </c>
      <c r="L1376" s="94">
        <f t="shared" si="214"/>
        <v>0</v>
      </c>
    </row>
    <row r="1377" spans="2:12" ht="15" x14ac:dyDescent="0.25">
      <c r="B1377" s="31" t="s">
        <v>133</v>
      </c>
      <c r="C1377" s="272">
        <f>C$25</f>
        <v>0</v>
      </c>
      <c r="D1377" s="142"/>
      <c r="E1377" s="142"/>
      <c r="F1377" s="144"/>
      <c r="G1377" s="142"/>
      <c r="H1377" s="142"/>
      <c r="I1377" s="153"/>
      <c r="J1377" s="92">
        <f t="shared" si="213"/>
        <v>0</v>
      </c>
      <c r="K1377" s="97">
        <f>K$25</f>
        <v>0</v>
      </c>
      <c r="L1377" s="94">
        <f t="shared" si="214"/>
        <v>0</v>
      </c>
    </row>
    <row r="1378" spans="2:12" ht="15" x14ac:dyDescent="0.25">
      <c r="B1378" s="31" t="s">
        <v>134</v>
      </c>
      <c r="C1378" s="164">
        <f>C$26</f>
        <v>0</v>
      </c>
      <c r="D1378" s="142"/>
      <c r="E1378" s="142"/>
      <c r="F1378" s="144"/>
      <c r="G1378" s="142"/>
      <c r="H1378" s="142"/>
      <c r="I1378" s="153"/>
      <c r="J1378" s="92">
        <f t="shared" si="213"/>
        <v>0</v>
      </c>
      <c r="K1378" s="93">
        <f>K$26</f>
        <v>0</v>
      </c>
      <c r="L1378" s="94">
        <f t="shared" si="214"/>
        <v>0</v>
      </c>
    </row>
    <row r="1379" spans="2:12" ht="15" x14ac:dyDescent="0.25">
      <c r="B1379" s="31" t="s">
        <v>135</v>
      </c>
      <c r="C1379" s="272">
        <f>C$27</f>
        <v>0</v>
      </c>
      <c r="D1379" s="142"/>
      <c r="E1379" s="142"/>
      <c r="F1379" s="144"/>
      <c r="G1379" s="142"/>
      <c r="H1379" s="142"/>
      <c r="I1379" s="153"/>
      <c r="J1379" s="92">
        <f t="shared" si="213"/>
        <v>0</v>
      </c>
      <c r="K1379" s="97">
        <f>K$27</f>
        <v>0</v>
      </c>
      <c r="L1379" s="94">
        <f t="shared" si="214"/>
        <v>0</v>
      </c>
    </row>
    <row r="1380" spans="2:12" ht="15" x14ac:dyDescent="0.25">
      <c r="B1380" s="31" t="s">
        <v>136</v>
      </c>
      <c r="C1380" s="164">
        <f>C$28</f>
        <v>0</v>
      </c>
      <c r="D1380" s="142"/>
      <c r="E1380" s="142"/>
      <c r="F1380" s="144"/>
      <c r="G1380" s="142"/>
      <c r="H1380" s="142"/>
      <c r="I1380" s="153"/>
      <c r="J1380" s="92">
        <f t="shared" si="213"/>
        <v>0</v>
      </c>
      <c r="K1380" s="97">
        <f>K$28</f>
        <v>0</v>
      </c>
      <c r="L1380" s="94">
        <f t="shared" si="214"/>
        <v>0</v>
      </c>
    </row>
    <row r="1381" spans="2:12" ht="15" x14ac:dyDescent="0.25">
      <c r="B1381" s="31" t="s">
        <v>137</v>
      </c>
      <c r="C1381" s="272">
        <f>C$29</f>
        <v>0</v>
      </c>
      <c r="D1381" s="142"/>
      <c r="E1381" s="142"/>
      <c r="F1381" s="144"/>
      <c r="G1381" s="142"/>
      <c r="H1381" s="142"/>
      <c r="I1381" s="153"/>
      <c r="J1381" s="92">
        <f t="shared" si="213"/>
        <v>0</v>
      </c>
      <c r="K1381" s="93">
        <f>K$29</f>
        <v>0</v>
      </c>
      <c r="L1381" s="94">
        <f t="shared" si="214"/>
        <v>0</v>
      </c>
    </row>
    <row r="1382" spans="2:12" ht="15" x14ac:dyDescent="0.25">
      <c r="B1382" s="31" t="s">
        <v>418</v>
      </c>
      <c r="C1382" s="164">
        <f>C$30</f>
        <v>0</v>
      </c>
      <c r="D1382" s="142"/>
      <c r="E1382" s="142"/>
      <c r="F1382" s="144"/>
      <c r="G1382" s="142"/>
      <c r="H1382" s="142"/>
      <c r="I1382" s="153"/>
      <c r="J1382" s="92">
        <f>IF(G1382&gt;0,(D1382*(F1382/G1382)),0)</f>
        <v>0</v>
      </c>
      <c r="K1382" s="97">
        <f>K$30</f>
        <v>0</v>
      </c>
      <c r="L1382" s="94">
        <f>IF(K1382&gt;0,((J1382/K1382)*I1382),0)</f>
        <v>0</v>
      </c>
    </row>
    <row r="1383" spans="2:12" ht="15" x14ac:dyDescent="0.25">
      <c r="B1383" s="31" t="s">
        <v>419</v>
      </c>
      <c r="C1383" s="272">
        <f>C$31</f>
        <v>0</v>
      </c>
      <c r="D1383" s="142"/>
      <c r="E1383" s="142"/>
      <c r="F1383" s="144"/>
      <c r="G1383" s="142"/>
      <c r="H1383" s="142"/>
      <c r="I1383" s="153"/>
      <c r="J1383" s="92">
        <f t="shared" ref="J1383:J1393" si="215">IF(G1383&gt;0,(D1383*(F1383/G1383)),0)</f>
        <v>0</v>
      </c>
      <c r="K1383" s="97">
        <f>K$31</f>
        <v>0</v>
      </c>
      <c r="L1383" s="94">
        <f t="shared" ref="L1383:L1393" si="216">IF(K1383&gt;0,((J1383/K1383)*I1383),0)</f>
        <v>0</v>
      </c>
    </row>
    <row r="1384" spans="2:12" ht="15" x14ac:dyDescent="0.25">
      <c r="B1384" s="31" t="s">
        <v>420</v>
      </c>
      <c r="C1384" s="164">
        <f>C$32</f>
        <v>0</v>
      </c>
      <c r="D1384" s="142"/>
      <c r="E1384" s="142"/>
      <c r="F1384" s="144"/>
      <c r="G1384" s="142"/>
      <c r="H1384" s="142"/>
      <c r="I1384" s="153"/>
      <c r="J1384" s="92">
        <f t="shared" si="215"/>
        <v>0</v>
      </c>
      <c r="K1384" s="93">
        <f>K$32</f>
        <v>0</v>
      </c>
      <c r="L1384" s="94">
        <f t="shared" si="216"/>
        <v>0</v>
      </c>
    </row>
    <row r="1385" spans="2:12" ht="15" x14ac:dyDescent="0.25">
      <c r="B1385" s="31" t="s">
        <v>421</v>
      </c>
      <c r="C1385" s="272">
        <f>C$33</f>
        <v>0</v>
      </c>
      <c r="D1385" s="142"/>
      <c r="E1385" s="142"/>
      <c r="F1385" s="144"/>
      <c r="G1385" s="142"/>
      <c r="H1385" s="142"/>
      <c r="I1385" s="153"/>
      <c r="J1385" s="92">
        <f t="shared" si="215"/>
        <v>0</v>
      </c>
      <c r="K1385" s="97">
        <f>K$33</f>
        <v>0</v>
      </c>
      <c r="L1385" s="94">
        <f t="shared" si="216"/>
        <v>0</v>
      </c>
    </row>
    <row r="1386" spans="2:12" ht="15" x14ac:dyDescent="0.25">
      <c r="B1386" s="31" t="s">
        <v>422</v>
      </c>
      <c r="C1386" s="164">
        <f>C$34</f>
        <v>0</v>
      </c>
      <c r="D1386" s="142"/>
      <c r="E1386" s="142"/>
      <c r="F1386" s="144"/>
      <c r="G1386" s="142"/>
      <c r="H1386" s="142"/>
      <c r="I1386" s="153"/>
      <c r="J1386" s="92">
        <f t="shared" si="215"/>
        <v>0</v>
      </c>
      <c r="K1386" s="97">
        <f>K$34</f>
        <v>0</v>
      </c>
      <c r="L1386" s="94">
        <f t="shared" si="216"/>
        <v>0</v>
      </c>
    </row>
    <row r="1387" spans="2:12" ht="15" x14ac:dyDescent="0.25">
      <c r="B1387" s="31" t="s">
        <v>423</v>
      </c>
      <c r="C1387" s="272">
        <f>C$35</f>
        <v>0</v>
      </c>
      <c r="D1387" s="142"/>
      <c r="E1387" s="142"/>
      <c r="F1387" s="144"/>
      <c r="G1387" s="142"/>
      <c r="H1387" s="142"/>
      <c r="I1387" s="153"/>
      <c r="J1387" s="92">
        <f t="shared" si="215"/>
        <v>0</v>
      </c>
      <c r="K1387" s="93">
        <f>K$35</f>
        <v>0</v>
      </c>
      <c r="L1387" s="94">
        <f t="shared" si="216"/>
        <v>0</v>
      </c>
    </row>
    <row r="1388" spans="2:12" ht="15" x14ac:dyDescent="0.25">
      <c r="B1388" s="31" t="s">
        <v>424</v>
      </c>
      <c r="C1388" s="164">
        <f>C$36</f>
        <v>0</v>
      </c>
      <c r="D1388" s="142"/>
      <c r="E1388" s="142"/>
      <c r="F1388" s="144"/>
      <c r="G1388" s="142"/>
      <c r="H1388" s="142"/>
      <c r="I1388" s="153"/>
      <c r="J1388" s="92">
        <f t="shared" si="215"/>
        <v>0</v>
      </c>
      <c r="K1388" s="97">
        <f>K$36</f>
        <v>0</v>
      </c>
      <c r="L1388" s="94">
        <f t="shared" si="216"/>
        <v>0</v>
      </c>
    </row>
    <row r="1389" spans="2:12" ht="15" x14ac:dyDescent="0.25">
      <c r="B1389" s="31" t="s">
        <v>425</v>
      </c>
      <c r="C1389" s="272">
        <f>C$37</f>
        <v>0</v>
      </c>
      <c r="D1389" s="142"/>
      <c r="E1389" s="142"/>
      <c r="F1389" s="144"/>
      <c r="G1389" s="142"/>
      <c r="H1389" s="142"/>
      <c r="I1389" s="153"/>
      <c r="J1389" s="92">
        <f t="shared" si="215"/>
        <v>0</v>
      </c>
      <c r="K1389" s="97">
        <f>K$37</f>
        <v>0</v>
      </c>
      <c r="L1389" s="94">
        <f t="shared" si="216"/>
        <v>0</v>
      </c>
    </row>
    <row r="1390" spans="2:12" ht="15" x14ac:dyDescent="0.25">
      <c r="B1390" s="31" t="s">
        <v>426</v>
      </c>
      <c r="C1390" s="164">
        <f>C$38</f>
        <v>0</v>
      </c>
      <c r="D1390" s="142"/>
      <c r="E1390" s="142"/>
      <c r="F1390" s="144"/>
      <c r="G1390" s="142"/>
      <c r="H1390" s="142"/>
      <c r="I1390" s="153"/>
      <c r="J1390" s="92">
        <f t="shared" si="215"/>
        <v>0</v>
      </c>
      <c r="K1390" s="93">
        <f>K$38</f>
        <v>0</v>
      </c>
      <c r="L1390" s="94">
        <f t="shared" si="216"/>
        <v>0</v>
      </c>
    </row>
    <row r="1391" spans="2:12" ht="15" x14ac:dyDescent="0.25">
      <c r="B1391" s="31" t="s">
        <v>427</v>
      </c>
      <c r="C1391" s="272">
        <f>C$39</f>
        <v>0</v>
      </c>
      <c r="D1391" s="142"/>
      <c r="E1391" s="142"/>
      <c r="F1391" s="144"/>
      <c r="G1391" s="142"/>
      <c r="H1391" s="142"/>
      <c r="I1391" s="153"/>
      <c r="J1391" s="92">
        <f t="shared" si="215"/>
        <v>0</v>
      </c>
      <c r="K1391" s="97">
        <f>K$39</f>
        <v>0</v>
      </c>
      <c r="L1391" s="94">
        <f t="shared" si="216"/>
        <v>0</v>
      </c>
    </row>
    <row r="1392" spans="2:12" ht="15" x14ac:dyDescent="0.25">
      <c r="B1392" s="31" t="s">
        <v>428</v>
      </c>
      <c r="C1392" s="164">
        <f>C$40</f>
        <v>0</v>
      </c>
      <c r="D1392" s="142"/>
      <c r="E1392" s="142"/>
      <c r="F1392" s="144"/>
      <c r="G1392" s="142"/>
      <c r="H1392" s="142"/>
      <c r="I1392" s="153"/>
      <c r="J1392" s="92">
        <f t="shared" si="215"/>
        <v>0</v>
      </c>
      <c r="K1392" s="97">
        <f>K$40</f>
        <v>0</v>
      </c>
      <c r="L1392" s="94">
        <f t="shared" si="216"/>
        <v>0</v>
      </c>
    </row>
    <row r="1393" spans="2:12" ht="15" x14ac:dyDescent="0.25">
      <c r="B1393" s="31" t="s">
        <v>429</v>
      </c>
      <c r="C1393" s="272">
        <f>C$41</f>
        <v>0</v>
      </c>
      <c r="D1393" s="142"/>
      <c r="E1393" s="142"/>
      <c r="F1393" s="144"/>
      <c r="G1393" s="142"/>
      <c r="H1393" s="142"/>
      <c r="I1393" s="153"/>
      <c r="J1393" s="92">
        <f t="shared" si="215"/>
        <v>0</v>
      </c>
      <c r="K1393" s="93">
        <f>K$41</f>
        <v>0</v>
      </c>
      <c r="L1393" s="94">
        <f t="shared" si="216"/>
        <v>0</v>
      </c>
    </row>
    <row r="1394" spans="2:12" ht="15" x14ac:dyDescent="0.25">
      <c r="B1394" s="31" t="s">
        <v>430</v>
      </c>
      <c r="C1394" s="164">
        <f>C$42</f>
        <v>0</v>
      </c>
      <c r="D1394" s="142"/>
      <c r="E1394" s="142"/>
      <c r="F1394" s="144"/>
      <c r="G1394" s="142"/>
      <c r="H1394" s="142"/>
      <c r="I1394" s="153"/>
      <c r="J1394" s="92">
        <f>IF(G1394&gt;0,(D1394*(F1394/G1394)),0)</f>
        <v>0</v>
      </c>
      <c r="K1394" s="97">
        <f>K$42</f>
        <v>0</v>
      </c>
      <c r="L1394" s="94">
        <f>IF(K1394&gt;0,((J1394/K1394)*I1394),0)</f>
        <v>0</v>
      </c>
    </row>
    <row r="1395" spans="2:12" ht="15" x14ac:dyDescent="0.25">
      <c r="B1395" s="31" t="s">
        <v>431</v>
      </c>
      <c r="C1395" s="272">
        <f>C$43</f>
        <v>0</v>
      </c>
      <c r="D1395" s="142"/>
      <c r="E1395" s="142"/>
      <c r="F1395" s="144"/>
      <c r="G1395" s="142"/>
      <c r="H1395" s="142"/>
      <c r="I1395" s="153"/>
      <c r="J1395" s="92">
        <f t="shared" ref="J1395:J1406" si="217">IF(G1395&gt;0,(D1395*(F1395/G1395)),0)</f>
        <v>0</v>
      </c>
      <c r="K1395" s="97">
        <f>K$43</f>
        <v>0</v>
      </c>
      <c r="L1395" s="94">
        <f t="shared" ref="L1395:L1406" si="218">IF(K1395&gt;0,((J1395/K1395)*I1395),0)</f>
        <v>0</v>
      </c>
    </row>
    <row r="1396" spans="2:12" ht="15" x14ac:dyDescent="0.25">
      <c r="B1396" s="31" t="s">
        <v>432</v>
      </c>
      <c r="C1396" s="164">
        <f>C$44</f>
        <v>0</v>
      </c>
      <c r="D1396" s="142"/>
      <c r="E1396" s="142"/>
      <c r="F1396" s="144"/>
      <c r="G1396" s="142"/>
      <c r="H1396" s="142"/>
      <c r="I1396" s="153"/>
      <c r="J1396" s="92">
        <f t="shared" si="217"/>
        <v>0</v>
      </c>
      <c r="K1396" s="93">
        <f>K$44</f>
        <v>0</v>
      </c>
      <c r="L1396" s="94">
        <f t="shared" si="218"/>
        <v>0</v>
      </c>
    </row>
    <row r="1397" spans="2:12" ht="15" x14ac:dyDescent="0.25">
      <c r="B1397" s="31" t="s">
        <v>433</v>
      </c>
      <c r="C1397" s="272">
        <f>C$45</f>
        <v>0</v>
      </c>
      <c r="D1397" s="142"/>
      <c r="E1397" s="142"/>
      <c r="F1397" s="144"/>
      <c r="G1397" s="142"/>
      <c r="H1397" s="142"/>
      <c r="I1397" s="153"/>
      <c r="J1397" s="92">
        <f t="shared" si="217"/>
        <v>0</v>
      </c>
      <c r="K1397" s="97">
        <f>K$45</f>
        <v>0</v>
      </c>
      <c r="L1397" s="94">
        <f t="shared" si="218"/>
        <v>0</v>
      </c>
    </row>
    <row r="1398" spans="2:12" ht="15" x14ac:dyDescent="0.25">
      <c r="B1398" s="31" t="s">
        <v>434</v>
      </c>
      <c r="C1398" s="164">
        <f>C$46</f>
        <v>0</v>
      </c>
      <c r="D1398" s="142"/>
      <c r="E1398" s="142"/>
      <c r="F1398" s="144"/>
      <c r="G1398" s="142"/>
      <c r="H1398" s="142"/>
      <c r="I1398" s="153"/>
      <c r="J1398" s="92">
        <f t="shared" si="217"/>
        <v>0</v>
      </c>
      <c r="K1398" s="97">
        <f>K$46</f>
        <v>0</v>
      </c>
      <c r="L1398" s="94">
        <f t="shared" si="218"/>
        <v>0</v>
      </c>
    </row>
    <row r="1399" spans="2:12" ht="15" x14ac:dyDescent="0.25">
      <c r="B1399" s="31" t="s">
        <v>435</v>
      </c>
      <c r="C1399" s="272">
        <f>C$47</f>
        <v>0</v>
      </c>
      <c r="D1399" s="142"/>
      <c r="E1399" s="142"/>
      <c r="F1399" s="144"/>
      <c r="G1399" s="142"/>
      <c r="H1399" s="142"/>
      <c r="I1399" s="153"/>
      <c r="J1399" s="92">
        <f t="shared" si="217"/>
        <v>0</v>
      </c>
      <c r="K1399" s="93">
        <f>K$47</f>
        <v>0</v>
      </c>
      <c r="L1399" s="94">
        <f t="shared" si="218"/>
        <v>0</v>
      </c>
    </row>
    <row r="1400" spans="2:12" ht="15" x14ac:dyDescent="0.25">
      <c r="B1400" s="31" t="s">
        <v>436</v>
      </c>
      <c r="C1400" s="164">
        <f>C$48</f>
        <v>0</v>
      </c>
      <c r="D1400" s="142"/>
      <c r="E1400" s="142"/>
      <c r="F1400" s="144"/>
      <c r="G1400" s="142"/>
      <c r="H1400" s="142"/>
      <c r="I1400" s="153"/>
      <c r="J1400" s="92">
        <f t="shared" si="217"/>
        <v>0</v>
      </c>
      <c r="K1400" s="97">
        <f>K$48</f>
        <v>0</v>
      </c>
      <c r="L1400" s="94">
        <f t="shared" si="218"/>
        <v>0</v>
      </c>
    </row>
    <row r="1401" spans="2:12" ht="15" x14ac:dyDescent="0.25">
      <c r="B1401" s="31" t="s">
        <v>437</v>
      </c>
      <c r="C1401" s="272">
        <f>C$49</f>
        <v>0</v>
      </c>
      <c r="D1401" s="142"/>
      <c r="E1401" s="142"/>
      <c r="F1401" s="144"/>
      <c r="G1401" s="142"/>
      <c r="H1401" s="142"/>
      <c r="I1401" s="153"/>
      <c r="J1401" s="92">
        <f t="shared" si="217"/>
        <v>0</v>
      </c>
      <c r="K1401" s="97">
        <f>K$49</f>
        <v>0</v>
      </c>
      <c r="L1401" s="94">
        <f t="shared" si="218"/>
        <v>0</v>
      </c>
    </row>
    <row r="1402" spans="2:12" ht="15" x14ac:dyDescent="0.25">
      <c r="B1402" s="31" t="s">
        <v>438</v>
      </c>
      <c r="C1402" s="164">
        <f>C$50</f>
        <v>0</v>
      </c>
      <c r="D1402" s="142"/>
      <c r="E1402" s="142"/>
      <c r="F1402" s="144"/>
      <c r="G1402" s="142"/>
      <c r="H1402" s="142"/>
      <c r="I1402" s="153"/>
      <c r="J1402" s="92">
        <f t="shared" si="217"/>
        <v>0</v>
      </c>
      <c r="K1402" s="93">
        <f>K$50</f>
        <v>0</v>
      </c>
      <c r="L1402" s="94">
        <f t="shared" si="218"/>
        <v>0</v>
      </c>
    </row>
    <row r="1403" spans="2:12" ht="15" x14ac:dyDescent="0.25">
      <c r="B1403" s="31" t="s">
        <v>439</v>
      </c>
      <c r="C1403" s="272">
        <f>C$51</f>
        <v>0</v>
      </c>
      <c r="D1403" s="142"/>
      <c r="E1403" s="142"/>
      <c r="F1403" s="144"/>
      <c r="G1403" s="142"/>
      <c r="H1403" s="142"/>
      <c r="I1403" s="153"/>
      <c r="J1403" s="92">
        <f t="shared" si="217"/>
        <v>0</v>
      </c>
      <c r="K1403" s="97">
        <f>K$51</f>
        <v>0</v>
      </c>
      <c r="L1403" s="94">
        <f t="shared" si="218"/>
        <v>0</v>
      </c>
    </row>
    <row r="1404" spans="2:12" ht="15" x14ac:dyDescent="0.25">
      <c r="B1404" s="31" t="s">
        <v>440</v>
      </c>
      <c r="C1404" s="164">
        <f>C$52</f>
        <v>0</v>
      </c>
      <c r="D1404" s="142"/>
      <c r="E1404" s="142"/>
      <c r="F1404" s="144"/>
      <c r="G1404" s="142"/>
      <c r="H1404" s="142"/>
      <c r="I1404" s="153"/>
      <c r="J1404" s="92">
        <f t="shared" si="217"/>
        <v>0</v>
      </c>
      <c r="K1404" s="97">
        <f>K$52</f>
        <v>0</v>
      </c>
      <c r="L1404" s="94">
        <f t="shared" si="218"/>
        <v>0</v>
      </c>
    </row>
    <row r="1405" spans="2:12" ht="15" x14ac:dyDescent="0.25">
      <c r="B1405" s="31" t="s">
        <v>441</v>
      </c>
      <c r="C1405" s="272">
        <f>C$53</f>
        <v>0</v>
      </c>
      <c r="D1405" s="142"/>
      <c r="E1405" s="142"/>
      <c r="F1405" s="144"/>
      <c r="G1405" s="142"/>
      <c r="H1405" s="142"/>
      <c r="I1405" s="153"/>
      <c r="J1405" s="92">
        <f t="shared" si="217"/>
        <v>0</v>
      </c>
      <c r="K1405" s="93">
        <f>K$53</f>
        <v>0</v>
      </c>
      <c r="L1405" s="94">
        <f t="shared" si="218"/>
        <v>0</v>
      </c>
    </row>
    <row r="1406" spans="2:12" ht="15" x14ac:dyDescent="0.25">
      <c r="B1406" s="31" t="s">
        <v>442</v>
      </c>
      <c r="C1406" s="164">
        <f>C$54</f>
        <v>0</v>
      </c>
      <c r="D1406" s="142"/>
      <c r="E1406" s="142"/>
      <c r="F1406" s="144"/>
      <c r="G1406" s="142"/>
      <c r="H1406" s="142"/>
      <c r="I1406" s="153"/>
      <c r="J1406" s="92">
        <f t="shared" si="217"/>
        <v>0</v>
      </c>
      <c r="K1406" s="97">
        <f>K$54</f>
        <v>0</v>
      </c>
      <c r="L1406" s="94">
        <f t="shared" si="218"/>
        <v>0</v>
      </c>
    </row>
    <row r="1407" spans="2:12" x14ac:dyDescent="0.2">
      <c r="B1407"/>
      <c r="C1407"/>
      <c r="D1407"/>
      <c r="E1407"/>
      <c r="F1407"/>
      <c r="G1407"/>
      <c r="H1407"/>
      <c r="I1407"/>
      <c r="J1407"/>
      <c r="K1407"/>
      <c r="L1407"/>
    </row>
    <row r="1408" spans="2:12" ht="15" x14ac:dyDescent="0.25">
      <c r="C1408" s="278" t="s">
        <v>515</v>
      </c>
      <c r="D1408" s="279"/>
      <c r="E1408" s="279"/>
      <c r="F1408" s="279"/>
      <c r="G1408" s="279"/>
      <c r="H1408" s="279"/>
      <c r="I1408" s="279"/>
      <c r="J1408" s="279"/>
      <c r="K1408" s="279"/>
      <c r="L1408" s="280"/>
    </row>
    <row r="1409" spans="2:12" ht="15" x14ac:dyDescent="0.25">
      <c r="B1409" s="31" t="s">
        <v>113</v>
      </c>
      <c r="C1409" s="259">
        <f>C$5</f>
        <v>0</v>
      </c>
      <c r="D1409" s="142"/>
      <c r="E1409" s="142"/>
      <c r="F1409" s="144"/>
      <c r="G1409" s="142"/>
      <c r="H1409" s="142"/>
      <c r="I1409" s="153"/>
      <c r="J1409" s="92">
        <f>IF(G1409&gt;0,(D1409*(F1409/G1409)),0)</f>
        <v>0</v>
      </c>
      <c r="K1409" s="93">
        <f>K$5</f>
        <v>0</v>
      </c>
      <c r="L1409" s="94">
        <f>IF(K1409&gt;0,((J1409/K1409)*I1409),0)</f>
        <v>0</v>
      </c>
    </row>
    <row r="1410" spans="2:12" ht="15" x14ac:dyDescent="0.25">
      <c r="B1410" s="31" t="s">
        <v>114</v>
      </c>
      <c r="C1410" s="260">
        <f>C$6</f>
        <v>0</v>
      </c>
      <c r="D1410" s="142"/>
      <c r="E1410" s="142"/>
      <c r="F1410" s="144"/>
      <c r="G1410" s="142"/>
      <c r="H1410" s="142"/>
      <c r="I1410" s="153"/>
      <c r="J1410" s="92">
        <f t="shared" ref="J1410:J1420" si="219">IF(G1410&gt;0,(D1410*(F1410/G1410)),0)</f>
        <v>0</v>
      </c>
      <c r="K1410" s="97">
        <f>K$6</f>
        <v>0</v>
      </c>
      <c r="L1410" s="94">
        <f t="shared" ref="L1410:L1420" si="220">IF(K1410&gt;0,((J1410/K1410)*I1410),0)</f>
        <v>0</v>
      </c>
    </row>
    <row r="1411" spans="2:12" ht="15" x14ac:dyDescent="0.25">
      <c r="B1411" s="31" t="s">
        <v>115</v>
      </c>
      <c r="C1411" s="259">
        <f>C$7</f>
        <v>0</v>
      </c>
      <c r="D1411" s="142"/>
      <c r="E1411" s="142"/>
      <c r="F1411" s="144"/>
      <c r="G1411" s="142"/>
      <c r="H1411" s="142"/>
      <c r="I1411" s="153"/>
      <c r="J1411" s="92">
        <f t="shared" si="219"/>
        <v>0</v>
      </c>
      <c r="K1411" s="97">
        <f>K$7</f>
        <v>0</v>
      </c>
      <c r="L1411" s="94">
        <f t="shared" si="220"/>
        <v>0</v>
      </c>
    </row>
    <row r="1412" spans="2:12" ht="15" x14ac:dyDescent="0.25">
      <c r="B1412" s="31" t="s">
        <v>116</v>
      </c>
      <c r="C1412" s="260">
        <f>C$8</f>
        <v>0</v>
      </c>
      <c r="D1412" s="142"/>
      <c r="E1412" s="142"/>
      <c r="F1412" s="144"/>
      <c r="G1412" s="142"/>
      <c r="H1412" s="142"/>
      <c r="I1412" s="153"/>
      <c r="J1412" s="92">
        <f t="shared" si="219"/>
        <v>0</v>
      </c>
      <c r="K1412" s="93">
        <f>K$8</f>
        <v>0</v>
      </c>
      <c r="L1412" s="94">
        <f t="shared" si="220"/>
        <v>0</v>
      </c>
    </row>
    <row r="1413" spans="2:12" ht="15" x14ac:dyDescent="0.25">
      <c r="B1413" s="31" t="s">
        <v>117</v>
      </c>
      <c r="C1413" s="259">
        <f>C$9</f>
        <v>0</v>
      </c>
      <c r="D1413" s="142"/>
      <c r="E1413" s="142"/>
      <c r="F1413" s="144"/>
      <c r="G1413" s="142"/>
      <c r="H1413" s="142"/>
      <c r="I1413" s="153"/>
      <c r="J1413" s="92">
        <f t="shared" si="219"/>
        <v>0</v>
      </c>
      <c r="K1413" s="97">
        <f>K$9</f>
        <v>0</v>
      </c>
      <c r="L1413" s="94">
        <f t="shared" si="220"/>
        <v>0</v>
      </c>
    </row>
    <row r="1414" spans="2:12" ht="15" x14ac:dyDescent="0.25">
      <c r="B1414" s="31" t="s">
        <v>118</v>
      </c>
      <c r="C1414" s="260">
        <f>C$10</f>
        <v>0</v>
      </c>
      <c r="D1414" s="142"/>
      <c r="E1414" s="142"/>
      <c r="F1414" s="144"/>
      <c r="G1414" s="142"/>
      <c r="H1414" s="142"/>
      <c r="I1414" s="153"/>
      <c r="J1414" s="92">
        <f t="shared" si="219"/>
        <v>0</v>
      </c>
      <c r="K1414" s="97">
        <f>K$10</f>
        <v>0</v>
      </c>
      <c r="L1414" s="94">
        <f t="shared" si="220"/>
        <v>0</v>
      </c>
    </row>
    <row r="1415" spans="2:12" ht="15" x14ac:dyDescent="0.25">
      <c r="B1415" s="31" t="s">
        <v>119</v>
      </c>
      <c r="C1415" s="259">
        <f>C$11</f>
        <v>0</v>
      </c>
      <c r="D1415" s="142"/>
      <c r="E1415" s="142"/>
      <c r="F1415" s="144"/>
      <c r="G1415" s="142"/>
      <c r="H1415" s="142"/>
      <c r="I1415" s="153"/>
      <c r="J1415" s="92">
        <f t="shared" si="219"/>
        <v>0</v>
      </c>
      <c r="K1415" s="93">
        <f>K$11</f>
        <v>0</v>
      </c>
      <c r="L1415" s="94">
        <f t="shared" si="220"/>
        <v>0</v>
      </c>
    </row>
    <row r="1416" spans="2:12" ht="15" x14ac:dyDescent="0.25">
      <c r="B1416" s="31" t="s">
        <v>120</v>
      </c>
      <c r="C1416" s="260">
        <f>C$12</f>
        <v>0</v>
      </c>
      <c r="D1416" s="142"/>
      <c r="E1416" s="142"/>
      <c r="F1416" s="144"/>
      <c r="G1416" s="142"/>
      <c r="H1416" s="142"/>
      <c r="I1416" s="153"/>
      <c r="J1416" s="92">
        <f t="shared" si="219"/>
        <v>0</v>
      </c>
      <c r="K1416" s="97">
        <f>K$12</f>
        <v>0</v>
      </c>
      <c r="L1416" s="94">
        <f t="shared" si="220"/>
        <v>0</v>
      </c>
    </row>
    <row r="1417" spans="2:12" ht="15" x14ac:dyDescent="0.25">
      <c r="B1417" s="31" t="s">
        <v>121</v>
      </c>
      <c r="C1417" s="259">
        <f>C$13</f>
        <v>0</v>
      </c>
      <c r="D1417" s="142"/>
      <c r="E1417" s="142"/>
      <c r="F1417" s="144"/>
      <c r="G1417" s="142"/>
      <c r="H1417" s="142"/>
      <c r="I1417" s="153"/>
      <c r="J1417" s="92">
        <f t="shared" si="219"/>
        <v>0</v>
      </c>
      <c r="K1417" s="97">
        <f>K$13</f>
        <v>0</v>
      </c>
      <c r="L1417" s="94">
        <f t="shared" si="220"/>
        <v>0</v>
      </c>
    </row>
    <row r="1418" spans="2:12" ht="15" x14ac:dyDescent="0.25">
      <c r="B1418" s="31" t="s">
        <v>122</v>
      </c>
      <c r="C1418" s="260">
        <f>C$14</f>
        <v>0</v>
      </c>
      <c r="D1418" s="142"/>
      <c r="E1418" s="142"/>
      <c r="F1418" s="144"/>
      <c r="G1418" s="142"/>
      <c r="H1418" s="142"/>
      <c r="I1418" s="153"/>
      <c r="J1418" s="92">
        <f t="shared" si="219"/>
        <v>0</v>
      </c>
      <c r="K1418" s="93">
        <f>K$14</f>
        <v>0</v>
      </c>
      <c r="L1418" s="94">
        <f t="shared" si="220"/>
        <v>0</v>
      </c>
    </row>
    <row r="1419" spans="2:12" ht="15" x14ac:dyDescent="0.25">
      <c r="B1419" s="31" t="s">
        <v>123</v>
      </c>
      <c r="C1419" s="259">
        <f>C$15</f>
        <v>0</v>
      </c>
      <c r="D1419" s="142"/>
      <c r="E1419" s="142"/>
      <c r="F1419" s="144"/>
      <c r="G1419" s="142"/>
      <c r="H1419" s="142"/>
      <c r="I1419" s="153"/>
      <c r="J1419" s="92">
        <f t="shared" si="219"/>
        <v>0</v>
      </c>
      <c r="K1419" s="97">
        <f>K$15</f>
        <v>0</v>
      </c>
      <c r="L1419" s="94">
        <f t="shared" si="220"/>
        <v>0</v>
      </c>
    </row>
    <row r="1420" spans="2:12" ht="15" x14ac:dyDescent="0.25">
      <c r="B1420" s="31" t="s">
        <v>124</v>
      </c>
      <c r="C1420" s="260">
        <f>C$16</f>
        <v>0</v>
      </c>
      <c r="D1420" s="142"/>
      <c r="E1420" s="142"/>
      <c r="F1420" s="144"/>
      <c r="G1420" s="142"/>
      <c r="H1420" s="142"/>
      <c r="I1420" s="153"/>
      <c r="J1420" s="92">
        <f t="shared" si="219"/>
        <v>0</v>
      </c>
      <c r="K1420" s="97">
        <f>K$16</f>
        <v>0</v>
      </c>
      <c r="L1420" s="94">
        <f t="shared" si="220"/>
        <v>0</v>
      </c>
    </row>
    <row r="1421" spans="2:12" ht="15" x14ac:dyDescent="0.25">
      <c r="B1421" s="31" t="s">
        <v>125</v>
      </c>
      <c r="C1421" s="272">
        <f>C$17</f>
        <v>0</v>
      </c>
      <c r="D1421" s="142"/>
      <c r="E1421" s="142"/>
      <c r="F1421" s="144"/>
      <c r="G1421" s="142"/>
      <c r="H1421" s="142"/>
      <c r="I1421" s="153"/>
      <c r="J1421" s="92">
        <f>IF(G1421&gt;0,(D1421*(F1421/G1421)),0)</f>
        <v>0</v>
      </c>
      <c r="K1421" s="93">
        <f>K$17</f>
        <v>0</v>
      </c>
      <c r="L1421" s="94">
        <f>IF(K1421&gt;0,((J1421/K1421)*I1421),0)</f>
        <v>0</v>
      </c>
    </row>
    <row r="1422" spans="2:12" ht="15" x14ac:dyDescent="0.25">
      <c r="B1422" s="31" t="s">
        <v>126</v>
      </c>
      <c r="C1422" s="164">
        <f>C$18</f>
        <v>0</v>
      </c>
      <c r="D1422" s="142"/>
      <c r="E1422" s="142"/>
      <c r="F1422" s="144"/>
      <c r="G1422" s="142"/>
      <c r="H1422" s="142"/>
      <c r="I1422" s="153"/>
      <c r="J1422" s="92">
        <f t="shared" ref="J1422:J1433" si="221">IF(G1422&gt;0,(D1422*(F1422/G1422)),0)</f>
        <v>0</v>
      </c>
      <c r="K1422" s="97">
        <f>K$18</f>
        <v>0</v>
      </c>
      <c r="L1422" s="94">
        <f t="shared" ref="L1422:L1433" si="222">IF(K1422&gt;0,((J1422/K1422)*I1422),0)</f>
        <v>0</v>
      </c>
    </row>
    <row r="1423" spans="2:12" ht="15" x14ac:dyDescent="0.25">
      <c r="B1423" s="31" t="s">
        <v>127</v>
      </c>
      <c r="C1423" s="272">
        <f>C$19</f>
        <v>0</v>
      </c>
      <c r="D1423" s="142"/>
      <c r="E1423" s="142"/>
      <c r="F1423" s="144"/>
      <c r="G1423" s="142"/>
      <c r="H1423" s="142"/>
      <c r="I1423" s="153"/>
      <c r="J1423" s="92">
        <f t="shared" si="221"/>
        <v>0</v>
      </c>
      <c r="K1423" s="97">
        <f>K$19</f>
        <v>0</v>
      </c>
      <c r="L1423" s="94">
        <f t="shared" si="222"/>
        <v>0</v>
      </c>
    </row>
    <row r="1424" spans="2:12" ht="15" x14ac:dyDescent="0.25">
      <c r="B1424" s="31" t="s">
        <v>128</v>
      </c>
      <c r="C1424" s="164">
        <f>C$20</f>
        <v>0</v>
      </c>
      <c r="D1424" s="142"/>
      <c r="E1424" s="142"/>
      <c r="F1424" s="144"/>
      <c r="G1424" s="142"/>
      <c r="H1424" s="142"/>
      <c r="I1424" s="153"/>
      <c r="J1424" s="92">
        <f t="shared" si="221"/>
        <v>0</v>
      </c>
      <c r="K1424" s="93">
        <f>K$20</f>
        <v>0</v>
      </c>
      <c r="L1424" s="94">
        <f t="shared" si="222"/>
        <v>0</v>
      </c>
    </row>
    <row r="1425" spans="2:12" ht="15" x14ac:dyDescent="0.25">
      <c r="B1425" s="31" t="s">
        <v>129</v>
      </c>
      <c r="C1425" s="272">
        <f>C$21</f>
        <v>0</v>
      </c>
      <c r="D1425" s="142"/>
      <c r="E1425" s="142"/>
      <c r="F1425" s="144"/>
      <c r="G1425" s="142"/>
      <c r="H1425" s="142"/>
      <c r="I1425" s="153"/>
      <c r="J1425" s="92">
        <f t="shared" si="221"/>
        <v>0</v>
      </c>
      <c r="K1425" s="97">
        <f>K$21</f>
        <v>0</v>
      </c>
      <c r="L1425" s="94">
        <f t="shared" si="222"/>
        <v>0</v>
      </c>
    </row>
    <row r="1426" spans="2:12" ht="15" x14ac:dyDescent="0.25">
      <c r="B1426" s="31" t="s">
        <v>130</v>
      </c>
      <c r="C1426" s="164">
        <f>C$22</f>
        <v>0</v>
      </c>
      <c r="D1426" s="142"/>
      <c r="E1426" s="142"/>
      <c r="F1426" s="144"/>
      <c r="G1426" s="142"/>
      <c r="H1426" s="142"/>
      <c r="I1426" s="153"/>
      <c r="J1426" s="92">
        <f t="shared" si="221"/>
        <v>0</v>
      </c>
      <c r="K1426" s="97">
        <f>K$22</f>
        <v>0</v>
      </c>
      <c r="L1426" s="94">
        <f t="shared" si="222"/>
        <v>0</v>
      </c>
    </row>
    <row r="1427" spans="2:12" ht="15" x14ac:dyDescent="0.25">
      <c r="B1427" s="31" t="s">
        <v>131</v>
      </c>
      <c r="C1427" s="272">
        <f>C$23</f>
        <v>0</v>
      </c>
      <c r="D1427" s="142"/>
      <c r="E1427" s="142"/>
      <c r="F1427" s="144"/>
      <c r="G1427" s="142"/>
      <c r="H1427" s="142"/>
      <c r="I1427" s="153"/>
      <c r="J1427" s="92">
        <f t="shared" si="221"/>
        <v>0</v>
      </c>
      <c r="K1427" s="93">
        <f>K$23</f>
        <v>0</v>
      </c>
      <c r="L1427" s="94">
        <f t="shared" si="222"/>
        <v>0</v>
      </c>
    </row>
    <row r="1428" spans="2:12" ht="15" x14ac:dyDescent="0.25">
      <c r="B1428" s="31" t="s">
        <v>132</v>
      </c>
      <c r="C1428" s="164">
        <f>C$24</f>
        <v>0</v>
      </c>
      <c r="D1428" s="142"/>
      <c r="E1428" s="142"/>
      <c r="F1428" s="144"/>
      <c r="G1428" s="142"/>
      <c r="H1428" s="142"/>
      <c r="I1428" s="153"/>
      <c r="J1428" s="92">
        <f t="shared" si="221"/>
        <v>0</v>
      </c>
      <c r="K1428" s="97">
        <f>K$24</f>
        <v>0</v>
      </c>
      <c r="L1428" s="94">
        <f t="shared" si="222"/>
        <v>0</v>
      </c>
    </row>
    <row r="1429" spans="2:12" ht="15" x14ac:dyDescent="0.25">
      <c r="B1429" s="31" t="s">
        <v>133</v>
      </c>
      <c r="C1429" s="272">
        <f>C$25</f>
        <v>0</v>
      </c>
      <c r="D1429" s="142"/>
      <c r="E1429" s="142"/>
      <c r="F1429" s="144"/>
      <c r="G1429" s="142"/>
      <c r="H1429" s="142"/>
      <c r="I1429" s="153"/>
      <c r="J1429" s="92">
        <f t="shared" si="221"/>
        <v>0</v>
      </c>
      <c r="K1429" s="97">
        <f>K$25</f>
        <v>0</v>
      </c>
      <c r="L1429" s="94">
        <f t="shared" si="222"/>
        <v>0</v>
      </c>
    </row>
    <row r="1430" spans="2:12" ht="15" x14ac:dyDescent="0.25">
      <c r="B1430" s="31" t="s">
        <v>134</v>
      </c>
      <c r="C1430" s="164">
        <f>C$26</f>
        <v>0</v>
      </c>
      <c r="D1430" s="142"/>
      <c r="E1430" s="142"/>
      <c r="F1430" s="144"/>
      <c r="G1430" s="142"/>
      <c r="H1430" s="142"/>
      <c r="I1430" s="153"/>
      <c r="J1430" s="92">
        <f t="shared" si="221"/>
        <v>0</v>
      </c>
      <c r="K1430" s="93">
        <f>K$26</f>
        <v>0</v>
      </c>
      <c r="L1430" s="94">
        <f t="shared" si="222"/>
        <v>0</v>
      </c>
    </row>
    <row r="1431" spans="2:12" ht="15" x14ac:dyDescent="0.25">
      <c r="B1431" s="31" t="s">
        <v>135</v>
      </c>
      <c r="C1431" s="272">
        <f>C$27</f>
        <v>0</v>
      </c>
      <c r="D1431" s="142"/>
      <c r="E1431" s="142"/>
      <c r="F1431" s="144"/>
      <c r="G1431" s="142"/>
      <c r="H1431" s="142"/>
      <c r="I1431" s="153"/>
      <c r="J1431" s="92">
        <f t="shared" si="221"/>
        <v>0</v>
      </c>
      <c r="K1431" s="97">
        <f>K$27</f>
        <v>0</v>
      </c>
      <c r="L1431" s="94">
        <f t="shared" si="222"/>
        <v>0</v>
      </c>
    </row>
    <row r="1432" spans="2:12" ht="15" x14ac:dyDescent="0.25">
      <c r="B1432" s="31" t="s">
        <v>136</v>
      </c>
      <c r="C1432" s="164">
        <f>C$28</f>
        <v>0</v>
      </c>
      <c r="D1432" s="142"/>
      <c r="E1432" s="142"/>
      <c r="F1432" s="144"/>
      <c r="G1432" s="142"/>
      <c r="H1432" s="142"/>
      <c r="I1432" s="153"/>
      <c r="J1432" s="92">
        <f t="shared" si="221"/>
        <v>0</v>
      </c>
      <c r="K1432" s="97">
        <f>K$28</f>
        <v>0</v>
      </c>
      <c r="L1432" s="94">
        <f t="shared" si="222"/>
        <v>0</v>
      </c>
    </row>
    <row r="1433" spans="2:12" ht="15" x14ac:dyDescent="0.25">
      <c r="B1433" s="31" t="s">
        <v>137</v>
      </c>
      <c r="C1433" s="272">
        <f>C$29</f>
        <v>0</v>
      </c>
      <c r="D1433" s="142"/>
      <c r="E1433" s="142"/>
      <c r="F1433" s="144"/>
      <c r="G1433" s="142"/>
      <c r="H1433" s="142"/>
      <c r="I1433" s="153"/>
      <c r="J1433" s="92">
        <f t="shared" si="221"/>
        <v>0</v>
      </c>
      <c r="K1433" s="93">
        <f>K$29</f>
        <v>0</v>
      </c>
      <c r="L1433" s="94">
        <f t="shared" si="222"/>
        <v>0</v>
      </c>
    </row>
    <row r="1434" spans="2:12" ht="15" x14ac:dyDescent="0.25">
      <c r="B1434" s="31" t="s">
        <v>418</v>
      </c>
      <c r="C1434" s="164">
        <f>C$30</f>
        <v>0</v>
      </c>
      <c r="D1434" s="142"/>
      <c r="E1434" s="142"/>
      <c r="F1434" s="144"/>
      <c r="G1434" s="142"/>
      <c r="H1434" s="142"/>
      <c r="I1434" s="153"/>
      <c r="J1434" s="92">
        <f>IF(G1434&gt;0,(D1434*(F1434/G1434)),0)</f>
        <v>0</v>
      </c>
      <c r="K1434" s="97">
        <f>K$30</f>
        <v>0</v>
      </c>
      <c r="L1434" s="94">
        <f>IF(K1434&gt;0,((J1434/K1434)*I1434),0)</f>
        <v>0</v>
      </c>
    </row>
    <row r="1435" spans="2:12" ht="15" x14ac:dyDescent="0.25">
      <c r="B1435" s="31" t="s">
        <v>419</v>
      </c>
      <c r="C1435" s="272">
        <f>C$31</f>
        <v>0</v>
      </c>
      <c r="D1435" s="142"/>
      <c r="E1435" s="142"/>
      <c r="F1435" s="144"/>
      <c r="G1435" s="142"/>
      <c r="H1435" s="142"/>
      <c r="I1435" s="153"/>
      <c r="J1435" s="92">
        <f t="shared" ref="J1435:J1445" si="223">IF(G1435&gt;0,(D1435*(F1435/G1435)),0)</f>
        <v>0</v>
      </c>
      <c r="K1435" s="97">
        <f>K$31</f>
        <v>0</v>
      </c>
      <c r="L1435" s="94">
        <f t="shared" ref="L1435:L1445" si="224">IF(K1435&gt;0,((J1435/K1435)*I1435),0)</f>
        <v>0</v>
      </c>
    </row>
    <row r="1436" spans="2:12" ht="15" x14ac:dyDescent="0.25">
      <c r="B1436" s="31" t="s">
        <v>420</v>
      </c>
      <c r="C1436" s="164">
        <f>C$32</f>
        <v>0</v>
      </c>
      <c r="D1436" s="142"/>
      <c r="E1436" s="142"/>
      <c r="F1436" s="144"/>
      <c r="G1436" s="142"/>
      <c r="H1436" s="142"/>
      <c r="I1436" s="153"/>
      <c r="J1436" s="92">
        <f t="shared" si="223"/>
        <v>0</v>
      </c>
      <c r="K1436" s="93">
        <f>K$32</f>
        <v>0</v>
      </c>
      <c r="L1436" s="94">
        <f t="shared" si="224"/>
        <v>0</v>
      </c>
    </row>
    <row r="1437" spans="2:12" ht="15" x14ac:dyDescent="0.25">
      <c r="B1437" s="31" t="s">
        <v>421</v>
      </c>
      <c r="C1437" s="272">
        <f>C$33</f>
        <v>0</v>
      </c>
      <c r="D1437" s="142"/>
      <c r="E1437" s="142"/>
      <c r="F1437" s="144"/>
      <c r="G1437" s="142"/>
      <c r="H1437" s="142"/>
      <c r="I1437" s="153"/>
      <c r="J1437" s="92">
        <f t="shared" si="223"/>
        <v>0</v>
      </c>
      <c r="K1437" s="97">
        <f>K$33</f>
        <v>0</v>
      </c>
      <c r="L1437" s="94">
        <f t="shared" si="224"/>
        <v>0</v>
      </c>
    </row>
    <row r="1438" spans="2:12" ht="15" x14ac:dyDescent="0.25">
      <c r="B1438" s="31" t="s">
        <v>422</v>
      </c>
      <c r="C1438" s="164">
        <f>C$34</f>
        <v>0</v>
      </c>
      <c r="D1438" s="142"/>
      <c r="E1438" s="142"/>
      <c r="F1438" s="144"/>
      <c r="G1438" s="142"/>
      <c r="H1438" s="142"/>
      <c r="I1438" s="153"/>
      <c r="J1438" s="92">
        <f t="shared" si="223"/>
        <v>0</v>
      </c>
      <c r="K1438" s="97">
        <f>K$34</f>
        <v>0</v>
      </c>
      <c r="L1438" s="94">
        <f t="shared" si="224"/>
        <v>0</v>
      </c>
    </row>
    <row r="1439" spans="2:12" ht="15" x14ac:dyDescent="0.25">
      <c r="B1439" s="31" t="s">
        <v>423</v>
      </c>
      <c r="C1439" s="272">
        <f>C$35</f>
        <v>0</v>
      </c>
      <c r="D1439" s="142"/>
      <c r="E1439" s="142"/>
      <c r="F1439" s="144"/>
      <c r="G1439" s="142"/>
      <c r="H1439" s="142"/>
      <c r="I1439" s="153"/>
      <c r="J1439" s="92">
        <f t="shared" si="223"/>
        <v>0</v>
      </c>
      <c r="K1439" s="93">
        <f>K$35</f>
        <v>0</v>
      </c>
      <c r="L1439" s="94">
        <f t="shared" si="224"/>
        <v>0</v>
      </c>
    </row>
    <row r="1440" spans="2:12" ht="15" x14ac:dyDescent="0.25">
      <c r="B1440" s="31" t="s">
        <v>424</v>
      </c>
      <c r="C1440" s="164">
        <f>C$36</f>
        <v>0</v>
      </c>
      <c r="D1440" s="142"/>
      <c r="E1440" s="142"/>
      <c r="F1440" s="144"/>
      <c r="G1440" s="142"/>
      <c r="H1440" s="142"/>
      <c r="I1440" s="153"/>
      <c r="J1440" s="92">
        <f t="shared" si="223"/>
        <v>0</v>
      </c>
      <c r="K1440" s="97">
        <f>K$36</f>
        <v>0</v>
      </c>
      <c r="L1440" s="94">
        <f t="shared" si="224"/>
        <v>0</v>
      </c>
    </row>
    <row r="1441" spans="2:12" ht="15" x14ac:dyDescent="0.25">
      <c r="B1441" s="31" t="s">
        <v>425</v>
      </c>
      <c r="C1441" s="272">
        <f>C$37</f>
        <v>0</v>
      </c>
      <c r="D1441" s="142"/>
      <c r="E1441" s="142"/>
      <c r="F1441" s="144"/>
      <c r="G1441" s="142"/>
      <c r="H1441" s="142"/>
      <c r="I1441" s="153"/>
      <c r="J1441" s="92">
        <f t="shared" si="223"/>
        <v>0</v>
      </c>
      <c r="K1441" s="97">
        <f>K$37</f>
        <v>0</v>
      </c>
      <c r="L1441" s="94">
        <f t="shared" si="224"/>
        <v>0</v>
      </c>
    </row>
    <row r="1442" spans="2:12" ht="15" x14ac:dyDescent="0.25">
      <c r="B1442" s="31" t="s">
        <v>426</v>
      </c>
      <c r="C1442" s="164">
        <f>C$38</f>
        <v>0</v>
      </c>
      <c r="D1442" s="142"/>
      <c r="E1442" s="142"/>
      <c r="F1442" s="144"/>
      <c r="G1442" s="142"/>
      <c r="H1442" s="142"/>
      <c r="I1442" s="153"/>
      <c r="J1442" s="92">
        <f t="shared" si="223"/>
        <v>0</v>
      </c>
      <c r="K1442" s="93">
        <f>K$38</f>
        <v>0</v>
      </c>
      <c r="L1442" s="94">
        <f t="shared" si="224"/>
        <v>0</v>
      </c>
    </row>
    <row r="1443" spans="2:12" ht="15" x14ac:dyDescent="0.25">
      <c r="B1443" s="31" t="s">
        <v>427</v>
      </c>
      <c r="C1443" s="272">
        <f>C$39</f>
        <v>0</v>
      </c>
      <c r="D1443" s="142"/>
      <c r="E1443" s="142"/>
      <c r="F1443" s="144"/>
      <c r="G1443" s="142"/>
      <c r="H1443" s="142"/>
      <c r="I1443" s="153"/>
      <c r="J1443" s="92">
        <f t="shared" si="223"/>
        <v>0</v>
      </c>
      <c r="K1443" s="97">
        <f>K$39</f>
        <v>0</v>
      </c>
      <c r="L1443" s="94">
        <f t="shared" si="224"/>
        <v>0</v>
      </c>
    </row>
    <row r="1444" spans="2:12" ht="15" x14ac:dyDescent="0.25">
      <c r="B1444" s="31" t="s">
        <v>428</v>
      </c>
      <c r="C1444" s="164">
        <f>C$40</f>
        <v>0</v>
      </c>
      <c r="D1444" s="142"/>
      <c r="E1444" s="142"/>
      <c r="F1444" s="144"/>
      <c r="G1444" s="142"/>
      <c r="H1444" s="142"/>
      <c r="I1444" s="153"/>
      <c r="J1444" s="92">
        <f t="shared" si="223"/>
        <v>0</v>
      </c>
      <c r="K1444" s="97">
        <f>K$40</f>
        <v>0</v>
      </c>
      <c r="L1444" s="94">
        <f t="shared" si="224"/>
        <v>0</v>
      </c>
    </row>
    <row r="1445" spans="2:12" ht="15" x14ac:dyDescent="0.25">
      <c r="B1445" s="31" t="s">
        <v>429</v>
      </c>
      <c r="C1445" s="272">
        <f>C$41</f>
        <v>0</v>
      </c>
      <c r="D1445" s="142"/>
      <c r="E1445" s="142"/>
      <c r="F1445" s="144"/>
      <c r="G1445" s="142"/>
      <c r="H1445" s="142"/>
      <c r="I1445" s="153"/>
      <c r="J1445" s="92">
        <f t="shared" si="223"/>
        <v>0</v>
      </c>
      <c r="K1445" s="93">
        <f>K$41</f>
        <v>0</v>
      </c>
      <c r="L1445" s="94">
        <f t="shared" si="224"/>
        <v>0</v>
      </c>
    </row>
    <row r="1446" spans="2:12" ht="15" x14ac:dyDescent="0.25">
      <c r="B1446" s="31" t="s">
        <v>430</v>
      </c>
      <c r="C1446" s="164">
        <f>C$42</f>
        <v>0</v>
      </c>
      <c r="D1446" s="142"/>
      <c r="E1446" s="142"/>
      <c r="F1446" s="144"/>
      <c r="G1446" s="142"/>
      <c r="H1446" s="142"/>
      <c r="I1446" s="153"/>
      <c r="J1446" s="92">
        <f>IF(G1446&gt;0,(D1446*(F1446/G1446)),0)</f>
        <v>0</v>
      </c>
      <c r="K1446" s="97">
        <f>K$42</f>
        <v>0</v>
      </c>
      <c r="L1446" s="94">
        <f>IF(K1446&gt;0,((J1446/K1446)*I1446),0)</f>
        <v>0</v>
      </c>
    </row>
    <row r="1447" spans="2:12" ht="15" x14ac:dyDescent="0.25">
      <c r="B1447" s="31" t="s">
        <v>431</v>
      </c>
      <c r="C1447" s="272">
        <f>C$43</f>
        <v>0</v>
      </c>
      <c r="D1447" s="142"/>
      <c r="E1447" s="142"/>
      <c r="F1447" s="144"/>
      <c r="G1447" s="142"/>
      <c r="H1447" s="142"/>
      <c r="I1447" s="153"/>
      <c r="J1447" s="92">
        <f t="shared" ref="J1447:J1458" si="225">IF(G1447&gt;0,(D1447*(F1447/G1447)),0)</f>
        <v>0</v>
      </c>
      <c r="K1447" s="97">
        <f>K$43</f>
        <v>0</v>
      </c>
      <c r="L1447" s="94">
        <f t="shared" ref="L1447:L1458" si="226">IF(K1447&gt;0,((J1447/K1447)*I1447),0)</f>
        <v>0</v>
      </c>
    </row>
    <row r="1448" spans="2:12" ht="15" x14ac:dyDescent="0.25">
      <c r="B1448" s="31" t="s">
        <v>432</v>
      </c>
      <c r="C1448" s="164">
        <f>C$44</f>
        <v>0</v>
      </c>
      <c r="D1448" s="142"/>
      <c r="E1448" s="142"/>
      <c r="F1448" s="144"/>
      <c r="G1448" s="142"/>
      <c r="H1448" s="142"/>
      <c r="I1448" s="153"/>
      <c r="J1448" s="92">
        <f t="shared" si="225"/>
        <v>0</v>
      </c>
      <c r="K1448" s="93">
        <f>K$44</f>
        <v>0</v>
      </c>
      <c r="L1448" s="94">
        <f t="shared" si="226"/>
        <v>0</v>
      </c>
    </row>
    <row r="1449" spans="2:12" ht="15" x14ac:dyDescent="0.25">
      <c r="B1449" s="31" t="s">
        <v>433</v>
      </c>
      <c r="C1449" s="272">
        <f>C$45</f>
        <v>0</v>
      </c>
      <c r="D1449" s="142"/>
      <c r="E1449" s="142"/>
      <c r="F1449" s="144"/>
      <c r="G1449" s="142"/>
      <c r="H1449" s="142"/>
      <c r="I1449" s="153"/>
      <c r="J1449" s="92">
        <f t="shared" si="225"/>
        <v>0</v>
      </c>
      <c r="K1449" s="97">
        <f>K$45</f>
        <v>0</v>
      </c>
      <c r="L1449" s="94">
        <f t="shared" si="226"/>
        <v>0</v>
      </c>
    </row>
    <row r="1450" spans="2:12" ht="15" x14ac:dyDescent="0.25">
      <c r="B1450" s="31" t="s">
        <v>434</v>
      </c>
      <c r="C1450" s="164">
        <f>C$46</f>
        <v>0</v>
      </c>
      <c r="D1450" s="142"/>
      <c r="E1450" s="142"/>
      <c r="F1450" s="144"/>
      <c r="G1450" s="142"/>
      <c r="H1450" s="142"/>
      <c r="I1450" s="153"/>
      <c r="J1450" s="92">
        <f t="shared" si="225"/>
        <v>0</v>
      </c>
      <c r="K1450" s="97">
        <f>K$46</f>
        <v>0</v>
      </c>
      <c r="L1450" s="94">
        <f t="shared" si="226"/>
        <v>0</v>
      </c>
    </row>
    <row r="1451" spans="2:12" ht="15" x14ac:dyDescent="0.25">
      <c r="B1451" s="31" t="s">
        <v>435</v>
      </c>
      <c r="C1451" s="272">
        <f>C$47</f>
        <v>0</v>
      </c>
      <c r="D1451" s="142"/>
      <c r="E1451" s="142"/>
      <c r="F1451" s="144"/>
      <c r="G1451" s="142"/>
      <c r="H1451" s="142"/>
      <c r="I1451" s="153"/>
      <c r="J1451" s="92">
        <f t="shared" si="225"/>
        <v>0</v>
      </c>
      <c r="K1451" s="93">
        <f>K$47</f>
        <v>0</v>
      </c>
      <c r="L1451" s="94">
        <f t="shared" si="226"/>
        <v>0</v>
      </c>
    </row>
    <row r="1452" spans="2:12" ht="15" x14ac:dyDescent="0.25">
      <c r="B1452" s="31" t="s">
        <v>436</v>
      </c>
      <c r="C1452" s="164">
        <f>C$48</f>
        <v>0</v>
      </c>
      <c r="D1452" s="142"/>
      <c r="E1452" s="142"/>
      <c r="F1452" s="144"/>
      <c r="G1452" s="142"/>
      <c r="H1452" s="142"/>
      <c r="I1452" s="153"/>
      <c r="J1452" s="92">
        <f t="shared" si="225"/>
        <v>0</v>
      </c>
      <c r="K1452" s="97">
        <f>K$48</f>
        <v>0</v>
      </c>
      <c r="L1452" s="94">
        <f t="shared" si="226"/>
        <v>0</v>
      </c>
    </row>
    <row r="1453" spans="2:12" ht="15" x14ac:dyDescent="0.25">
      <c r="B1453" s="31" t="s">
        <v>437</v>
      </c>
      <c r="C1453" s="272">
        <f>C$49</f>
        <v>0</v>
      </c>
      <c r="D1453" s="142"/>
      <c r="E1453" s="142"/>
      <c r="F1453" s="144"/>
      <c r="G1453" s="142"/>
      <c r="H1453" s="142"/>
      <c r="I1453" s="153"/>
      <c r="J1453" s="92">
        <f t="shared" si="225"/>
        <v>0</v>
      </c>
      <c r="K1453" s="97">
        <f>K$49</f>
        <v>0</v>
      </c>
      <c r="L1453" s="94">
        <f t="shared" si="226"/>
        <v>0</v>
      </c>
    </row>
    <row r="1454" spans="2:12" ht="15" x14ac:dyDescent="0.25">
      <c r="B1454" s="31" t="s">
        <v>438</v>
      </c>
      <c r="C1454" s="164">
        <f>C$50</f>
        <v>0</v>
      </c>
      <c r="D1454" s="142"/>
      <c r="E1454" s="142"/>
      <c r="F1454" s="144"/>
      <c r="G1454" s="142"/>
      <c r="H1454" s="142"/>
      <c r="I1454" s="153"/>
      <c r="J1454" s="92">
        <f t="shared" si="225"/>
        <v>0</v>
      </c>
      <c r="K1454" s="93">
        <f>K$50</f>
        <v>0</v>
      </c>
      <c r="L1454" s="94">
        <f t="shared" si="226"/>
        <v>0</v>
      </c>
    </row>
    <row r="1455" spans="2:12" ht="15" x14ac:dyDescent="0.25">
      <c r="B1455" s="31" t="s">
        <v>439</v>
      </c>
      <c r="C1455" s="272">
        <f>C$51</f>
        <v>0</v>
      </c>
      <c r="D1455" s="142"/>
      <c r="E1455" s="142"/>
      <c r="F1455" s="144"/>
      <c r="G1455" s="142"/>
      <c r="H1455" s="142"/>
      <c r="I1455" s="153"/>
      <c r="J1455" s="92">
        <f t="shared" si="225"/>
        <v>0</v>
      </c>
      <c r="K1455" s="97">
        <f>K$51</f>
        <v>0</v>
      </c>
      <c r="L1455" s="94">
        <f t="shared" si="226"/>
        <v>0</v>
      </c>
    </row>
    <row r="1456" spans="2:12" ht="15" x14ac:dyDescent="0.25">
      <c r="B1456" s="31" t="s">
        <v>440</v>
      </c>
      <c r="C1456" s="164">
        <f>C$52</f>
        <v>0</v>
      </c>
      <c r="D1456" s="142"/>
      <c r="E1456" s="142"/>
      <c r="F1456" s="144"/>
      <c r="G1456" s="142"/>
      <c r="H1456" s="142"/>
      <c r="I1456" s="153"/>
      <c r="J1456" s="92">
        <f t="shared" si="225"/>
        <v>0</v>
      </c>
      <c r="K1456" s="97">
        <f>K$52</f>
        <v>0</v>
      </c>
      <c r="L1456" s="94">
        <f t="shared" si="226"/>
        <v>0</v>
      </c>
    </row>
    <row r="1457" spans="2:12" ht="15" x14ac:dyDescent="0.25">
      <c r="B1457" s="31" t="s">
        <v>441</v>
      </c>
      <c r="C1457" s="272">
        <f>C$53</f>
        <v>0</v>
      </c>
      <c r="D1457" s="142"/>
      <c r="E1457" s="142"/>
      <c r="F1457" s="144"/>
      <c r="G1457" s="142"/>
      <c r="H1457" s="142"/>
      <c r="I1457" s="153"/>
      <c r="J1457" s="92">
        <f t="shared" si="225"/>
        <v>0</v>
      </c>
      <c r="K1457" s="93">
        <f>K$53</f>
        <v>0</v>
      </c>
      <c r="L1457" s="94">
        <f t="shared" si="226"/>
        <v>0</v>
      </c>
    </row>
    <row r="1458" spans="2:12" ht="15" x14ac:dyDescent="0.25">
      <c r="B1458" s="31" t="s">
        <v>442</v>
      </c>
      <c r="C1458" s="164">
        <f>C$54</f>
        <v>0</v>
      </c>
      <c r="D1458" s="142"/>
      <c r="E1458" s="142"/>
      <c r="F1458" s="144"/>
      <c r="G1458" s="142"/>
      <c r="H1458" s="142"/>
      <c r="I1458" s="153"/>
      <c r="J1458" s="92">
        <f t="shared" si="225"/>
        <v>0</v>
      </c>
      <c r="K1458" s="97">
        <f>K$54</f>
        <v>0</v>
      </c>
      <c r="L1458" s="94">
        <f t="shared" si="226"/>
        <v>0</v>
      </c>
    </row>
    <row r="1459" spans="2:12" x14ac:dyDescent="0.2">
      <c r="C1459" s="31"/>
    </row>
    <row r="1460" spans="2:12" ht="15" x14ac:dyDescent="0.25">
      <c r="C1460" s="278" t="s">
        <v>516</v>
      </c>
      <c r="D1460" s="279"/>
      <c r="E1460" s="279"/>
      <c r="F1460" s="279"/>
      <c r="G1460" s="279"/>
      <c r="H1460" s="279"/>
      <c r="I1460" s="279"/>
      <c r="J1460" s="279"/>
      <c r="K1460" s="279"/>
      <c r="L1460" s="280"/>
    </row>
    <row r="1461" spans="2:12" ht="15" x14ac:dyDescent="0.25">
      <c r="B1461" s="31" t="s">
        <v>113</v>
      </c>
      <c r="C1461" s="259">
        <f>C$5</f>
        <v>0</v>
      </c>
      <c r="D1461" s="142"/>
      <c r="E1461" s="142"/>
      <c r="F1461" s="144"/>
      <c r="G1461" s="142"/>
      <c r="H1461" s="142"/>
      <c r="I1461" s="153"/>
      <c r="J1461" s="92">
        <f>IF(G1461&gt;0,(D1461*(F1461/G1461)),0)</f>
        <v>0</v>
      </c>
      <c r="K1461" s="93">
        <f>K$5</f>
        <v>0</v>
      </c>
      <c r="L1461" s="94">
        <f>IF(K1461&gt;0,((J1461/K1461)*I1461),0)</f>
        <v>0</v>
      </c>
    </row>
    <row r="1462" spans="2:12" ht="15" x14ac:dyDescent="0.25">
      <c r="B1462" s="31" t="s">
        <v>114</v>
      </c>
      <c r="C1462" s="260">
        <f>C$6</f>
        <v>0</v>
      </c>
      <c r="D1462" s="142"/>
      <c r="E1462" s="142"/>
      <c r="F1462" s="144"/>
      <c r="G1462" s="142"/>
      <c r="H1462" s="142"/>
      <c r="I1462" s="153"/>
      <c r="J1462" s="92">
        <f t="shared" ref="J1462:J1472" si="227">IF(G1462&gt;0,(D1462*(F1462/G1462)),0)</f>
        <v>0</v>
      </c>
      <c r="K1462" s="97">
        <f>K$6</f>
        <v>0</v>
      </c>
      <c r="L1462" s="94">
        <f t="shared" ref="L1462:L1472" si="228">IF(K1462&gt;0,((J1462/K1462)*I1462),0)</f>
        <v>0</v>
      </c>
    </row>
    <row r="1463" spans="2:12" ht="15" x14ac:dyDescent="0.25">
      <c r="B1463" s="31" t="s">
        <v>115</v>
      </c>
      <c r="C1463" s="259">
        <f>C$7</f>
        <v>0</v>
      </c>
      <c r="D1463" s="142"/>
      <c r="E1463" s="142"/>
      <c r="F1463" s="144"/>
      <c r="G1463" s="142"/>
      <c r="H1463" s="142"/>
      <c r="I1463" s="153"/>
      <c r="J1463" s="92">
        <f t="shared" si="227"/>
        <v>0</v>
      </c>
      <c r="K1463" s="97">
        <f>K$7</f>
        <v>0</v>
      </c>
      <c r="L1463" s="94">
        <f t="shared" si="228"/>
        <v>0</v>
      </c>
    </row>
    <row r="1464" spans="2:12" ht="15" x14ac:dyDescent="0.25">
      <c r="B1464" s="31" t="s">
        <v>116</v>
      </c>
      <c r="C1464" s="260">
        <f>C$8</f>
        <v>0</v>
      </c>
      <c r="D1464" s="142"/>
      <c r="E1464" s="142"/>
      <c r="F1464" s="144"/>
      <c r="G1464" s="142"/>
      <c r="H1464" s="142"/>
      <c r="I1464" s="153"/>
      <c r="J1464" s="92">
        <f t="shared" si="227"/>
        <v>0</v>
      </c>
      <c r="K1464" s="93">
        <f>K$8</f>
        <v>0</v>
      </c>
      <c r="L1464" s="94">
        <f t="shared" si="228"/>
        <v>0</v>
      </c>
    </row>
    <row r="1465" spans="2:12" ht="15" x14ac:dyDescent="0.25">
      <c r="B1465" s="31" t="s">
        <v>117</v>
      </c>
      <c r="C1465" s="259">
        <f>C$9</f>
        <v>0</v>
      </c>
      <c r="D1465" s="142"/>
      <c r="E1465" s="142"/>
      <c r="F1465" s="144"/>
      <c r="G1465" s="142"/>
      <c r="H1465" s="142"/>
      <c r="I1465" s="153"/>
      <c r="J1465" s="92">
        <f t="shared" si="227"/>
        <v>0</v>
      </c>
      <c r="K1465" s="97">
        <f>K$9</f>
        <v>0</v>
      </c>
      <c r="L1465" s="94">
        <f t="shared" si="228"/>
        <v>0</v>
      </c>
    </row>
    <row r="1466" spans="2:12" ht="15" x14ac:dyDescent="0.25">
      <c r="B1466" s="31" t="s">
        <v>118</v>
      </c>
      <c r="C1466" s="260">
        <f>C$10</f>
        <v>0</v>
      </c>
      <c r="D1466" s="142"/>
      <c r="E1466" s="142"/>
      <c r="F1466" s="144"/>
      <c r="G1466" s="142"/>
      <c r="H1466" s="142"/>
      <c r="I1466" s="153"/>
      <c r="J1466" s="92">
        <f t="shared" si="227"/>
        <v>0</v>
      </c>
      <c r="K1466" s="97">
        <f>K$10</f>
        <v>0</v>
      </c>
      <c r="L1466" s="94">
        <f t="shared" si="228"/>
        <v>0</v>
      </c>
    </row>
    <row r="1467" spans="2:12" ht="15" x14ac:dyDescent="0.25">
      <c r="B1467" s="31" t="s">
        <v>119</v>
      </c>
      <c r="C1467" s="259">
        <f>C$11</f>
        <v>0</v>
      </c>
      <c r="D1467" s="142"/>
      <c r="E1467" s="142"/>
      <c r="F1467" s="144"/>
      <c r="G1467" s="142"/>
      <c r="H1467" s="142"/>
      <c r="I1467" s="153"/>
      <c r="J1467" s="92">
        <f t="shared" si="227"/>
        <v>0</v>
      </c>
      <c r="K1467" s="93">
        <f>K$11</f>
        <v>0</v>
      </c>
      <c r="L1467" s="94">
        <f t="shared" si="228"/>
        <v>0</v>
      </c>
    </row>
    <row r="1468" spans="2:12" ht="15" x14ac:dyDescent="0.25">
      <c r="B1468" s="31" t="s">
        <v>120</v>
      </c>
      <c r="C1468" s="260">
        <f>C$12</f>
        <v>0</v>
      </c>
      <c r="D1468" s="142"/>
      <c r="E1468" s="142"/>
      <c r="F1468" s="144"/>
      <c r="G1468" s="142"/>
      <c r="H1468" s="142"/>
      <c r="I1468" s="153"/>
      <c r="J1468" s="92">
        <f t="shared" si="227"/>
        <v>0</v>
      </c>
      <c r="K1468" s="97">
        <f>K$12</f>
        <v>0</v>
      </c>
      <c r="L1468" s="94">
        <f t="shared" si="228"/>
        <v>0</v>
      </c>
    </row>
    <row r="1469" spans="2:12" ht="15" x14ac:dyDescent="0.25">
      <c r="B1469" s="31" t="s">
        <v>121</v>
      </c>
      <c r="C1469" s="259">
        <f>C$13</f>
        <v>0</v>
      </c>
      <c r="D1469" s="142"/>
      <c r="E1469" s="142"/>
      <c r="F1469" s="144"/>
      <c r="G1469" s="142"/>
      <c r="H1469" s="142"/>
      <c r="I1469" s="153"/>
      <c r="J1469" s="92">
        <f t="shared" si="227"/>
        <v>0</v>
      </c>
      <c r="K1469" s="97">
        <f>K$13</f>
        <v>0</v>
      </c>
      <c r="L1469" s="94">
        <f t="shared" si="228"/>
        <v>0</v>
      </c>
    </row>
    <row r="1470" spans="2:12" ht="15" x14ac:dyDescent="0.25">
      <c r="B1470" s="31" t="s">
        <v>122</v>
      </c>
      <c r="C1470" s="260">
        <f>C$14</f>
        <v>0</v>
      </c>
      <c r="D1470" s="142"/>
      <c r="E1470" s="142"/>
      <c r="F1470" s="144"/>
      <c r="G1470" s="142"/>
      <c r="H1470" s="142"/>
      <c r="I1470" s="153"/>
      <c r="J1470" s="92">
        <f t="shared" si="227"/>
        <v>0</v>
      </c>
      <c r="K1470" s="93">
        <f>K$14</f>
        <v>0</v>
      </c>
      <c r="L1470" s="94">
        <f t="shared" si="228"/>
        <v>0</v>
      </c>
    </row>
    <row r="1471" spans="2:12" ht="15" x14ac:dyDescent="0.25">
      <c r="B1471" s="31" t="s">
        <v>123</v>
      </c>
      <c r="C1471" s="259">
        <f>C$15</f>
        <v>0</v>
      </c>
      <c r="D1471" s="142"/>
      <c r="E1471" s="142"/>
      <c r="F1471" s="144"/>
      <c r="G1471" s="142"/>
      <c r="H1471" s="142"/>
      <c r="I1471" s="153"/>
      <c r="J1471" s="92">
        <f t="shared" si="227"/>
        <v>0</v>
      </c>
      <c r="K1471" s="97">
        <f>K$15</f>
        <v>0</v>
      </c>
      <c r="L1471" s="94">
        <f t="shared" si="228"/>
        <v>0</v>
      </c>
    </row>
    <row r="1472" spans="2:12" ht="15" x14ac:dyDescent="0.25">
      <c r="B1472" s="31" t="s">
        <v>124</v>
      </c>
      <c r="C1472" s="260">
        <f>C$16</f>
        <v>0</v>
      </c>
      <c r="D1472" s="142"/>
      <c r="E1472" s="142"/>
      <c r="F1472" s="144"/>
      <c r="G1472" s="142"/>
      <c r="H1472" s="142"/>
      <c r="I1472" s="153"/>
      <c r="J1472" s="92">
        <f t="shared" si="227"/>
        <v>0</v>
      </c>
      <c r="K1472" s="97">
        <f>K$16</f>
        <v>0</v>
      </c>
      <c r="L1472" s="94">
        <f t="shared" si="228"/>
        <v>0</v>
      </c>
    </row>
    <row r="1473" spans="2:12" ht="15" x14ac:dyDescent="0.25">
      <c r="B1473" s="31" t="s">
        <v>125</v>
      </c>
      <c r="C1473" s="272">
        <f>C$17</f>
        <v>0</v>
      </c>
      <c r="D1473" s="142"/>
      <c r="E1473" s="142"/>
      <c r="F1473" s="144"/>
      <c r="G1473" s="142"/>
      <c r="H1473" s="142"/>
      <c r="I1473" s="153"/>
      <c r="J1473" s="92">
        <f>IF(G1473&gt;0,(D1473*(F1473/G1473)),0)</f>
        <v>0</v>
      </c>
      <c r="K1473" s="93">
        <f>K$17</f>
        <v>0</v>
      </c>
      <c r="L1473" s="94">
        <f>IF(K1473&gt;0,((J1473/K1473)*I1473),0)</f>
        <v>0</v>
      </c>
    </row>
    <row r="1474" spans="2:12" ht="15" x14ac:dyDescent="0.25">
      <c r="B1474" s="31" t="s">
        <v>126</v>
      </c>
      <c r="C1474" s="164">
        <f>C$18</f>
        <v>0</v>
      </c>
      <c r="D1474" s="142"/>
      <c r="E1474" s="142"/>
      <c r="F1474" s="144"/>
      <c r="G1474" s="142"/>
      <c r="H1474" s="142"/>
      <c r="I1474" s="153"/>
      <c r="J1474" s="92">
        <f t="shared" ref="J1474:J1485" si="229">IF(G1474&gt;0,(D1474*(F1474/G1474)),0)</f>
        <v>0</v>
      </c>
      <c r="K1474" s="97">
        <f>K$18</f>
        <v>0</v>
      </c>
      <c r="L1474" s="94">
        <f t="shared" ref="L1474:L1485" si="230">IF(K1474&gt;0,((J1474/K1474)*I1474),0)</f>
        <v>0</v>
      </c>
    </row>
    <row r="1475" spans="2:12" ht="15" x14ac:dyDescent="0.25">
      <c r="B1475" s="31" t="s">
        <v>127</v>
      </c>
      <c r="C1475" s="272">
        <f>C$19</f>
        <v>0</v>
      </c>
      <c r="D1475" s="142"/>
      <c r="E1475" s="142"/>
      <c r="F1475" s="144"/>
      <c r="G1475" s="142"/>
      <c r="H1475" s="142"/>
      <c r="I1475" s="153"/>
      <c r="J1475" s="92">
        <f t="shared" si="229"/>
        <v>0</v>
      </c>
      <c r="K1475" s="97">
        <f>K$19</f>
        <v>0</v>
      </c>
      <c r="L1475" s="94">
        <f t="shared" si="230"/>
        <v>0</v>
      </c>
    </row>
    <row r="1476" spans="2:12" ht="15" x14ac:dyDescent="0.25">
      <c r="B1476" s="31" t="s">
        <v>128</v>
      </c>
      <c r="C1476" s="164">
        <f>C$20</f>
        <v>0</v>
      </c>
      <c r="D1476" s="142"/>
      <c r="E1476" s="142"/>
      <c r="F1476" s="144"/>
      <c r="G1476" s="142"/>
      <c r="H1476" s="142"/>
      <c r="I1476" s="153"/>
      <c r="J1476" s="92">
        <f t="shared" si="229"/>
        <v>0</v>
      </c>
      <c r="K1476" s="93">
        <f>K$20</f>
        <v>0</v>
      </c>
      <c r="L1476" s="94">
        <f t="shared" si="230"/>
        <v>0</v>
      </c>
    </row>
    <row r="1477" spans="2:12" ht="15" x14ac:dyDescent="0.25">
      <c r="B1477" s="31" t="s">
        <v>129</v>
      </c>
      <c r="C1477" s="272">
        <f>C$21</f>
        <v>0</v>
      </c>
      <c r="D1477" s="142"/>
      <c r="E1477" s="142"/>
      <c r="F1477" s="144"/>
      <c r="G1477" s="142"/>
      <c r="H1477" s="142"/>
      <c r="I1477" s="153"/>
      <c r="J1477" s="92">
        <f t="shared" si="229"/>
        <v>0</v>
      </c>
      <c r="K1477" s="97">
        <f>K$21</f>
        <v>0</v>
      </c>
      <c r="L1477" s="94">
        <f t="shared" si="230"/>
        <v>0</v>
      </c>
    </row>
    <row r="1478" spans="2:12" ht="15" x14ac:dyDescent="0.25">
      <c r="B1478" s="31" t="s">
        <v>130</v>
      </c>
      <c r="C1478" s="164">
        <f>C$22</f>
        <v>0</v>
      </c>
      <c r="D1478" s="142"/>
      <c r="E1478" s="142"/>
      <c r="F1478" s="144"/>
      <c r="G1478" s="142"/>
      <c r="H1478" s="142"/>
      <c r="I1478" s="153"/>
      <c r="J1478" s="92">
        <f t="shared" si="229"/>
        <v>0</v>
      </c>
      <c r="K1478" s="97">
        <f>K$22</f>
        <v>0</v>
      </c>
      <c r="L1478" s="94">
        <f t="shared" si="230"/>
        <v>0</v>
      </c>
    </row>
    <row r="1479" spans="2:12" ht="15" x14ac:dyDescent="0.25">
      <c r="B1479" s="31" t="s">
        <v>131</v>
      </c>
      <c r="C1479" s="272">
        <f>C$23</f>
        <v>0</v>
      </c>
      <c r="D1479" s="142"/>
      <c r="E1479" s="142"/>
      <c r="F1479" s="144"/>
      <c r="G1479" s="142"/>
      <c r="H1479" s="142"/>
      <c r="I1479" s="153"/>
      <c r="J1479" s="92">
        <f t="shared" si="229"/>
        <v>0</v>
      </c>
      <c r="K1479" s="93">
        <f>K$23</f>
        <v>0</v>
      </c>
      <c r="L1479" s="94">
        <f t="shared" si="230"/>
        <v>0</v>
      </c>
    </row>
    <row r="1480" spans="2:12" ht="15" x14ac:dyDescent="0.25">
      <c r="B1480" s="31" t="s">
        <v>132</v>
      </c>
      <c r="C1480" s="164">
        <f>C$24</f>
        <v>0</v>
      </c>
      <c r="D1480" s="142"/>
      <c r="E1480" s="142"/>
      <c r="F1480" s="144"/>
      <c r="G1480" s="142"/>
      <c r="H1480" s="142"/>
      <c r="I1480" s="153"/>
      <c r="J1480" s="92">
        <f t="shared" si="229"/>
        <v>0</v>
      </c>
      <c r="K1480" s="97">
        <f>K$24</f>
        <v>0</v>
      </c>
      <c r="L1480" s="94">
        <f t="shared" si="230"/>
        <v>0</v>
      </c>
    </row>
    <row r="1481" spans="2:12" ht="15" x14ac:dyDescent="0.25">
      <c r="B1481" s="31" t="s">
        <v>133</v>
      </c>
      <c r="C1481" s="272">
        <f>C$25</f>
        <v>0</v>
      </c>
      <c r="D1481" s="142"/>
      <c r="E1481" s="142"/>
      <c r="F1481" s="144"/>
      <c r="G1481" s="142"/>
      <c r="H1481" s="142"/>
      <c r="I1481" s="153"/>
      <c r="J1481" s="92">
        <f t="shared" si="229"/>
        <v>0</v>
      </c>
      <c r="K1481" s="97">
        <f>K$25</f>
        <v>0</v>
      </c>
      <c r="L1481" s="94">
        <f t="shared" si="230"/>
        <v>0</v>
      </c>
    </row>
    <row r="1482" spans="2:12" ht="15" x14ac:dyDescent="0.25">
      <c r="B1482" s="31" t="s">
        <v>134</v>
      </c>
      <c r="C1482" s="164">
        <f>C$26</f>
        <v>0</v>
      </c>
      <c r="D1482" s="142"/>
      <c r="E1482" s="142"/>
      <c r="F1482" s="144"/>
      <c r="G1482" s="142"/>
      <c r="H1482" s="142"/>
      <c r="I1482" s="153"/>
      <c r="J1482" s="92">
        <f t="shared" si="229"/>
        <v>0</v>
      </c>
      <c r="K1482" s="93">
        <f>K$26</f>
        <v>0</v>
      </c>
      <c r="L1482" s="94">
        <f t="shared" si="230"/>
        <v>0</v>
      </c>
    </row>
    <row r="1483" spans="2:12" ht="15" x14ac:dyDescent="0.25">
      <c r="B1483" s="31" t="s">
        <v>135</v>
      </c>
      <c r="C1483" s="272">
        <f>C$27</f>
        <v>0</v>
      </c>
      <c r="D1483" s="142"/>
      <c r="E1483" s="142"/>
      <c r="F1483" s="144"/>
      <c r="G1483" s="142"/>
      <c r="H1483" s="142"/>
      <c r="I1483" s="153"/>
      <c r="J1483" s="92">
        <f t="shared" si="229"/>
        <v>0</v>
      </c>
      <c r="K1483" s="97">
        <f>K$27</f>
        <v>0</v>
      </c>
      <c r="L1483" s="94">
        <f t="shared" si="230"/>
        <v>0</v>
      </c>
    </row>
    <row r="1484" spans="2:12" ht="15" x14ac:dyDescent="0.25">
      <c r="B1484" s="31" t="s">
        <v>136</v>
      </c>
      <c r="C1484" s="164">
        <f>C$28</f>
        <v>0</v>
      </c>
      <c r="D1484" s="142"/>
      <c r="E1484" s="142"/>
      <c r="F1484" s="144"/>
      <c r="G1484" s="142"/>
      <c r="H1484" s="142"/>
      <c r="I1484" s="153"/>
      <c r="J1484" s="92">
        <f t="shared" si="229"/>
        <v>0</v>
      </c>
      <c r="K1484" s="97">
        <f>K$28</f>
        <v>0</v>
      </c>
      <c r="L1484" s="94">
        <f t="shared" si="230"/>
        <v>0</v>
      </c>
    </row>
    <row r="1485" spans="2:12" ht="15" x14ac:dyDescent="0.25">
      <c r="B1485" s="31" t="s">
        <v>137</v>
      </c>
      <c r="C1485" s="272">
        <f>C$29</f>
        <v>0</v>
      </c>
      <c r="D1485" s="142"/>
      <c r="E1485" s="142"/>
      <c r="F1485" s="144"/>
      <c r="G1485" s="142"/>
      <c r="H1485" s="142"/>
      <c r="I1485" s="153"/>
      <c r="J1485" s="92">
        <f t="shared" si="229"/>
        <v>0</v>
      </c>
      <c r="K1485" s="93">
        <f>K$29</f>
        <v>0</v>
      </c>
      <c r="L1485" s="94">
        <f t="shared" si="230"/>
        <v>0</v>
      </c>
    </row>
    <row r="1486" spans="2:12" ht="15" x14ac:dyDescent="0.25">
      <c r="B1486" s="31" t="s">
        <v>418</v>
      </c>
      <c r="C1486" s="164">
        <f>C$30</f>
        <v>0</v>
      </c>
      <c r="D1486" s="142"/>
      <c r="E1486" s="142"/>
      <c r="F1486" s="144"/>
      <c r="G1486" s="142"/>
      <c r="H1486" s="142"/>
      <c r="I1486" s="153"/>
      <c r="J1486" s="92">
        <f>IF(G1486&gt;0,(D1486*(F1486/G1486)),0)</f>
        <v>0</v>
      </c>
      <c r="K1486" s="97">
        <f>K$30</f>
        <v>0</v>
      </c>
      <c r="L1486" s="94">
        <f>IF(K1486&gt;0,((J1486/K1486)*I1486),0)</f>
        <v>0</v>
      </c>
    </row>
    <row r="1487" spans="2:12" ht="15" x14ac:dyDescent="0.25">
      <c r="B1487" s="31" t="s">
        <v>419</v>
      </c>
      <c r="C1487" s="272">
        <f>C$31</f>
        <v>0</v>
      </c>
      <c r="D1487" s="142"/>
      <c r="E1487" s="142"/>
      <c r="F1487" s="144"/>
      <c r="G1487" s="142"/>
      <c r="H1487" s="142"/>
      <c r="I1487" s="153"/>
      <c r="J1487" s="92">
        <f t="shared" ref="J1487:J1497" si="231">IF(G1487&gt;0,(D1487*(F1487/G1487)),0)</f>
        <v>0</v>
      </c>
      <c r="K1487" s="97">
        <f>K$31</f>
        <v>0</v>
      </c>
      <c r="L1487" s="94">
        <f t="shared" ref="L1487:L1497" si="232">IF(K1487&gt;0,((J1487/K1487)*I1487),0)</f>
        <v>0</v>
      </c>
    </row>
    <row r="1488" spans="2:12" ht="15" x14ac:dyDescent="0.25">
      <c r="B1488" s="31" t="s">
        <v>420</v>
      </c>
      <c r="C1488" s="164">
        <f>C$32</f>
        <v>0</v>
      </c>
      <c r="D1488" s="142"/>
      <c r="E1488" s="142"/>
      <c r="F1488" s="144"/>
      <c r="G1488" s="142"/>
      <c r="H1488" s="142"/>
      <c r="I1488" s="153"/>
      <c r="J1488" s="92">
        <f t="shared" si="231"/>
        <v>0</v>
      </c>
      <c r="K1488" s="93">
        <f>K$32</f>
        <v>0</v>
      </c>
      <c r="L1488" s="94">
        <f t="shared" si="232"/>
        <v>0</v>
      </c>
    </row>
    <row r="1489" spans="2:12" ht="15" x14ac:dyDescent="0.25">
      <c r="B1489" s="31" t="s">
        <v>421</v>
      </c>
      <c r="C1489" s="272">
        <f>C$33</f>
        <v>0</v>
      </c>
      <c r="D1489" s="142"/>
      <c r="E1489" s="142"/>
      <c r="F1489" s="144"/>
      <c r="G1489" s="142"/>
      <c r="H1489" s="142"/>
      <c r="I1489" s="153"/>
      <c r="J1489" s="92">
        <f t="shared" si="231"/>
        <v>0</v>
      </c>
      <c r="K1489" s="97">
        <f>K$33</f>
        <v>0</v>
      </c>
      <c r="L1489" s="94">
        <f t="shared" si="232"/>
        <v>0</v>
      </c>
    </row>
    <row r="1490" spans="2:12" ht="15" x14ac:dyDescent="0.25">
      <c r="B1490" s="31" t="s">
        <v>422</v>
      </c>
      <c r="C1490" s="164">
        <f>C$34</f>
        <v>0</v>
      </c>
      <c r="D1490" s="142"/>
      <c r="E1490" s="142"/>
      <c r="F1490" s="144"/>
      <c r="G1490" s="142"/>
      <c r="H1490" s="142"/>
      <c r="I1490" s="153"/>
      <c r="J1490" s="92">
        <f t="shared" si="231"/>
        <v>0</v>
      </c>
      <c r="K1490" s="97">
        <f>K$34</f>
        <v>0</v>
      </c>
      <c r="L1490" s="94">
        <f t="shared" si="232"/>
        <v>0</v>
      </c>
    </row>
    <row r="1491" spans="2:12" ht="15" x14ac:dyDescent="0.25">
      <c r="B1491" s="31" t="s">
        <v>423</v>
      </c>
      <c r="C1491" s="272">
        <f>C$35</f>
        <v>0</v>
      </c>
      <c r="D1491" s="142"/>
      <c r="E1491" s="142"/>
      <c r="F1491" s="144"/>
      <c r="G1491" s="142"/>
      <c r="H1491" s="142"/>
      <c r="I1491" s="153"/>
      <c r="J1491" s="92">
        <f t="shared" si="231"/>
        <v>0</v>
      </c>
      <c r="K1491" s="93">
        <f>K$35</f>
        <v>0</v>
      </c>
      <c r="L1491" s="94">
        <f t="shared" si="232"/>
        <v>0</v>
      </c>
    </row>
    <row r="1492" spans="2:12" ht="15" x14ac:dyDescent="0.25">
      <c r="B1492" s="31" t="s">
        <v>424</v>
      </c>
      <c r="C1492" s="164">
        <f>C$36</f>
        <v>0</v>
      </c>
      <c r="D1492" s="142"/>
      <c r="E1492" s="142"/>
      <c r="F1492" s="144"/>
      <c r="G1492" s="142"/>
      <c r="H1492" s="142"/>
      <c r="I1492" s="153"/>
      <c r="J1492" s="92">
        <f t="shared" si="231"/>
        <v>0</v>
      </c>
      <c r="K1492" s="97">
        <f>K$36</f>
        <v>0</v>
      </c>
      <c r="L1492" s="94">
        <f t="shared" si="232"/>
        <v>0</v>
      </c>
    </row>
    <row r="1493" spans="2:12" ht="15" x14ac:dyDescent="0.25">
      <c r="B1493" s="31" t="s">
        <v>425</v>
      </c>
      <c r="C1493" s="272">
        <f>C$37</f>
        <v>0</v>
      </c>
      <c r="D1493" s="142"/>
      <c r="E1493" s="142"/>
      <c r="F1493" s="144"/>
      <c r="G1493" s="142"/>
      <c r="H1493" s="142"/>
      <c r="I1493" s="153"/>
      <c r="J1493" s="92">
        <f t="shared" si="231"/>
        <v>0</v>
      </c>
      <c r="K1493" s="97">
        <f>K$37</f>
        <v>0</v>
      </c>
      <c r="L1493" s="94">
        <f t="shared" si="232"/>
        <v>0</v>
      </c>
    </row>
    <row r="1494" spans="2:12" ht="15" x14ac:dyDescent="0.25">
      <c r="B1494" s="31" t="s">
        <v>426</v>
      </c>
      <c r="C1494" s="164">
        <f>C$38</f>
        <v>0</v>
      </c>
      <c r="D1494" s="142"/>
      <c r="E1494" s="142"/>
      <c r="F1494" s="144"/>
      <c r="G1494" s="142"/>
      <c r="H1494" s="142"/>
      <c r="I1494" s="153"/>
      <c r="J1494" s="92">
        <f t="shared" si="231"/>
        <v>0</v>
      </c>
      <c r="K1494" s="93">
        <f>K$38</f>
        <v>0</v>
      </c>
      <c r="L1494" s="94">
        <f t="shared" si="232"/>
        <v>0</v>
      </c>
    </row>
    <row r="1495" spans="2:12" ht="15" x14ac:dyDescent="0.25">
      <c r="B1495" s="31" t="s">
        <v>427</v>
      </c>
      <c r="C1495" s="272">
        <f>C$39</f>
        <v>0</v>
      </c>
      <c r="D1495" s="142"/>
      <c r="E1495" s="142"/>
      <c r="F1495" s="144"/>
      <c r="G1495" s="142"/>
      <c r="H1495" s="142"/>
      <c r="I1495" s="153"/>
      <c r="J1495" s="92">
        <f t="shared" si="231"/>
        <v>0</v>
      </c>
      <c r="K1495" s="97">
        <f>K$39</f>
        <v>0</v>
      </c>
      <c r="L1495" s="94">
        <f t="shared" si="232"/>
        <v>0</v>
      </c>
    </row>
    <row r="1496" spans="2:12" ht="15" x14ac:dyDescent="0.25">
      <c r="B1496" s="31" t="s">
        <v>428</v>
      </c>
      <c r="C1496" s="164">
        <f>C$40</f>
        <v>0</v>
      </c>
      <c r="D1496" s="142"/>
      <c r="E1496" s="142"/>
      <c r="F1496" s="144"/>
      <c r="G1496" s="142"/>
      <c r="H1496" s="142"/>
      <c r="I1496" s="153"/>
      <c r="J1496" s="92">
        <f t="shared" si="231"/>
        <v>0</v>
      </c>
      <c r="K1496" s="97">
        <f>K$40</f>
        <v>0</v>
      </c>
      <c r="L1496" s="94">
        <f t="shared" si="232"/>
        <v>0</v>
      </c>
    </row>
    <row r="1497" spans="2:12" ht="15" x14ac:dyDescent="0.25">
      <c r="B1497" s="31" t="s">
        <v>429</v>
      </c>
      <c r="C1497" s="272">
        <f>C$41</f>
        <v>0</v>
      </c>
      <c r="D1497" s="142"/>
      <c r="E1497" s="142"/>
      <c r="F1497" s="144"/>
      <c r="G1497" s="142"/>
      <c r="H1497" s="142"/>
      <c r="I1497" s="153"/>
      <c r="J1497" s="92">
        <f t="shared" si="231"/>
        <v>0</v>
      </c>
      <c r="K1497" s="93">
        <f>K$41</f>
        <v>0</v>
      </c>
      <c r="L1497" s="94">
        <f t="shared" si="232"/>
        <v>0</v>
      </c>
    </row>
    <row r="1498" spans="2:12" ht="15" x14ac:dyDescent="0.25">
      <c r="B1498" s="31" t="s">
        <v>430</v>
      </c>
      <c r="C1498" s="164">
        <f>C$42</f>
        <v>0</v>
      </c>
      <c r="D1498" s="142"/>
      <c r="E1498" s="142"/>
      <c r="F1498" s="144"/>
      <c r="G1498" s="142"/>
      <c r="H1498" s="142"/>
      <c r="I1498" s="153"/>
      <c r="J1498" s="92">
        <f>IF(G1498&gt;0,(D1498*(F1498/G1498)),0)</f>
        <v>0</v>
      </c>
      <c r="K1498" s="97">
        <f>K$42</f>
        <v>0</v>
      </c>
      <c r="L1498" s="94">
        <f>IF(K1498&gt;0,((J1498/K1498)*I1498),0)</f>
        <v>0</v>
      </c>
    </row>
    <row r="1499" spans="2:12" ht="15" x14ac:dyDescent="0.25">
      <c r="B1499" s="31" t="s">
        <v>431</v>
      </c>
      <c r="C1499" s="272">
        <f>C$43</f>
        <v>0</v>
      </c>
      <c r="D1499" s="142"/>
      <c r="E1499" s="142"/>
      <c r="F1499" s="144"/>
      <c r="G1499" s="142"/>
      <c r="H1499" s="142"/>
      <c r="I1499" s="153"/>
      <c r="J1499" s="92">
        <f t="shared" ref="J1499:J1510" si="233">IF(G1499&gt;0,(D1499*(F1499/G1499)),0)</f>
        <v>0</v>
      </c>
      <c r="K1499" s="97">
        <f>K$43</f>
        <v>0</v>
      </c>
      <c r="L1499" s="94">
        <f t="shared" ref="L1499:L1510" si="234">IF(K1499&gt;0,((J1499/K1499)*I1499),0)</f>
        <v>0</v>
      </c>
    </row>
    <row r="1500" spans="2:12" ht="15" x14ac:dyDescent="0.25">
      <c r="B1500" s="31" t="s">
        <v>432</v>
      </c>
      <c r="C1500" s="164">
        <f>C$44</f>
        <v>0</v>
      </c>
      <c r="D1500" s="142"/>
      <c r="E1500" s="142"/>
      <c r="F1500" s="144"/>
      <c r="G1500" s="142"/>
      <c r="H1500" s="142"/>
      <c r="I1500" s="153"/>
      <c r="J1500" s="92">
        <f t="shared" si="233"/>
        <v>0</v>
      </c>
      <c r="K1500" s="93">
        <f>K$44</f>
        <v>0</v>
      </c>
      <c r="L1500" s="94">
        <f t="shared" si="234"/>
        <v>0</v>
      </c>
    </row>
    <row r="1501" spans="2:12" ht="15" x14ac:dyDescent="0.25">
      <c r="B1501" s="31" t="s">
        <v>433</v>
      </c>
      <c r="C1501" s="272">
        <f>C$45</f>
        <v>0</v>
      </c>
      <c r="D1501" s="142"/>
      <c r="E1501" s="142"/>
      <c r="F1501" s="144"/>
      <c r="G1501" s="142"/>
      <c r="H1501" s="142"/>
      <c r="I1501" s="153"/>
      <c r="J1501" s="92">
        <f t="shared" si="233"/>
        <v>0</v>
      </c>
      <c r="K1501" s="97">
        <f>K$45</f>
        <v>0</v>
      </c>
      <c r="L1501" s="94">
        <f t="shared" si="234"/>
        <v>0</v>
      </c>
    </row>
    <row r="1502" spans="2:12" ht="15" x14ac:dyDescent="0.25">
      <c r="B1502" s="31" t="s">
        <v>434</v>
      </c>
      <c r="C1502" s="164">
        <f>C$46</f>
        <v>0</v>
      </c>
      <c r="D1502" s="142"/>
      <c r="E1502" s="142"/>
      <c r="F1502" s="144"/>
      <c r="G1502" s="142"/>
      <c r="H1502" s="142"/>
      <c r="I1502" s="153"/>
      <c r="J1502" s="92">
        <f t="shared" si="233"/>
        <v>0</v>
      </c>
      <c r="K1502" s="97">
        <f>K$46</f>
        <v>0</v>
      </c>
      <c r="L1502" s="94">
        <f t="shared" si="234"/>
        <v>0</v>
      </c>
    </row>
    <row r="1503" spans="2:12" ht="15" x14ac:dyDescent="0.25">
      <c r="B1503" s="31" t="s">
        <v>435</v>
      </c>
      <c r="C1503" s="272">
        <f>C$47</f>
        <v>0</v>
      </c>
      <c r="D1503" s="142"/>
      <c r="E1503" s="142"/>
      <c r="F1503" s="144"/>
      <c r="G1503" s="142"/>
      <c r="H1503" s="142"/>
      <c r="I1503" s="153"/>
      <c r="J1503" s="92">
        <f t="shared" si="233"/>
        <v>0</v>
      </c>
      <c r="K1503" s="93">
        <f>K$47</f>
        <v>0</v>
      </c>
      <c r="L1503" s="94">
        <f t="shared" si="234"/>
        <v>0</v>
      </c>
    </row>
    <row r="1504" spans="2:12" ht="15" x14ac:dyDescent="0.25">
      <c r="B1504" s="31" t="s">
        <v>436</v>
      </c>
      <c r="C1504" s="164">
        <f>C$48</f>
        <v>0</v>
      </c>
      <c r="D1504" s="142"/>
      <c r="E1504" s="142"/>
      <c r="F1504" s="144"/>
      <c r="G1504" s="142"/>
      <c r="H1504" s="142"/>
      <c r="I1504" s="153"/>
      <c r="J1504" s="92">
        <f t="shared" si="233"/>
        <v>0</v>
      </c>
      <c r="K1504" s="97">
        <f>K$48</f>
        <v>0</v>
      </c>
      <c r="L1504" s="94">
        <f t="shared" si="234"/>
        <v>0</v>
      </c>
    </row>
    <row r="1505" spans="2:12" ht="15" x14ac:dyDescent="0.25">
      <c r="B1505" s="31" t="s">
        <v>437</v>
      </c>
      <c r="C1505" s="272">
        <f>C$49</f>
        <v>0</v>
      </c>
      <c r="D1505" s="142"/>
      <c r="E1505" s="142"/>
      <c r="F1505" s="144"/>
      <c r="G1505" s="142"/>
      <c r="H1505" s="142"/>
      <c r="I1505" s="153"/>
      <c r="J1505" s="92">
        <f t="shared" si="233"/>
        <v>0</v>
      </c>
      <c r="K1505" s="97">
        <f>K$49</f>
        <v>0</v>
      </c>
      <c r="L1505" s="94">
        <f t="shared" si="234"/>
        <v>0</v>
      </c>
    </row>
    <row r="1506" spans="2:12" ht="15" x14ac:dyDescent="0.25">
      <c r="B1506" s="31" t="s">
        <v>438</v>
      </c>
      <c r="C1506" s="164">
        <f>C$50</f>
        <v>0</v>
      </c>
      <c r="D1506" s="142"/>
      <c r="E1506" s="142"/>
      <c r="F1506" s="144"/>
      <c r="G1506" s="142"/>
      <c r="H1506" s="142"/>
      <c r="I1506" s="153"/>
      <c r="J1506" s="92">
        <f t="shared" si="233"/>
        <v>0</v>
      </c>
      <c r="K1506" s="93">
        <f>K$50</f>
        <v>0</v>
      </c>
      <c r="L1506" s="94">
        <f t="shared" si="234"/>
        <v>0</v>
      </c>
    </row>
    <row r="1507" spans="2:12" ht="15" x14ac:dyDescent="0.25">
      <c r="B1507" s="31" t="s">
        <v>439</v>
      </c>
      <c r="C1507" s="272">
        <f>C$51</f>
        <v>0</v>
      </c>
      <c r="D1507" s="142"/>
      <c r="E1507" s="142"/>
      <c r="F1507" s="144"/>
      <c r="G1507" s="142"/>
      <c r="H1507" s="142"/>
      <c r="I1507" s="153"/>
      <c r="J1507" s="92">
        <f t="shared" si="233"/>
        <v>0</v>
      </c>
      <c r="K1507" s="97">
        <f>K$51</f>
        <v>0</v>
      </c>
      <c r="L1507" s="94">
        <f t="shared" si="234"/>
        <v>0</v>
      </c>
    </row>
    <row r="1508" spans="2:12" ht="15" x14ac:dyDescent="0.25">
      <c r="B1508" s="31" t="s">
        <v>440</v>
      </c>
      <c r="C1508" s="164">
        <f>C$52</f>
        <v>0</v>
      </c>
      <c r="D1508" s="142"/>
      <c r="E1508" s="142"/>
      <c r="F1508" s="144"/>
      <c r="G1508" s="142"/>
      <c r="H1508" s="142"/>
      <c r="I1508" s="153"/>
      <c r="J1508" s="92">
        <f t="shared" si="233"/>
        <v>0</v>
      </c>
      <c r="K1508" s="97">
        <f>K$52</f>
        <v>0</v>
      </c>
      <c r="L1508" s="94">
        <f t="shared" si="234"/>
        <v>0</v>
      </c>
    </row>
    <row r="1509" spans="2:12" ht="15" x14ac:dyDescent="0.25">
      <c r="B1509" s="31" t="s">
        <v>441</v>
      </c>
      <c r="C1509" s="272">
        <f>C$53</f>
        <v>0</v>
      </c>
      <c r="D1509" s="142"/>
      <c r="E1509" s="142"/>
      <c r="F1509" s="144"/>
      <c r="G1509" s="142"/>
      <c r="H1509" s="142"/>
      <c r="I1509" s="153"/>
      <c r="J1509" s="92">
        <f t="shared" si="233"/>
        <v>0</v>
      </c>
      <c r="K1509" s="93">
        <f>K$53</f>
        <v>0</v>
      </c>
      <c r="L1509" s="94">
        <f t="shared" si="234"/>
        <v>0</v>
      </c>
    </row>
    <row r="1510" spans="2:12" ht="15" x14ac:dyDescent="0.25">
      <c r="B1510" s="31" t="s">
        <v>442</v>
      </c>
      <c r="C1510" s="164">
        <f>C$54</f>
        <v>0</v>
      </c>
      <c r="D1510" s="142"/>
      <c r="E1510" s="142"/>
      <c r="F1510" s="144"/>
      <c r="G1510" s="142"/>
      <c r="H1510" s="142"/>
      <c r="I1510" s="153"/>
      <c r="J1510" s="92">
        <f t="shared" si="233"/>
        <v>0</v>
      </c>
      <c r="K1510" s="97">
        <f>K$54</f>
        <v>0</v>
      </c>
      <c r="L1510" s="94">
        <f t="shared" si="234"/>
        <v>0</v>
      </c>
    </row>
    <row r="1511" spans="2:12" x14ac:dyDescent="0.2">
      <c r="B1511"/>
      <c r="C1511"/>
      <c r="D1511"/>
      <c r="E1511"/>
      <c r="F1511"/>
      <c r="G1511"/>
      <c r="H1511"/>
      <c r="I1511"/>
      <c r="J1511"/>
      <c r="K1511"/>
      <c r="L1511"/>
    </row>
    <row r="1512" spans="2:12" ht="15" x14ac:dyDescent="0.25">
      <c r="C1512" s="278" t="s">
        <v>517</v>
      </c>
      <c r="D1512" s="279"/>
      <c r="E1512" s="279"/>
      <c r="F1512" s="279"/>
      <c r="G1512" s="279"/>
      <c r="H1512" s="279"/>
      <c r="I1512" s="279"/>
      <c r="J1512" s="279"/>
      <c r="K1512" s="279"/>
      <c r="L1512" s="280"/>
    </row>
    <row r="1513" spans="2:12" ht="15" x14ac:dyDescent="0.25">
      <c r="B1513" s="31" t="s">
        <v>113</v>
      </c>
      <c r="C1513" s="259">
        <f>C$5</f>
        <v>0</v>
      </c>
      <c r="D1513" s="142"/>
      <c r="E1513" s="142"/>
      <c r="F1513" s="144"/>
      <c r="G1513" s="142"/>
      <c r="H1513" s="142"/>
      <c r="I1513" s="153"/>
      <c r="J1513" s="92">
        <f>IF(G1513&gt;0,(D1513*(F1513/G1513)),0)</f>
        <v>0</v>
      </c>
      <c r="K1513" s="93">
        <f>K$5</f>
        <v>0</v>
      </c>
      <c r="L1513" s="94">
        <f>IF(K1513&gt;0,((J1513/K1513)*I1513),0)</f>
        <v>0</v>
      </c>
    </row>
    <row r="1514" spans="2:12" ht="15" x14ac:dyDescent="0.25">
      <c r="B1514" s="31" t="s">
        <v>114</v>
      </c>
      <c r="C1514" s="260">
        <f>C$6</f>
        <v>0</v>
      </c>
      <c r="D1514" s="142"/>
      <c r="E1514" s="142"/>
      <c r="F1514" s="144"/>
      <c r="G1514" s="142"/>
      <c r="H1514" s="142"/>
      <c r="I1514" s="153"/>
      <c r="J1514" s="92">
        <f t="shared" ref="J1514:J1524" si="235">IF(G1514&gt;0,(D1514*(F1514/G1514)),0)</f>
        <v>0</v>
      </c>
      <c r="K1514" s="97">
        <f>K$6</f>
        <v>0</v>
      </c>
      <c r="L1514" s="94">
        <f t="shared" ref="L1514:L1524" si="236">IF(K1514&gt;0,((J1514/K1514)*I1514),0)</f>
        <v>0</v>
      </c>
    </row>
    <row r="1515" spans="2:12" ht="15" x14ac:dyDescent="0.25">
      <c r="B1515" s="31" t="s">
        <v>115</v>
      </c>
      <c r="C1515" s="259">
        <f>C$7</f>
        <v>0</v>
      </c>
      <c r="D1515" s="142"/>
      <c r="E1515" s="142"/>
      <c r="F1515" s="144"/>
      <c r="G1515" s="142"/>
      <c r="H1515" s="142"/>
      <c r="I1515" s="153"/>
      <c r="J1515" s="92">
        <f t="shared" si="235"/>
        <v>0</v>
      </c>
      <c r="K1515" s="97">
        <f>K$7</f>
        <v>0</v>
      </c>
      <c r="L1515" s="94">
        <f t="shared" si="236"/>
        <v>0</v>
      </c>
    </row>
    <row r="1516" spans="2:12" ht="15" x14ac:dyDescent="0.25">
      <c r="B1516" s="31" t="s">
        <v>116</v>
      </c>
      <c r="C1516" s="260">
        <f>C$8</f>
        <v>0</v>
      </c>
      <c r="D1516" s="142"/>
      <c r="E1516" s="142"/>
      <c r="F1516" s="144"/>
      <c r="G1516" s="142"/>
      <c r="H1516" s="142"/>
      <c r="I1516" s="153"/>
      <c r="J1516" s="92">
        <f t="shared" si="235"/>
        <v>0</v>
      </c>
      <c r="K1516" s="93">
        <f>K$8</f>
        <v>0</v>
      </c>
      <c r="L1516" s="94">
        <f t="shared" si="236"/>
        <v>0</v>
      </c>
    </row>
    <row r="1517" spans="2:12" ht="15" x14ac:dyDescent="0.25">
      <c r="B1517" s="31" t="s">
        <v>117</v>
      </c>
      <c r="C1517" s="259">
        <f>C$9</f>
        <v>0</v>
      </c>
      <c r="D1517" s="142"/>
      <c r="E1517" s="142"/>
      <c r="F1517" s="144"/>
      <c r="G1517" s="142"/>
      <c r="H1517" s="142"/>
      <c r="I1517" s="153"/>
      <c r="J1517" s="92">
        <f t="shared" si="235"/>
        <v>0</v>
      </c>
      <c r="K1517" s="97">
        <f>K$9</f>
        <v>0</v>
      </c>
      <c r="L1517" s="94">
        <f t="shared" si="236"/>
        <v>0</v>
      </c>
    </row>
    <row r="1518" spans="2:12" ht="15" x14ac:dyDescent="0.25">
      <c r="B1518" s="31" t="s">
        <v>118</v>
      </c>
      <c r="C1518" s="260">
        <f>C$10</f>
        <v>0</v>
      </c>
      <c r="D1518" s="142"/>
      <c r="E1518" s="142"/>
      <c r="F1518" s="144"/>
      <c r="G1518" s="142"/>
      <c r="H1518" s="142"/>
      <c r="I1518" s="153"/>
      <c r="J1518" s="92">
        <f t="shared" si="235"/>
        <v>0</v>
      </c>
      <c r="K1518" s="97">
        <f>K$10</f>
        <v>0</v>
      </c>
      <c r="L1518" s="94">
        <f t="shared" si="236"/>
        <v>0</v>
      </c>
    </row>
    <row r="1519" spans="2:12" ht="15" x14ac:dyDescent="0.25">
      <c r="B1519" s="31" t="s">
        <v>119</v>
      </c>
      <c r="C1519" s="259">
        <f>C$11</f>
        <v>0</v>
      </c>
      <c r="D1519" s="142"/>
      <c r="E1519" s="142"/>
      <c r="F1519" s="144"/>
      <c r="G1519" s="142"/>
      <c r="H1519" s="142"/>
      <c r="I1519" s="153"/>
      <c r="J1519" s="92">
        <f t="shared" si="235"/>
        <v>0</v>
      </c>
      <c r="K1519" s="93">
        <f>K$11</f>
        <v>0</v>
      </c>
      <c r="L1519" s="94">
        <f t="shared" si="236"/>
        <v>0</v>
      </c>
    </row>
    <row r="1520" spans="2:12" ht="15" x14ac:dyDescent="0.25">
      <c r="B1520" s="31" t="s">
        <v>120</v>
      </c>
      <c r="C1520" s="260">
        <f>C$12</f>
        <v>0</v>
      </c>
      <c r="D1520" s="142"/>
      <c r="E1520" s="142"/>
      <c r="F1520" s="144"/>
      <c r="G1520" s="142"/>
      <c r="H1520" s="142"/>
      <c r="I1520" s="153"/>
      <c r="J1520" s="92">
        <f t="shared" si="235"/>
        <v>0</v>
      </c>
      <c r="K1520" s="97">
        <f>K$12</f>
        <v>0</v>
      </c>
      <c r="L1520" s="94">
        <f t="shared" si="236"/>
        <v>0</v>
      </c>
    </row>
    <row r="1521" spans="2:12" ht="15" x14ac:dyDescent="0.25">
      <c r="B1521" s="31" t="s">
        <v>121</v>
      </c>
      <c r="C1521" s="259">
        <f>C$13</f>
        <v>0</v>
      </c>
      <c r="D1521" s="142"/>
      <c r="E1521" s="142"/>
      <c r="F1521" s="144"/>
      <c r="G1521" s="142"/>
      <c r="H1521" s="142"/>
      <c r="I1521" s="153"/>
      <c r="J1521" s="92">
        <f t="shared" si="235"/>
        <v>0</v>
      </c>
      <c r="K1521" s="97">
        <f>K$13</f>
        <v>0</v>
      </c>
      <c r="L1521" s="94">
        <f t="shared" si="236"/>
        <v>0</v>
      </c>
    </row>
    <row r="1522" spans="2:12" ht="15" x14ac:dyDescent="0.25">
      <c r="B1522" s="31" t="s">
        <v>122</v>
      </c>
      <c r="C1522" s="260">
        <f>C$14</f>
        <v>0</v>
      </c>
      <c r="D1522" s="142"/>
      <c r="E1522" s="142"/>
      <c r="F1522" s="144"/>
      <c r="G1522" s="142"/>
      <c r="H1522" s="142"/>
      <c r="I1522" s="153"/>
      <c r="J1522" s="92">
        <f t="shared" si="235"/>
        <v>0</v>
      </c>
      <c r="K1522" s="93">
        <f>K$14</f>
        <v>0</v>
      </c>
      <c r="L1522" s="94">
        <f t="shared" si="236"/>
        <v>0</v>
      </c>
    </row>
    <row r="1523" spans="2:12" ht="15" x14ac:dyDescent="0.25">
      <c r="B1523" s="31" t="s">
        <v>123</v>
      </c>
      <c r="C1523" s="259">
        <f>C$15</f>
        <v>0</v>
      </c>
      <c r="D1523" s="142"/>
      <c r="E1523" s="142"/>
      <c r="F1523" s="144"/>
      <c r="G1523" s="142"/>
      <c r="H1523" s="142"/>
      <c r="I1523" s="153"/>
      <c r="J1523" s="92">
        <f t="shared" si="235"/>
        <v>0</v>
      </c>
      <c r="K1523" s="97">
        <f>K$15</f>
        <v>0</v>
      </c>
      <c r="L1523" s="94">
        <f t="shared" si="236"/>
        <v>0</v>
      </c>
    </row>
    <row r="1524" spans="2:12" ht="15" x14ac:dyDescent="0.25">
      <c r="B1524" s="31" t="s">
        <v>124</v>
      </c>
      <c r="C1524" s="260">
        <f>C$16</f>
        <v>0</v>
      </c>
      <c r="D1524" s="142"/>
      <c r="E1524" s="142"/>
      <c r="F1524" s="144"/>
      <c r="G1524" s="142"/>
      <c r="H1524" s="142"/>
      <c r="I1524" s="153"/>
      <c r="J1524" s="92">
        <f t="shared" si="235"/>
        <v>0</v>
      </c>
      <c r="K1524" s="97">
        <f>K$16</f>
        <v>0</v>
      </c>
      <c r="L1524" s="94">
        <f t="shared" si="236"/>
        <v>0</v>
      </c>
    </row>
    <row r="1525" spans="2:12" ht="15" x14ac:dyDescent="0.25">
      <c r="B1525" s="31" t="s">
        <v>125</v>
      </c>
      <c r="C1525" s="272">
        <f>C$17</f>
        <v>0</v>
      </c>
      <c r="D1525" s="142"/>
      <c r="E1525" s="142"/>
      <c r="F1525" s="144"/>
      <c r="G1525" s="142"/>
      <c r="H1525" s="142"/>
      <c r="I1525" s="153"/>
      <c r="J1525" s="92">
        <f>IF(G1525&gt;0,(D1525*(F1525/G1525)),0)</f>
        <v>0</v>
      </c>
      <c r="K1525" s="93">
        <f>K$17</f>
        <v>0</v>
      </c>
      <c r="L1525" s="94">
        <f>IF(K1525&gt;0,((J1525/K1525)*I1525),0)</f>
        <v>0</v>
      </c>
    </row>
    <row r="1526" spans="2:12" ht="15" x14ac:dyDescent="0.25">
      <c r="B1526" s="31" t="s">
        <v>126</v>
      </c>
      <c r="C1526" s="164">
        <f>C$18</f>
        <v>0</v>
      </c>
      <c r="D1526" s="142"/>
      <c r="E1526" s="142"/>
      <c r="F1526" s="144"/>
      <c r="G1526" s="142"/>
      <c r="H1526" s="142"/>
      <c r="I1526" s="153"/>
      <c r="J1526" s="92">
        <f t="shared" ref="J1526:J1537" si="237">IF(G1526&gt;0,(D1526*(F1526/G1526)),0)</f>
        <v>0</v>
      </c>
      <c r="K1526" s="97">
        <f>K$18</f>
        <v>0</v>
      </c>
      <c r="L1526" s="94">
        <f t="shared" ref="L1526:L1537" si="238">IF(K1526&gt;0,((J1526/K1526)*I1526),0)</f>
        <v>0</v>
      </c>
    </row>
    <row r="1527" spans="2:12" ht="15" x14ac:dyDescent="0.25">
      <c r="B1527" s="31" t="s">
        <v>127</v>
      </c>
      <c r="C1527" s="272">
        <f>C$19</f>
        <v>0</v>
      </c>
      <c r="D1527" s="142"/>
      <c r="E1527" s="142"/>
      <c r="F1527" s="144"/>
      <c r="G1527" s="142"/>
      <c r="H1527" s="142"/>
      <c r="I1527" s="153"/>
      <c r="J1527" s="92">
        <f t="shared" si="237"/>
        <v>0</v>
      </c>
      <c r="K1527" s="97">
        <f>K$19</f>
        <v>0</v>
      </c>
      <c r="L1527" s="94">
        <f t="shared" si="238"/>
        <v>0</v>
      </c>
    </row>
    <row r="1528" spans="2:12" ht="15" x14ac:dyDescent="0.25">
      <c r="B1528" s="31" t="s">
        <v>128</v>
      </c>
      <c r="C1528" s="164">
        <f>C$20</f>
        <v>0</v>
      </c>
      <c r="D1528" s="142"/>
      <c r="E1528" s="142"/>
      <c r="F1528" s="144"/>
      <c r="G1528" s="142"/>
      <c r="H1528" s="142"/>
      <c r="I1528" s="153"/>
      <c r="J1528" s="92">
        <f t="shared" si="237"/>
        <v>0</v>
      </c>
      <c r="K1528" s="93">
        <f>K$20</f>
        <v>0</v>
      </c>
      <c r="L1528" s="94">
        <f t="shared" si="238"/>
        <v>0</v>
      </c>
    </row>
    <row r="1529" spans="2:12" ht="15" x14ac:dyDescent="0.25">
      <c r="B1529" s="31" t="s">
        <v>129</v>
      </c>
      <c r="C1529" s="272">
        <f>C$21</f>
        <v>0</v>
      </c>
      <c r="D1529" s="142"/>
      <c r="E1529" s="142"/>
      <c r="F1529" s="144"/>
      <c r="G1529" s="142"/>
      <c r="H1529" s="142"/>
      <c r="I1529" s="153"/>
      <c r="J1529" s="92">
        <f t="shared" si="237"/>
        <v>0</v>
      </c>
      <c r="K1529" s="97">
        <f>K$21</f>
        <v>0</v>
      </c>
      <c r="L1529" s="94">
        <f t="shared" si="238"/>
        <v>0</v>
      </c>
    </row>
    <row r="1530" spans="2:12" ht="15" x14ac:dyDescent="0.25">
      <c r="B1530" s="31" t="s">
        <v>130</v>
      </c>
      <c r="C1530" s="164">
        <f>C$22</f>
        <v>0</v>
      </c>
      <c r="D1530" s="142"/>
      <c r="E1530" s="142"/>
      <c r="F1530" s="144"/>
      <c r="G1530" s="142"/>
      <c r="H1530" s="142"/>
      <c r="I1530" s="153"/>
      <c r="J1530" s="92">
        <f t="shared" si="237"/>
        <v>0</v>
      </c>
      <c r="K1530" s="97">
        <f>K$22</f>
        <v>0</v>
      </c>
      <c r="L1530" s="94">
        <f t="shared" si="238"/>
        <v>0</v>
      </c>
    </row>
    <row r="1531" spans="2:12" ht="15" x14ac:dyDescent="0.25">
      <c r="B1531" s="31" t="s">
        <v>131</v>
      </c>
      <c r="C1531" s="272">
        <f>C$23</f>
        <v>0</v>
      </c>
      <c r="D1531" s="142"/>
      <c r="E1531" s="142"/>
      <c r="F1531" s="144"/>
      <c r="G1531" s="142"/>
      <c r="H1531" s="142"/>
      <c r="I1531" s="153"/>
      <c r="J1531" s="92">
        <f t="shared" si="237"/>
        <v>0</v>
      </c>
      <c r="K1531" s="93">
        <f>K$23</f>
        <v>0</v>
      </c>
      <c r="L1531" s="94">
        <f t="shared" si="238"/>
        <v>0</v>
      </c>
    </row>
    <row r="1532" spans="2:12" ht="15" x14ac:dyDescent="0.25">
      <c r="B1532" s="31" t="s">
        <v>132</v>
      </c>
      <c r="C1532" s="164">
        <f>C$24</f>
        <v>0</v>
      </c>
      <c r="D1532" s="142"/>
      <c r="E1532" s="142"/>
      <c r="F1532" s="144"/>
      <c r="G1532" s="142"/>
      <c r="H1532" s="142"/>
      <c r="I1532" s="153"/>
      <c r="J1532" s="92">
        <f t="shared" si="237"/>
        <v>0</v>
      </c>
      <c r="K1532" s="97">
        <f>K$24</f>
        <v>0</v>
      </c>
      <c r="L1532" s="94">
        <f t="shared" si="238"/>
        <v>0</v>
      </c>
    </row>
    <row r="1533" spans="2:12" ht="15" x14ac:dyDescent="0.25">
      <c r="B1533" s="31" t="s">
        <v>133</v>
      </c>
      <c r="C1533" s="272">
        <f>C$25</f>
        <v>0</v>
      </c>
      <c r="D1533" s="142"/>
      <c r="E1533" s="142"/>
      <c r="F1533" s="144"/>
      <c r="G1533" s="142"/>
      <c r="H1533" s="142"/>
      <c r="I1533" s="153"/>
      <c r="J1533" s="92">
        <f t="shared" si="237"/>
        <v>0</v>
      </c>
      <c r="K1533" s="97">
        <f>K$25</f>
        <v>0</v>
      </c>
      <c r="L1533" s="94">
        <f t="shared" si="238"/>
        <v>0</v>
      </c>
    </row>
    <row r="1534" spans="2:12" ht="15" x14ac:dyDescent="0.25">
      <c r="B1534" s="31" t="s">
        <v>134</v>
      </c>
      <c r="C1534" s="164">
        <f>C$26</f>
        <v>0</v>
      </c>
      <c r="D1534" s="142"/>
      <c r="E1534" s="142"/>
      <c r="F1534" s="144"/>
      <c r="G1534" s="142"/>
      <c r="H1534" s="142"/>
      <c r="I1534" s="153"/>
      <c r="J1534" s="92">
        <f t="shared" si="237"/>
        <v>0</v>
      </c>
      <c r="K1534" s="93">
        <f>K$26</f>
        <v>0</v>
      </c>
      <c r="L1534" s="94">
        <f t="shared" si="238"/>
        <v>0</v>
      </c>
    </row>
    <row r="1535" spans="2:12" ht="15" x14ac:dyDescent="0.25">
      <c r="B1535" s="31" t="s">
        <v>135</v>
      </c>
      <c r="C1535" s="272">
        <f>C$27</f>
        <v>0</v>
      </c>
      <c r="D1535" s="142"/>
      <c r="E1535" s="142"/>
      <c r="F1535" s="144"/>
      <c r="G1535" s="142"/>
      <c r="H1535" s="142"/>
      <c r="I1535" s="153"/>
      <c r="J1535" s="92">
        <f t="shared" si="237"/>
        <v>0</v>
      </c>
      <c r="K1535" s="97">
        <f>K$27</f>
        <v>0</v>
      </c>
      <c r="L1535" s="94">
        <f t="shared" si="238"/>
        <v>0</v>
      </c>
    </row>
    <row r="1536" spans="2:12" ht="15" x14ac:dyDescent="0.25">
      <c r="B1536" s="31" t="s">
        <v>136</v>
      </c>
      <c r="C1536" s="164">
        <f>C$28</f>
        <v>0</v>
      </c>
      <c r="D1536" s="142"/>
      <c r="E1536" s="142"/>
      <c r="F1536" s="144"/>
      <c r="G1536" s="142"/>
      <c r="H1536" s="142"/>
      <c r="I1536" s="153"/>
      <c r="J1536" s="92">
        <f t="shared" si="237"/>
        <v>0</v>
      </c>
      <c r="K1536" s="97">
        <f>K$28</f>
        <v>0</v>
      </c>
      <c r="L1536" s="94">
        <f t="shared" si="238"/>
        <v>0</v>
      </c>
    </row>
    <row r="1537" spans="2:12" ht="15" x14ac:dyDescent="0.25">
      <c r="B1537" s="31" t="s">
        <v>137</v>
      </c>
      <c r="C1537" s="272">
        <f>C$29</f>
        <v>0</v>
      </c>
      <c r="D1537" s="142"/>
      <c r="E1537" s="142"/>
      <c r="F1537" s="144"/>
      <c r="G1537" s="142"/>
      <c r="H1537" s="142"/>
      <c r="I1537" s="153"/>
      <c r="J1537" s="92">
        <f t="shared" si="237"/>
        <v>0</v>
      </c>
      <c r="K1537" s="93">
        <f>K$29</f>
        <v>0</v>
      </c>
      <c r="L1537" s="94">
        <f t="shared" si="238"/>
        <v>0</v>
      </c>
    </row>
    <row r="1538" spans="2:12" ht="15" x14ac:dyDescent="0.25">
      <c r="B1538" s="31" t="s">
        <v>418</v>
      </c>
      <c r="C1538" s="164">
        <f>C$30</f>
        <v>0</v>
      </c>
      <c r="D1538" s="142"/>
      <c r="E1538" s="142"/>
      <c r="F1538" s="144"/>
      <c r="G1538" s="142"/>
      <c r="H1538" s="142"/>
      <c r="I1538" s="153"/>
      <c r="J1538" s="92">
        <f>IF(G1538&gt;0,(D1538*(F1538/G1538)),0)</f>
        <v>0</v>
      </c>
      <c r="K1538" s="97">
        <f>K$30</f>
        <v>0</v>
      </c>
      <c r="L1538" s="94">
        <f>IF(K1538&gt;0,((J1538/K1538)*I1538),0)</f>
        <v>0</v>
      </c>
    </row>
    <row r="1539" spans="2:12" ht="15" x14ac:dyDescent="0.25">
      <c r="B1539" s="31" t="s">
        <v>419</v>
      </c>
      <c r="C1539" s="272">
        <f>C$31</f>
        <v>0</v>
      </c>
      <c r="D1539" s="142"/>
      <c r="E1539" s="142"/>
      <c r="F1539" s="144"/>
      <c r="G1539" s="142"/>
      <c r="H1539" s="142"/>
      <c r="I1539" s="153"/>
      <c r="J1539" s="92">
        <f t="shared" ref="J1539:J1549" si="239">IF(G1539&gt;0,(D1539*(F1539/G1539)),0)</f>
        <v>0</v>
      </c>
      <c r="K1539" s="97">
        <f>K$31</f>
        <v>0</v>
      </c>
      <c r="L1539" s="94">
        <f t="shared" ref="L1539:L1549" si="240">IF(K1539&gt;0,((J1539/K1539)*I1539),0)</f>
        <v>0</v>
      </c>
    </row>
    <row r="1540" spans="2:12" ht="15" x14ac:dyDescent="0.25">
      <c r="B1540" s="31" t="s">
        <v>420</v>
      </c>
      <c r="C1540" s="164">
        <f>C$32</f>
        <v>0</v>
      </c>
      <c r="D1540" s="142"/>
      <c r="E1540" s="142"/>
      <c r="F1540" s="144"/>
      <c r="G1540" s="142"/>
      <c r="H1540" s="142"/>
      <c r="I1540" s="153"/>
      <c r="J1540" s="92">
        <f t="shared" si="239"/>
        <v>0</v>
      </c>
      <c r="K1540" s="93">
        <f>K$32</f>
        <v>0</v>
      </c>
      <c r="L1540" s="94">
        <f t="shared" si="240"/>
        <v>0</v>
      </c>
    </row>
    <row r="1541" spans="2:12" ht="15" x14ac:dyDescent="0.25">
      <c r="B1541" s="31" t="s">
        <v>421</v>
      </c>
      <c r="C1541" s="272">
        <f>C$33</f>
        <v>0</v>
      </c>
      <c r="D1541" s="142"/>
      <c r="E1541" s="142"/>
      <c r="F1541" s="144"/>
      <c r="G1541" s="142"/>
      <c r="H1541" s="142"/>
      <c r="I1541" s="153"/>
      <c r="J1541" s="92">
        <f t="shared" si="239"/>
        <v>0</v>
      </c>
      <c r="K1541" s="97">
        <f>K$33</f>
        <v>0</v>
      </c>
      <c r="L1541" s="94">
        <f t="shared" si="240"/>
        <v>0</v>
      </c>
    </row>
    <row r="1542" spans="2:12" ht="15" x14ac:dyDescent="0.25">
      <c r="B1542" s="31" t="s">
        <v>422</v>
      </c>
      <c r="C1542" s="164">
        <f>C$34</f>
        <v>0</v>
      </c>
      <c r="D1542" s="142"/>
      <c r="E1542" s="142"/>
      <c r="F1542" s="144"/>
      <c r="G1542" s="142"/>
      <c r="H1542" s="142"/>
      <c r="I1542" s="153"/>
      <c r="J1542" s="92">
        <f t="shared" si="239"/>
        <v>0</v>
      </c>
      <c r="K1542" s="97">
        <f>K$34</f>
        <v>0</v>
      </c>
      <c r="L1542" s="94">
        <f t="shared" si="240"/>
        <v>0</v>
      </c>
    </row>
    <row r="1543" spans="2:12" ht="15" x14ac:dyDescent="0.25">
      <c r="B1543" s="31" t="s">
        <v>423</v>
      </c>
      <c r="C1543" s="272">
        <f>C$35</f>
        <v>0</v>
      </c>
      <c r="D1543" s="142"/>
      <c r="E1543" s="142"/>
      <c r="F1543" s="144"/>
      <c r="G1543" s="142"/>
      <c r="H1543" s="142"/>
      <c r="I1543" s="153"/>
      <c r="J1543" s="92">
        <f t="shared" si="239"/>
        <v>0</v>
      </c>
      <c r="K1543" s="93">
        <f>K$35</f>
        <v>0</v>
      </c>
      <c r="L1543" s="94">
        <f t="shared" si="240"/>
        <v>0</v>
      </c>
    </row>
    <row r="1544" spans="2:12" ht="15" x14ac:dyDescent="0.25">
      <c r="B1544" s="31" t="s">
        <v>424</v>
      </c>
      <c r="C1544" s="164">
        <f>C$36</f>
        <v>0</v>
      </c>
      <c r="D1544" s="142"/>
      <c r="E1544" s="142"/>
      <c r="F1544" s="144"/>
      <c r="G1544" s="142"/>
      <c r="H1544" s="142"/>
      <c r="I1544" s="153"/>
      <c r="J1544" s="92">
        <f t="shared" si="239"/>
        <v>0</v>
      </c>
      <c r="K1544" s="97">
        <f>K$36</f>
        <v>0</v>
      </c>
      <c r="L1544" s="94">
        <f t="shared" si="240"/>
        <v>0</v>
      </c>
    </row>
    <row r="1545" spans="2:12" ht="15" x14ac:dyDescent="0.25">
      <c r="B1545" s="31" t="s">
        <v>425</v>
      </c>
      <c r="C1545" s="272">
        <f>C$37</f>
        <v>0</v>
      </c>
      <c r="D1545" s="142"/>
      <c r="E1545" s="142"/>
      <c r="F1545" s="144"/>
      <c r="G1545" s="142"/>
      <c r="H1545" s="142"/>
      <c r="I1545" s="153"/>
      <c r="J1545" s="92">
        <f t="shared" si="239"/>
        <v>0</v>
      </c>
      <c r="K1545" s="97">
        <f>K$37</f>
        <v>0</v>
      </c>
      <c r="L1545" s="94">
        <f t="shared" si="240"/>
        <v>0</v>
      </c>
    </row>
    <row r="1546" spans="2:12" ht="15" x14ac:dyDescent="0.25">
      <c r="B1546" s="31" t="s">
        <v>426</v>
      </c>
      <c r="C1546" s="164">
        <f>C$38</f>
        <v>0</v>
      </c>
      <c r="D1546" s="142"/>
      <c r="E1546" s="142"/>
      <c r="F1546" s="144"/>
      <c r="G1546" s="142"/>
      <c r="H1546" s="142"/>
      <c r="I1546" s="153"/>
      <c r="J1546" s="92">
        <f t="shared" si="239"/>
        <v>0</v>
      </c>
      <c r="K1546" s="93">
        <f>K$38</f>
        <v>0</v>
      </c>
      <c r="L1546" s="94">
        <f t="shared" si="240"/>
        <v>0</v>
      </c>
    </row>
    <row r="1547" spans="2:12" ht="15" x14ac:dyDescent="0.25">
      <c r="B1547" s="31" t="s">
        <v>427</v>
      </c>
      <c r="C1547" s="272">
        <f>C$39</f>
        <v>0</v>
      </c>
      <c r="D1547" s="142"/>
      <c r="E1547" s="142"/>
      <c r="F1547" s="144"/>
      <c r="G1547" s="142"/>
      <c r="H1547" s="142"/>
      <c r="I1547" s="153"/>
      <c r="J1547" s="92">
        <f t="shared" si="239"/>
        <v>0</v>
      </c>
      <c r="K1547" s="97">
        <f>K$39</f>
        <v>0</v>
      </c>
      <c r="L1547" s="94">
        <f t="shared" si="240"/>
        <v>0</v>
      </c>
    </row>
    <row r="1548" spans="2:12" ht="15" x14ac:dyDescent="0.25">
      <c r="B1548" s="31" t="s">
        <v>428</v>
      </c>
      <c r="C1548" s="164">
        <f>C$40</f>
        <v>0</v>
      </c>
      <c r="D1548" s="142"/>
      <c r="E1548" s="142"/>
      <c r="F1548" s="144"/>
      <c r="G1548" s="142"/>
      <c r="H1548" s="142"/>
      <c r="I1548" s="153"/>
      <c r="J1548" s="92">
        <f t="shared" si="239"/>
        <v>0</v>
      </c>
      <c r="K1548" s="97">
        <f>K$40</f>
        <v>0</v>
      </c>
      <c r="L1548" s="94">
        <f t="shared" si="240"/>
        <v>0</v>
      </c>
    </row>
    <row r="1549" spans="2:12" ht="15" x14ac:dyDescent="0.25">
      <c r="B1549" s="31" t="s">
        <v>429</v>
      </c>
      <c r="C1549" s="272">
        <f>C$41</f>
        <v>0</v>
      </c>
      <c r="D1549" s="142"/>
      <c r="E1549" s="142"/>
      <c r="F1549" s="144"/>
      <c r="G1549" s="142"/>
      <c r="H1549" s="142"/>
      <c r="I1549" s="153"/>
      <c r="J1549" s="92">
        <f t="shared" si="239"/>
        <v>0</v>
      </c>
      <c r="K1549" s="93">
        <f>K$41</f>
        <v>0</v>
      </c>
      <c r="L1549" s="94">
        <f t="shared" si="240"/>
        <v>0</v>
      </c>
    </row>
    <row r="1550" spans="2:12" ht="15" x14ac:dyDescent="0.25">
      <c r="B1550" s="31" t="s">
        <v>430</v>
      </c>
      <c r="C1550" s="164">
        <f>C$42</f>
        <v>0</v>
      </c>
      <c r="D1550" s="142"/>
      <c r="E1550" s="142"/>
      <c r="F1550" s="144"/>
      <c r="G1550" s="142"/>
      <c r="H1550" s="142"/>
      <c r="I1550" s="153"/>
      <c r="J1550" s="92">
        <f>IF(G1550&gt;0,(D1550*(F1550/G1550)),0)</f>
        <v>0</v>
      </c>
      <c r="K1550" s="97">
        <f>K$42</f>
        <v>0</v>
      </c>
      <c r="L1550" s="94">
        <f>IF(K1550&gt;0,((J1550/K1550)*I1550),0)</f>
        <v>0</v>
      </c>
    </row>
    <row r="1551" spans="2:12" ht="15" x14ac:dyDescent="0.25">
      <c r="B1551" s="31" t="s">
        <v>431</v>
      </c>
      <c r="C1551" s="272">
        <f>C$43</f>
        <v>0</v>
      </c>
      <c r="D1551" s="142"/>
      <c r="E1551" s="142"/>
      <c r="F1551" s="144"/>
      <c r="G1551" s="142"/>
      <c r="H1551" s="142"/>
      <c r="I1551" s="153"/>
      <c r="J1551" s="92">
        <f t="shared" ref="J1551:J1562" si="241">IF(G1551&gt;0,(D1551*(F1551/G1551)),0)</f>
        <v>0</v>
      </c>
      <c r="K1551" s="97">
        <f>K$43</f>
        <v>0</v>
      </c>
      <c r="L1551" s="94">
        <f t="shared" ref="L1551:L1562" si="242">IF(K1551&gt;0,((J1551/K1551)*I1551),0)</f>
        <v>0</v>
      </c>
    </row>
    <row r="1552" spans="2:12" ht="15" x14ac:dyDescent="0.25">
      <c r="B1552" s="31" t="s">
        <v>432</v>
      </c>
      <c r="C1552" s="164">
        <f>C$44</f>
        <v>0</v>
      </c>
      <c r="D1552" s="142"/>
      <c r="E1552" s="142"/>
      <c r="F1552" s="144"/>
      <c r="G1552" s="142"/>
      <c r="H1552" s="142"/>
      <c r="I1552" s="153"/>
      <c r="J1552" s="92">
        <f t="shared" si="241"/>
        <v>0</v>
      </c>
      <c r="K1552" s="93">
        <f>K$44</f>
        <v>0</v>
      </c>
      <c r="L1552" s="94">
        <f t="shared" si="242"/>
        <v>0</v>
      </c>
    </row>
    <row r="1553" spans="2:12" ht="15" x14ac:dyDescent="0.25">
      <c r="B1553" s="31" t="s">
        <v>433</v>
      </c>
      <c r="C1553" s="272">
        <f>C$45</f>
        <v>0</v>
      </c>
      <c r="D1553" s="142"/>
      <c r="E1553" s="142"/>
      <c r="F1553" s="144"/>
      <c r="G1553" s="142"/>
      <c r="H1553" s="142"/>
      <c r="I1553" s="153"/>
      <c r="J1553" s="92">
        <f t="shared" si="241"/>
        <v>0</v>
      </c>
      <c r="K1553" s="97">
        <f>K$45</f>
        <v>0</v>
      </c>
      <c r="L1553" s="94">
        <f t="shared" si="242"/>
        <v>0</v>
      </c>
    </row>
    <row r="1554" spans="2:12" ht="15" x14ac:dyDescent="0.25">
      <c r="B1554" s="31" t="s">
        <v>434</v>
      </c>
      <c r="C1554" s="164">
        <f>C$46</f>
        <v>0</v>
      </c>
      <c r="D1554" s="142"/>
      <c r="E1554" s="142"/>
      <c r="F1554" s="144"/>
      <c r="G1554" s="142"/>
      <c r="H1554" s="142"/>
      <c r="I1554" s="153"/>
      <c r="J1554" s="92">
        <f t="shared" si="241"/>
        <v>0</v>
      </c>
      <c r="K1554" s="97">
        <f>K$46</f>
        <v>0</v>
      </c>
      <c r="L1554" s="94">
        <f t="shared" si="242"/>
        <v>0</v>
      </c>
    </row>
    <row r="1555" spans="2:12" ht="15" x14ac:dyDescent="0.25">
      <c r="B1555" s="31" t="s">
        <v>435</v>
      </c>
      <c r="C1555" s="272">
        <f>C$47</f>
        <v>0</v>
      </c>
      <c r="D1555" s="142"/>
      <c r="E1555" s="142"/>
      <c r="F1555" s="144"/>
      <c r="G1555" s="142"/>
      <c r="H1555" s="142"/>
      <c r="I1555" s="153"/>
      <c r="J1555" s="92">
        <f t="shared" si="241"/>
        <v>0</v>
      </c>
      <c r="K1555" s="93">
        <f>K$47</f>
        <v>0</v>
      </c>
      <c r="L1555" s="94">
        <f t="shared" si="242"/>
        <v>0</v>
      </c>
    </row>
    <row r="1556" spans="2:12" ht="15" x14ac:dyDescent="0.25">
      <c r="B1556" s="31" t="s">
        <v>436</v>
      </c>
      <c r="C1556" s="164">
        <f>C$48</f>
        <v>0</v>
      </c>
      <c r="D1556" s="142"/>
      <c r="E1556" s="142"/>
      <c r="F1556" s="144"/>
      <c r="G1556" s="142"/>
      <c r="H1556" s="142"/>
      <c r="I1556" s="153"/>
      <c r="J1556" s="92">
        <f t="shared" si="241"/>
        <v>0</v>
      </c>
      <c r="K1556" s="97">
        <f>K$48</f>
        <v>0</v>
      </c>
      <c r="L1556" s="94">
        <f t="shared" si="242"/>
        <v>0</v>
      </c>
    </row>
    <row r="1557" spans="2:12" ht="15" x14ac:dyDescent="0.25">
      <c r="B1557" s="31" t="s">
        <v>437</v>
      </c>
      <c r="C1557" s="272">
        <f>C$49</f>
        <v>0</v>
      </c>
      <c r="D1557" s="142"/>
      <c r="E1557" s="142"/>
      <c r="F1557" s="144"/>
      <c r="G1557" s="142"/>
      <c r="H1557" s="142"/>
      <c r="I1557" s="153"/>
      <c r="J1557" s="92">
        <f t="shared" si="241"/>
        <v>0</v>
      </c>
      <c r="K1557" s="97">
        <f>K$49</f>
        <v>0</v>
      </c>
      <c r="L1557" s="94">
        <f t="shared" si="242"/>
        <v>0</v>
      </c>
    </row>
    <row r="1558" spans="2:12" ht="15" x14ac:dyDescent="0.25">
      <c r="B1558" s="31" t="s">
        <v>438</v>
      </c>
      <c r="C1558" s="164">
        <f>C$50</f>
        <v>0</v>
      </c>
      <c r="D1558" s="142"/>
      <c r="E1558" s="142"/>
      <c r="F1558" s="144"/>
      <c r="G1558" s="142"/>
      <c r="H1558" s="142"/>
      <c r="I1558" s="153"/>
      <c r="J1558" s="92">
        <f t="shared" si="241"/>
        <v>0</v>
      </c>
      <c r="K1558" s="93">
        <f>K$50</f>
        <v>0</v>
      </c>
      <c r="L1558" s="94">
        <f t="shared" si="242"/>
        <v>0</v>
      </c>
    </row>
    <row r="1559" spans="2:12" ht="15" x14ac:dyDescent="0.25">
      <c r="B1559" s="31" t="s">
        <v>439</v>
      </c>
      <c r="C1559" s="272">
        <f>C$51</f>
        <v>0</v>
      </c>
      <c r="D1559" s="142"/>
      <c r="E1559" s="142"/>
      <c r="F1559" s="144"/>
      <c r="G1559" s="142"/>
      <c r="H1559" s="142"/>
      <c r="I1559" s="153"/>
      <c r="J1559" s="92">
        <f t="shared" si="241"/>
        <v>0</v>
      </c>
      <c r="K1559" s="97">
        <f>K$51</f>
        <v>0</v>
      </c>
      <c r="L1559" s="94">
        <f t="shared" si="242"/>
        <v>0</v>
      </c>
    </row>
    <row r="1560" spans="2:12" ht="15" x14ac:dyDescent="0.25">
      <c r="B1560" s="31" t="s">
        <v>440</v>
      </c>
      <c r="C1560" s="164">
        <f>C$52</f>
        <v>0</v>
      </c>
      <c r="D1560" s="142"/>
      <c r="E1560" s="142"/>
      <c r="F1560" s="144"/>
      <c r="G1560" s="142"/>
      <c r="H1560" s="142"/>
      <c r="I1560" s="153"/>
      <c r="J1560" s="92">
        <f t="shared" si="241"/>
        <v>0</v>
      </c>
      <c r="K1560" s="97">
        <f>K$52</f>
        <v>0</v>
      </c>
      <c r="L1560" s="94">
        <f t="shared" si="242"/>
        <v>0</v>
      </c>
    </row>
    <row r="1561" spans="2:12" ht="15" x14ac:dyDescent="0.25">
      <c r="B1561" s="31" t="s">
        <v>441</v>
      </c>
      <c r="C1561" s="272">
        <f>C$53</f>
        <v>0</v>
      </c>
      <c r="D1561" s="142"/>
      <c r="E1561" s="142"/>
      <c r="F1561" s="144"/>
      <c r="G1561" s="142"/>
      <c r="H1561" s="142"/>
      <c r="I1561" s="153"/>
      <c r="J1561" s="92">
        <f t="shared" si="241"/>
        <v>0</v>
      </c>
      <c r="K1561" s="93">
        <f>K$53</f>
        <v>0</v>
      </c>
      <c r="L1561" s="94">
        <f t="shared" si="242"/>
        <v>0</v>
      </c>
    </row>
    <row r="1562" spans="2:12" ht="15" x14ac:dyDescent="0.25">
      <c r="B1562" s="31" t="s">
        <v>442</v>
      </c>
      <c r="C1562" s="164">
        <f>C$54</f>
        <v>0</v>
      </c>
      <c r="D1562" s="142"/>
      <c r="E1562" s="142"/>
      <c r="F1562" s="144"/>
      <c r="G1562" s="142"/>
      <c r="H1562" s="142"/>
      <c r="I1562" s="153"/>
      <c r="J1562" s="92">
        <f t="shared" si="241"/>
        <v>0</v>
      </c>
      <c r="K1562" s="97">
        <f>K$54</f>
        <v>0</v>
      </c>
      <c r="L1562" s="94">
        <f t="shared" si="242"/>
        <v>0</v>
      </c>
    </row>
    <row r="1563" spans="2:12" x14ac:dyDescent="0.2">
      <c r="C1563" s="31"/>
    </row>
    <row r="1564" spans="2:12" ht="15" x14ac:dyDescent="0.25">
      <c r="C1564" s="278" t="s">
        <v>518</v>
      </c>
      <c r="D1564" s="279"/>
      <c r="E1564" s="279"/>
      <c r="F1564" s="279"/>
      <c r="G1564" s="279"/>
      <c r="H1564" s="279"/>
      <c r="I1564" s="279"/>
      <c r="J1564" s="279"/>
      <c r="K1564" s="279"/>
      <c r="L1564" s="280"/>
    </row>
    <row r="1565" spans="2:12" ht="15" x14ac:dyDescent="0.25">
      <c r="B1565" s="31" t="s">
        <v>113</v>
      </c>
      <c r="C1565" s="259">
        <f>C$5</f>
        <v>0</v>
      </c>
      <c r="D1565" s="142"/>
      <c r="E1565" s="142"/>
      <c r="F1565" s="144"/>
      <c r="G1565" s="142"/>
      <c r="H1565" s="142"/>
      <c r="I1565" s="153"/>
      <c r="J1565" s="92">
        <f>IF(G1565&gt;0,(D1565*(F1565/G1565)),0)</f>
        <v>0</v>
      </c>
      <c r="K1565" s="93">
        <f>K$5</f>
        <v>0</v>
      </c>
      <c r="L1565" s="94">
        <f>IF(K1565&gt;0,((J1565/K1565)*I1565),0)</f>
        <v>0</v>
      </c>
    </row>
    <row r="1566" spans="2:12" ht="15" x14ac:dyDescent="0.25">
      <c r="B1566" s="31" t="s">
        <v>114</v>
      </c>
      <c r="C1566" s="260">
        <f>C$6</f>
        <v>0</v>
      </c>
      <c r="D1566" s="142"/>
      <c r="E1566" s="142"/>
      <c r="F1566" s="144"/>
      <c r="G1566" s="142"/>
      <c r="H1566" s="142"/>
      <c r="I1566" s="153"/>
      <c r="J1566" s="92">
        <f t="shared" ref="J1566:J1576" si="243">IF(G1566&gt;0,(D1566*(F1566/G1566)),0)</f>
        <v>0</v>
      </c>
      <c r="K1566" s="97">
        <f>K$6</f>
        <v>0</v>
      </c>
      <c r="L1566" s="94">
        <f t="shared" ref="L1566:L1576" si="244">IF(K1566&gt;0,((J1566/K1566)*I1566),0)</f>
        <v>0</v>
      </c>
    </row>
    <row r="1567" spans="2:12" ht="15" x14ac:dyDescent="0.25">
      <c r="B1567" s="31" t="s">
        <v>115</v>
      </c>
      <c r="C1567" s="259">
        <f>C$7</f>
        <v>0</v>
      </c>
      <c r="D1567" s="142"/>
      <c r="E1567" s="142"/>
      <c r="F1567" s="144"/>
      <c r="G1567" s="142"/>
      <c r="H1567" s="142"/>
      <c r="I1567" s="153"/>
      <c r="J1567" s="92">
        <f t="shared" si="243"/>
        <v>0</v>
      </c>
      <c r="K1567" s="97">
        <f>K$7</f>
        <v>0</v>
      </c>
      <c r="L1567" s="94">
        <f t="shared" si="244"/>
        <v>0</v>
      </c>
    </row>
    <row r="1568" spans="2:12" ht="15" x14ac:dyDescent="0.25">
      <c r="B1568" s="31" t="s">
        <v>116</v>
      </c>
      <c r="C1568" s="260">
        <f>C$8</f>
        <v>0</v>
      </c>
      <c r="D1568" s="142"/>
      <c r="E1568" s="142"/>
      <c r="F1568" s="144"/>
      <c r="G1568" s="142"/>
      <c r="H1568" s="142"/>
      <c r="I1568" s="153"/>
      <c r="J1568" s="92">
        <f t="shared" si="243"/>
        <v>0</v>
      </c>
      <c r="K1568" s="93">
        <f>K$8</f>
        <v>0</v>
      </c>
      <c r="L1568" s="94">
        <f t="shared" si="244"/>
        <v>0</v>
      </c>
    </row>
    <row r="1569" spans="2:12" ht="15" x14ac:dyDescent="0.25">
      <c r="B1569" s="31" t="s">
        <v>117</v>
      </c>
      <c r="C1569" s="259">
        <f>C$9</f>
        <v>0</v>
      </c>
      <c r="D1569" s="142"/>
      <c r="E1569" s="142"/>
      <c r="F1569" s="144"/>
      <c r="G1569" s="142"/>
      <c r="H1569" s="142"/>
      <c r="I1569" s="153"/>
      <c r="J1569" s="92">
        <f t="shared" si="243"/>
        <v>0</v>
      </c>
      <c r="K1569" s="97">
        <f>K$9</f>
        <v>0</v>
      </c>
      <c r="L1569" s="94">
        <f t="shared" si="244"/>
        <v>0</v>
      </c>
    </row>
    <row r="1570" spans="2:12" ht="15" x14ac:dyDescent="0.25">
      <c r="B1570" s="31" t="s">
        <v>118</v>
      </c>
      <c r="C1570" s="260">
        <f>C$10</f>
        <v>0</v>
      </c>
      <c r="D1570" s="142"/>
      <c r="E1570" s="142"/>
      <c r="F1570" s="144"/>
      <c r="G1570" s="142"/>
      <c r="H1570" s="142"/>
      <c r="I1570" s="153"/>
      <c r="J1570" s="92">
        <f t="shared" si="243"/>
        <v>0</v>
      </c>
      <c r="K1570" s="97">
        <f>K$10</f>
        <v>0</v>
      </c>
      <c r="L1570" s="94">
        <f t="shared" si="244"/>
        <v>0</v>
      </c>
    </row>
    <row r="1571" spans="2:12" ht="15" x14ac:dyDescent="0.25">
      <c r="B1571" s="31" t="s">
        <v>119</v>
      </c>
      <c r="C1571" s="259">
        <f>C$11</f>
        <v>0</v>
      </c>
      <c r="D1571" s="142"/>
      <c r="E1571" s="142"/>
      <c r="F1571" s="144"/>
      <c r="G1571" s="142"/>
      <c r="H1571" s="142"/>
      <c r="I1571" s="153"/>
      <c r="J1571" s="92">
        <f t="shared" si="243"/>
        <v>0</v>
      </c>
      <c r="K1571" s="93">
        <f>K$11</f>
        <v>0</v>
      </c>
      <c r="L1571" s="94">
        <f t="shared" si="244"/>
        <v>0</v>
      </c>
    </row>
    <row r="1572" spans="2:12" ht="15" x14ac:dyDescent="0.25">
      <c r="B1572" s="31" t="s">
        <v>120</v>
      </c>
      <c r="C1572" s="260">
        <f>C$12</f>
        <v>0</v>
      </c>
      <c r="D1572" s="142"/>
      <c r="E1572" s="142"/>
      <c r="F1572" s="144"/>
      <c r="G1572" s="142"/>
      <c r="H1572" s="142"/>
      <c r="I1572" s="153"/>
      <c r="J1572" s="92">
        <f t="shared" si="243"/>
        <v>0</v>
      </c>
      <c r="K1572" s="97">
        <f>K$12</f>
        <v>0</v>
      </c>
      <c r="L1572" s="94">
        <f t="shared" si="244"/>
        <v>0</v>
      </c>
    </row>
    <row r="1573" spans="2:12" ht="15" x14ac:dyDescent="0.25">
      <c r="B1573" s="31" t="s">
        <v>121</v>
      </c>
      <c r="C1573" s="259">
        <f>C$13</f>
        <v>0</v>
      </c>
      <c r="D1573" s="142"/>
      <c r="E1573" s="142"/>
      <c r="F1573" s="144"/>
      <c r="G1573" s="142"/>
      <c r="H1573" s="142"/>
      <c r="I1573" s="153"/>
      <c r="J1573" s="92">
        <f t="shared" si="243"/>
        <v>0</v>
      </c>
      <c r="K1573" s="97">
        <f>K$13</f>
        <v>0</v>
      </c>
      <c r="L1573" s="94">
        <f t="shared" si="244"/>
        <v>0</v>
      </c>
    </row>
    <row r="1574" spans="2:12" ht="15" x14ac:dyDescent="0.25">
      <c r="B1574" s="31" t="s">
        <v>122</v>
      </c>
      <c r="C1574" s="260">
        <f>C$14</f>
        <v>0</v>
      </c>
      <c r="D1574" s="142"/>
      <c r="E1574" s="142"/>
      <c r="F1574" s="144"/>
      <c r="G1574" s="142"/>
      <c r="H1574" s="142"/>
      <c r="I1574" s="153"/>
      <c r="J1574" s="92">
        <f t="shared" si="243"/>
        <v>0</v>
      </c>
      <c r="K1574" s="93">
        <f>K$14</f>
        <v>0</v>
      </c>
      <c r="L1574" s="94">
        <f t="shared" si="244"/>
        <v>0</v>
      </c>
    </row>
    <row r="1575" spans="2:12" ht="15" x14ac:dyDescent="0.25">
      <c r="B1575" s="31" t="s">
        <v>123</v>
      </c>
      <c r="C1575" s="259">
        <f>C$15</f>
        <v>0</v>
      </c>
      <c r="D1575" s="142"/>
      <c r="E1575" s="142"/>
      <c r="F1575" s="144"/>
      <c r="G1575" s="142"/>
      <c r="H1575" s="142"/>
      <c r="I1575" s="153"/>
      <c r="J1575" s="92">
        <f t="shared" si="243"/>
        <v>0</v>
      </c>
      <c r="K1575" s="97">
        <f>K$15</f>
        <v>0</v>
      </c>
      <c r="L1575" s="94">
        <f t="shared" si="244"/>
        <v>0</v>
      </c>
    </row>
    <row r="1576" spans="2:12" ht="15" x14ac:dyDescent="0.25">
      <c r="B1576" s="31" t="s">
        <v>124</v>
      </c>
      <c r="C1576" s="260">
        <f>C$16</f>
        <v>0</v>
      </c>
      <c r="D1576" s="142"/>
      <c r="E1576" s="142"/>
      <c r="F1576" s="144"/>
      <c r="G1576" s="142"/>
      <c r="H1576" s="142"/>
      <c r="I1576" s="153"/>
      <c r="J1576" s="92">
        <f t="shared" si="243"/>
        <v>0</v>
      </c>
      <c r="K1576" s="97">
        <f>K$16</f>
        <v>0</v>
      </c>
      <c r="L1576" s="94">
        <f t="shared" si="244"/>
        <v>0</v>
      </c>
    </row>
    <row r="1577" spans="2:12" ht="15" x14ac:dyDescent="0.25">
      <c r="B1577" s="31" t="s">
        <v>125</v>
      </c>
      <c r="C1577" s="272">
        <f>C$17</f>
        <v>0</v>
      </c>
      <c r="D1577" s="142"/>
      <c r="E1577" s="142"/>
      <c r="F1577" s="144"/>
      <c r="G1577" s="142"/>
      <c r="H1577" s="142"/>
      <c r="I1577" s="153"/>
      <c r="J1577" s="92">
        <f>IF(G1577&gt;0,(D1577*(F1577/G1577)),0)</f>
        <v>0</v>
      </c>
      <c r="K1577" s="93">
        <f>K$17</f>
        <v>0</v>
      </c>
      <c r="L1577" s="94">
        <f>IF(K1577&gt;0,((J1577/K1577)*I1577),0)</f>
        <v>0</v>
      </c>
    </row>
    <row r="1578" spans="2:12" ht="15" x14ac:dyDescent="0.25">
      <c r="B1578" s="31" t="s">
        <v>126</v>
      </c>
      <c r="C1578" s="164">
        <f>C$18</f>
        <v>0</v>
      </c>
      <c r="D1578" s="142"/>
      <c r="E1578" s="142"/>
      <c r="F1578" s="144"/>
      <c r="G1578" s="142"/>
      <c r="H1578" s="142"/>
      <c r="I1578" s="153"/>
      <c r="J1578" s="92">
        <f t="shared" ref="J1578:J1589" si="245">IF(G1578&gt;0,(D1578*(F1578/G1578)),0)</f>
        <v>0</v>
      </c>
      <c r="K1578" s="97">
        <f>K$18</f>
        <v>0</v>
      </c>
      <c r="L1578" s="94">
        <f t="shared" ref="L1578:L1589" si="246">IF(K1578&gt;0,((J1578/K1578)*I1578),0)</f>
        <v>0</v>
      </c>
    </row>
    <row r="1579" spans="2:12" ht="15" x14ac:dyDescent="0.25">
      <c r="B1579" s="31" t="s">
        <v>127</v>
      </c>
      <c r="C1579" s="272">
        <f>C$19</f>
        <v>0</v>
      </c>
      <c r="D1579" s="142"/>
      <c r="E1579" s="142"/>
      <c r="F1579" s="144"/>
      <c r="G1579" s="142"/>
      <c r="H1579" s="142"/>
      <c r="I1579" s="153"/>
      <c r="J1579" s="92">
        <f t="shared" si="245"/>
        <v>0</v>
      </c>
      <c r="K1579" s="97">
        <f>K$19</f>
        <v>0</v>
      </c>
      <c r="L1579" s="94">
        <f t="shared" si="246"/>
        <v>0</v>
      </c>
    </row>
    <row r="1580" spans="2:12" ht="15" x14ac:dyDescent="0.25">
      <c r="B1580" s="31" t="s">
        <v>128</v>
      </c>
      <c r="C1580" s="164">
        <f>C$20</f>
        <v>0</v>
      </c>
      <c r="D1580" s="142"/>
      <c r="E1580" s="142"/>
      <c r="F1580" s="144"/>
      <c r="G1580" s="142"/>
      <c r="H1580" s="142"/>
      <c r="I1580" s="153"/>
      <c r="J1580" s="92">
        <f t="shared" si="245"/>
        <v>0</v>
      </c>
      <c r="K1580" s="93">
        <f>K$20</f>
        <v>0</v>
      </c>
      <c r="L1580" s="94">
        <f t="shared" si="246"/>
        <v>0</v>
      </c>
    </row>
    <row r="1581" spans="2:12" ht="15" x14ac:dyDescent="0.25">
      <c r="B1581" s="31" t="s">
        <v>129</v>
      </c>
      <c r="C1581" s="272">
        <f>C$21</f>
        <v>0</v>
      </c>
      <c r="D1581" s="142"/>
      <c r="E1581" s="142"/>
      <c r="F1581" s="144"/>
      <c r="G1581" s="142"/>
      <c r="H1581" s="142"/>
      <c r="I1581" s="153"/>
      <c r="J1581" s="92">
        <f t="shared" si="245"/>
        <v>0</v>
      </c>
      <c r="K1581" s="97">
        <f>K$21</f>
        <v>0</v>
      </c>
      <c r="L1581" s="94">
        <f t="shared" si="246"/>
        <v>0</v>
      </c>
    </row>
    <row r="1582" spans="2:12" ht="15" x14ac:dyDescent="0.25">
      <c r="B1582" s="31" t="s">
        <v>130</v>
      </c>
      <c r="C1582" s="164">
        <f>C$22</f>
        <v>0</v>
      </c>
      <c r="D1582" s="142"/>
      <c r="E1582" s="142"/>
      <c r="F1582" s="144"/>
      <c r="G1582" s="142"/>
      <c r="H1582" s="142"/>
      <c r="I1582" s="153"/>
      <c r="J1582" s="92">
        <f t="shared" si="245"/>
        <v>0</v>
      </c>
      <c r="K1582" s="97">
        <f>K$22</f>
        <v>0</v>
      </c>
      <c r="L1582" s="94">
        <f t="shared" si="246"/>
        <v>0</v>
      </c>
    </row>
    <row r="1583" spans="2:12" ht="15" x14ac:dyDescent="0.25">
      <c r="B1583" s="31" t="s">
        <v>131</v>
      </c>
      <c r="C1583" s="272">
        <f>C$23</f>
        <v>0</v>
      </c>
      <c r="D1583" s="142"/>
      <c r="E1583" s="142"/>
      <c r="F1583" s="144"/>
      <c r="G1583" s="142"/>
      <c r="H1583" s="142"/>
      <c r="I1583" s="153"/>
      <c r="J1583" s="92">
        <f t="shared" si="245"/>
        <v>0</v>
      </c>
      <c r="K1583" s="93">
        <f>K$23</f>
        <v>0</v>
      </c>
      <c r="L1583" s="94">
        <f t="shared" si="246"/>
        <v>0</v>
      </c>
    </row>
    <row r="1584" spans="2:12" ht="15" x14ac:dyDescent="0.25">
      <c r="B1584" s="31" t="s">
        <v>132</v>
      </c>
      <c r="C1584" s="164">
        <f>C$24</f>
        <v>0</v>
      </c>
      <c r="D1584" s="142"/>
      <c r="E1584" s="142"/>
      <c r="F1584" s="144"/>
      <c r="G1584" s="142"/>
      <c r="H1584" s="142"/>
      <c r="I1584" s="153"/>
      <c r="J1584" s="92">
        <f t="shared" si="245"/>
        <v>0</v>
      </c>
      <c r="K1584" s="97">
        <f>K$24</f>
        <v>0</v>
      </c>
      <c r="L1584" s="94">
        <f t="shared" si="246"/>
        <v>0</v>
      </c>
    </row>
    <row r="1585" spans="2:12" ht="15" x14ac:dyDescent="0.25">
      <c r="B1585" s="31" t="s">
        <v>133</v>
      </c>
      <c r="C1585" s="272">
        <f>C$25</f>
        <v>0</v>
      </c>
      <c r="D1585" s="142"/>
      <c r="E1585" s="142"/>
      <c r="F1585" s="144"/>
      <c r="G1585" s="142"/>
      <c r="H1585" s="142"/>
      <c r="I1585" s="153"/>
      <c r="J1585" s="92">
        <f t="shared" si="245"/>
        <v>0</v>
      </c>
      <c r="K1585" s="97">
        <f>K$25</f>
        <v>0</v>
      </c>
      <c r="L1585" s="94">
        <f t="shared" si="246"/>
        <v>0</v>
      </c>
    </row>
    <row r="1586" spans="2:12" ht="15" x14ac:dyDescent="0.25">
      <c r="B1586" s="31" t="s">
        <v>134</v>
      </c>
      <c r="C1586" s="164">
        <f>C$26</f>
        <v>0</v>
      </c>
      <c r="D1586" s="142"/>
      <c r="E1586" s="142"/>
      <c r="F1586" s="144"/>
      <c r="G1586" s="142"/>
      <c r="H1586" s="142"/>
      <c r="I1586" s="153"/>
      <c r="J1586" s="92">
        <f t="shared" si="245"/>
        <v>0</v>
      </c>
      <c r="K1586" s="93">
        <f>K$26</f>
        <v>0</v>
      </c>
      <c r="L1586" s="94">
        <f t="shared" si="246"/>
        <v>0</v>
      </c>
    </row>
    <row r="1587" spans="2:12" ht="15" x14ac:dyDescent="0.25">
      <c r="B1587" s="31" t="s">
        <v>135</v>
      </c>
      <c r="C1587" s="272">
        <f>C$27</f>
        <v>0</v>
      </c>
      <c r="D1587" s="142"/>
      <c r="E1587" s="142"/>
      <c r="F1587" s="144"/>
      <c r="G1587" s="142"/>
      <c r="H1587" s="142"/>
      <c r="I1587" s="153"/>
      <c r="J1587" s="92">
        <f t="shared" si="245"/>
        <v>0</v>
      </c>
      <c r="K1587" s="97">
        <f>K$27</f>
        <v>0</v>
      </c>
      <c r="L1587" s="94">
        <f t="shared" si="246"/>
        <v>0</v>
      </c>
    </row>
    <row r="1588" spans="2:12" ht="15" x14ac:dyDescent="0.25">
      <c r="B1588" s="31" t="s">
        <v>136</v>
      </c>
      <c r="C1588" s="164">
        <f>C$28</f>
        <v>0</v>
      </c>
      <c r="D1588" s="142"/>
      <c r="E1588" s="142"/>
      <c r="F1588" s="144"/>
      <c r="G1588" s="142"/>
      <c r="H1588" s="142"/>
      <c r="I1588" s="153"/>
      <c r="J1588" s="92">
        <f t="shared" si="245"/>
        <v>0</v>
      </c>
      <c r="K1588" s="97">
        <f>K$28</f>
        <v>0</v>
      </c>
      <c r="L1588" s="94">
        <f t="shared" si="246"/>
        <v>0</v>
      </c>
    </row>
    <row r="1589" spans="2:12" ht="15" x14ac:dyDescent="0.25">
      <c r="B1589" s="31" t="s">
        <v>137</v>
      </c>
      <c r="C1589" s="272">
        <f>C$29</f>
        <v>0</v>
      </c>
      <c r="D1589" s="142"/>
      <c r="E1589" s="142"/>
      <c r="F1589" s="144"/>
      <c r="G1589" s="142"/>
      <c r="H1589" s="142"/>
      <c r="I1589" s="153"/>
      <c r="J1589" s="92">
        <f t="shared" si="245"/>
        <v>0</v>
      </c>
      <c r="K1589" s="93">
        <f>K$29</f>
        <v>0</v>
      </c>
      <c r="L1589" s="94">
        <f t="shared" si="246"/>
        <v>0</v>
      </c>
    </row>
    <row r="1590" spans="2:12" ht="15" x14ac:dyDescent="0.25">
      <c r="B1590" s="31" t="s">
        <v>418</v>
      </c>
      <c r="C1590" s="164">
        <f>C$30</f>
        <v>0</v>
      </c>
      <c r="D1590" s="142"/>
      <c r="E1590" s="142"/>
      <c r="F1590" s="144"/>
      <c r="G1590" s="142"/>
      <c r="H1590" s="142"/>
      <c r="I1590" s="153"/>
      <c r="J1590" s="92">
        <f>IF(G1590&gt;0,(D1590*(F1590/G1590)),0)</f>
        <v>0</v>
      </c>
      <c r="K1590" s="97">
        <f>K$30</f>
        <v>0</v>
      </c>
      <c r="L1590" s="94">
        <f>IF(K1590&gt;0,((J1590/K1590)*I1590),0)</f>
        <v>0</v>
      </c>
    </row>
    <row r="1591" spans="2:12" ht="15" x14ac:dyDescent="0.25">
      <c r="B1591" s="31" t="s">
        <v>419</v>
      </c>
      <c r="C1591" s="272">
        <f>C$31</f>
        <v>0</v>
      </c>
      <c r="D1591" s="142"/>
      <c r="E1591" s="142"/>
      <c r="F1591" s="144"/>
      <c r="G1591" s="142"/>
      <c r="H1591" s="142"/>
      <c r="I1591" s="153"/>
      <c r="J1591" s="92">
        <f t="shared" ref="J1591:J1601" si="247">IF(G1591&gt;0,(D1591*(F1591/G1591)),0)</f>
        <v>0</v>
      </c>
      <c r="K1591" s="97">
        <f>K$31</f>
        <v>0</v>
      </c>
      <c r="L1591" s="94">
        <f t="shared" ref="L1591:L1601" si="248">IF(K1591&gt;0,((J1591/K1591)*I1591),0)</f>
        <v>0</v>
      </c>
    </row>
    <row r="1592" spans="2:12" ht="15" x14ac:dyDescent="0.25">
      <c r="B1592" s="31" t="s">
        <v>420</v>
      </c>
      <c r="C1592" s="164">
        <f>C$32</f>
        <v>0</v>
      </c>
      <c r="D1592" s="142"/>
      <c r="E1592" s="142"/>
      <c r="F1592" s="144"/>
      <c r="G1592" s="142"/>
      <c r="H1592" s="142"/>
      <c r="I1592" s="153"/>
      <c r="J1592" s="92">
        <f t="shared" si="247"/>
        <v>0</v>
      </c>
      <c r="K1592" s="93">
        <f>K$32</f>
        <v>0</v>
      </c>
      <c r="L1592" s="94">
        <f t="shared" si="248"/>
        <v>0</v>
      </c>
    </row>
    <row r="1593" spans="2:12" ht="15" x14ac:dyDescent="0.25">
      <c r="B1593" s="31" t="s">
        <v>421</v>
      </c>
      <c r="C1593" s="272">
        <f>C$33</f>
        <v>0</v>
      </c>
      <c r="D1593" s="142"/>
      <c r="E1593" s="142"/>
      <c r="F1593" s="144"/>
      <c r="G1593" s="142"/>
      <c r="H1593" s="142"/>
      <c r="I1593" s="153"/>
      <c r="J1593" s="92">
        <f t="shared" si="247"/>
        <v>0</v>
      </c>
      <c r="K1593" s="97">
        <f>K$33</f>
        <v>0</v>
      </c>
      <c r="L1593" s="94">
        <f t="shared" si="248"/>
        <v>0</v>
      </c>
    </row>
    <row r="1594" spans="2:12" ht="15" x14ac:dyDescent="0.25">
      <c r="B1594" s="31" t="s">
        <v>422</v>
      </c>
      <c r="C1594" s="164">
        <f>C$34</f>
        <v>0</v>
      </c>
      <c r="D1594" s="142"/>
      <c r="E1594" s="142"/>
      <c r="F1594" s="144"/>
      <c r="G1594" s="142"/>
      <c r="H1594" s="142"/>
      <c r="I1594" s="153"/>
      <c r="J1594" s="92">
        <f t="shared" si="247"/>
        <v>0</v>
      </c>
      <c r="K1594" s="97">
        <f>K$34</f>
        <v>0</v>
      </c>
      <c r="L1594" s="94">
        <f t="shared" si="248"/>
        <v>0</v>
      </c>
    </row>
    <row r="1595" spans="2:12" ht="15" x14ac:dyDescent="0.25">
      <c r="B1595" s="31" t="s">
        <v>423</v>
      </c>
      <c r="C1595" s="272">
        <f>C$35</f>
        <v>0</v>
      </c>
      <c r="D1595" s="142"/>
      <c r="E1595" s="142"/>
      <c r="F1595" s="144"/>
      <c r="G1595" s="142"/>
      <c r="H1595" s="142"/>
      <c r="I1595" s="153"/>
      <c r="J1595" s="92">
        <f t="shared" si="247"/>
        <v>0</v>
      </c>
      <c r="K1595" s="93">
        <f>K$35</f>
        <v>0</v>
      </c>
      <c r="L1595" s="94">
        <f t="shared" si="248"/>
        <v>0</v>
      </c>
    </row>
    <row r="1596" spans="2:12" ht="15" x14ac:dyDescent="0.25">
      <c r="B1596" s="31" t="s">
        <v>424</v>
      </c>
      <c r="C1596" s="164">
        <f>C$36</f>
        <v>0</v>
      </c>
      <c r="D1596" s="142"/>
      <c r="E1596" s="142"/>
      <c r="F1596" s="144"/>
      <c r="G1596" s="142"/>
      <c r="H1596" s="142"/>
      <c r="I1596" s="153"/>
      <c r="J1596" s="92">
        <f t="shared" si="247"/>
        <v>0</v>
      </c>
      <c r="K1596" s="97">
        <f>K$36</f>
        <v>0</v>
      </c>
      <c r="L1596" s="94">
        <f t="shared" si="248"/>
        <v>0</v>
      </c>
    </row>
    <row r="1597" spans="2:12" ht="15" x14ac:dyDescent="0.25">
      <c r="B1597" s="31" t="s">
        <v>425</v>
      </c>
      <c r="C1597" s="272">
        <f>C$37</f>
        <v>0</v>
      </c>
      <c r="D1597" s="142"/>
      <c r="E1597" s="142"/>
      <c r="F1597" s="144"/>
      <c r="G1597" s="142"/>
      <c r="H1597" s="142"/>
      <c r="I1597" s="153"/>
      <c r="J1597" s="92">
        <f t="shared" si="247"/>
        <v>0</v>
      </c>
      <c r="K1597" s="97">
        <f>K$37</f>
        <v>0</v>
      </c>
      <c r="L1597" s="94">
        <f t="shared" si="248"/>
        <v>0</v>
      </c>
    </row>
    <row r="1598" spans="2:12" ht="15" x14ac:dyDescent="0.25">
      <c r="B1598" s="31" t="s">
        <v>426</v>
      </c>
      <c r="C1598" s="164">
        <f>C$38</f>
        <v>0</v>
      </c>
      <c r="D1598" s="142"/>
      <c r="E1598" s="142"/>
      <c r="F1598" s="144"/>
      <c r="G1598" s="142"/>
      <c r="H1598" s="142"/>
      <c r="I1598" s="153"/>
      <c r="J1598" s="92">
        <f t="shared" si="247"/>
        <v>0</v>
      </c>
      <c r="K1598" s="93">
        <f>K$38</f>
        <v>0</v>
      </c>
      <c r="L1598" s="94">
        <f t="shared" si="248"/>
        <v>0</v>
      </c>
    </row>
    <row r="1599" spans="2:12" ht="15" x14ac:dyDescent="0.25">
      <c r="B1599" s="31" t="s">
        <v>427</v>
      </c>
      <c r="C1599" s="272">
        <f>C$39</f>
        <v>0</v>
      </c>
      <c r="D1599" s="142"/>
      <c r="E1599" s="142"/>
      <c r="F1599" s="144"/>
      <c r="G1599" s="142"/>
      <c r="H1599" s="142"/>
      <c r="I1599" s="153"/>
      <c r="J1599" s="92">
        <f t="shared" si="247"/>
        <v>0</v>
      </c>
      <c r="K1599" s="97">
        <f>K$39</f>
        <v>0</v>
      </c>
      <c r="L1599" s="94">
        <f t="shared" si="248"/>
        <v>0</v>
      </c>
    </row>
    <row r="1600" spans="2:12" ht="15" x14ac:dyDescent="0.25">
      <c r="B1600" s="31" t="s">
        <v>428</v>
      </c>
      <c r="C1600" s="164">
        <f>C$40</f>
        <v>0</v>
      </c>
      <c r="D1600" s="142"/>
      <c r="E1600" s="142"/>
      <c r="F1600" s="144"/>
      <c r="G1600" s="142"/>
      <c r="H1600" s="142"/>
      <c r="I1600" s="153"/>
      <c r="J1600" s="92">
        <f t="shared" si="247"/>
        <v>0</v>
      </c>
      <c r="K1600" s="97">
        <f>K$40</f>
        <v>0</v>
      </c>
      <c r="L1600" s="94">
        <f t="shared" si="248"/>
        <v>0</v>
      </c>
    </row>
    <row r="1601" spans="2:12" ht="15" x14ac:dyDescent="0.25">
      <c r="B1601" s="31" t="s">
        <v>429</v>
      </c>
      <c r="C1601" s="272">
        <f>C$41</f>
        <v>0</v>
      </c>
      <c r="D1601" s="142"/>
      <c r="E1601" s="142"/>
      <c r="F1601" s="144"/>
      <c r="G1601" s="142"/>
      <c r="H1601" s="142"/>
      <c r="I1601" s="153"/>
      <c r="J1601" s="92">
        <f t="shared" si="247"/>
        <v>0</v>
      </c>
      <c r="K1601" s="93">
        <f>K$41</f>
        <v>0</v>
      </c>
      <c r="L1601" s="94">
        <f t="shared" si="248"/>
        <v>0</v>
      </c>
    </row>
    <row r="1602" spans="2:12" ht="15" x14ac:dyDescent="0.25">
      <c r="B1602" s="31" t="s">
        <v>430</v>
      </c>
      <c r="C1602" s="164">
        <f>C$42</f>
        <v>0</v>
      </c>
      <c r="D1602" s="142"/>
      <c r="E1602" s="142"/>
      <c r="F1602" s="144"/>
      <c r="G1602" s="142"/>
      <c r="H1602" s="142"/>
      <c r="I1602" s="153"/>
      <c r="J1602" s="92">
        <f>IF(G1602&gt;0,(D1602*(F1602/G1602)),0)</f>
        <v>0</v>
      </c>
      <c r="K1602" s="97">
        <f>K$42</f>
        <v>0</v>
      </c>
      <c r="L1602" s="94">
        <f>IF(K1602&gt;0,((J1602/K1602)*I1602),0)</f>
        <v>0</v>
      </c>
    </row>
    <row r="1603" spans="2:12" ht="15" x14ac:dyDescent="0.25">
      <c r="B1603" s="31" t="s">
        <v>431</v>
      </c>
      <c r="C1603" s="272">
        <f>C$43</f>
        <v>0</v>
      </c>
      <c r="D1603" s="142"/>
      <c r="E1603" s="142"/>
      <c r="F1603" s="144"/>
      <c r="G1603" s="142"/>
      <c r="H1603" s="142"/>
      <c r="I1603" s="153"/>
      <c r="J1603" s="92">
        <f t="shared" ref="J1603:J1614" si="249">IF(G1603&gt;0,(D1603*(F1603/G1603)),0)</f>
        <v>0</v>
      </c>
      <c r="K1603" s="97">
        <f>K$43</f>
        <v>0</v>
      </c>
      <c r="L1603" s="94">
        <f t="shared" ref="L1603:L1614" si="250">IF(K1603&gt;0,((J1603/K1603)*I1603),0)</f>
        <v>0</v>
      </c>
    </row>
    <row r="1604" spans="2:12" ht="15" x14ac:dyDescent="0.25">
      <c r="B1604" s="31" t="s">
        <v>432</v>
      </c>
      <c r="C1604" s="164">
        <f>C$44</f>
        <v>0</v>
      </c>
      <c r="D1604" s="142"/>
      <c r="E1604" s="142"/>
      <c r="F1604" s="144"/>
      <c r="G1604" s="142"/>
      <c r="H1604" s="142"/>
      <c r="I1604" s="153"/>
      <c r="J1604" s="92">
        <f t="shared" si="249"/>
        <v>0</v>
      </c>
      <c r="K1604" s="93">
        <f>K$44</f>
        <v>0</v>
      </c>
      <c r="L1604" s="94">
        <f t="shared" si="250"/>
        <v>0</v>
      </c>
    </row>
    <row r="1605" spans="2:12" ht="15" x14ac:dyDescent="0.25">
      <c r="B1605" s="31" t="s">
        <v>433</v>
      </c>
      <c r="C1605" s="272">
        <f>C$45</f>
        <v>0</v>
      </c>
      <c r="D1605" s="142"/>
      <c r="E1605" s="142"/>
      <c r="F1605" s="144"/>
      <c r="G1605" s="142"/>
      <c r="H1605" s="142"/>
      <c r="I1605" s="153"/>
      <c r="J1605" s="92">
        <f t="shared" si="249"/>
        <v>0</v>
      </c>
      <c r="K1605" s="97">
        <f>K$45</f>
        <v>0</v>
      </c>
      <c r="L1605" s="94">
        <f t="shared" si="250"/>
        <v>0</v>
      </c>
    </row>
    <row r="1606" spans="2:12" ht="15" x14ac:dyDescent="0.25">
      <c r="B1606" s="31" t="s">
        <v>434</v>
      </c>
      <c r="C1606" s="164">
        <f>C$46</f>
        <v>0</v>
      </c>
      <c r="D1606" s="142"/>
      <c r="E1606" s="142"/>
      <c r="F1606" s="144"/>
      <c r="G1606" s="142"/>
      <c r="H1606" s="142"/>
      <c r="I1606" s="153"/>
      <c r="J1606" s="92">
        <f t="shared" si="249"/>
        <v>0</v>
      </c>
      <c r="K1606" s="97">
        <f>K$46</f>
        <v>0</v>
      </c>
      <c r="L1606" s="94">
        <f t="shared" si="250"/>
        <v>0</v>
      </c>
    </row>
    <row r="1607" spans="2:12" ht="15" x14ac:dyDescent="0.25">
      <c r="B1607" s="31" t="s">
        <v>435</v>
      </c>
      <c r="C1607" s="272">
        <f>C$47</f>
        <v>0</v>
      </c>
      <c r="D1607" s="142"/>
      <c r="E1607" s="142"/>
      <c r="F1607" s="144"/>
      <c r="G1607" s="142"/>
      <c r="H1607" s="142"/>
      <c r="I1607" s="153"/>
      <c r="J1607" s="92">
        <f t="shared" si="249"/>
        <v>0</v>
      </c>
      <c r="K1607" s="93">
        <f>K$47</f>
        <v>0</v>
      </c>
      <c r="L1607" s="94">
        <f t="shared" si="250"/>
        <v>0</v>
      </c>
    </row>
    <row r="1608" spans="2:12" ht="15" x14ac:dyDescent="0.25">
      <c r="B1608" s="31" t="s">
        <v>436</v>
      </c>
      <c r="C1608" s="164">
        <f>C$48</f>
        <v>0</v>
      </c>
      <c r="D1608" s="142"/>
      <c r="E1608" s="142"/>
      <c r="F1608" s="144"/>
      <c r="G1608" s="142"/>
      <c r="H1608" s="142"/>
      <c r="I1608" s="153"/>
      <c r="J1608" s="92">
        <f t="shared" si="249"/>
        <v>0</v>
      </c>
      <c r="K1608" s="97">
        <f>K$48</f>
        <v>0</v>
      </c>
      <c r="L1608" s="94">
        <f t="shared" si="250"/>
        <v>0</v>
      </c>
    </row>
    <row r="1609" spans="2:12" ht="15" x14ac:dyDescent="0.25">
      <c r="B1609" s="31" t="s">
        <v>437</v>
      </c>
      <c r="C1609" s="272">
        <f>C$49</f>
        <v>0</v>
      </c>
      <c r="D1609" s="142"/>
      <c r="E1609" s="142"/>
      <c r="F1609" s="144"/>
      <c r="G1609" s="142"/>
      <c r="H1609" s="142"/>
      <c r="I1609" s="153"/>
      <c r="J1609" s="92">
        <f t="shared" si="249"/>
        <v>0</v>
      </c>
      <c r="K1609" s="97">
        <f>K$49</f>
        <v>0</v>
      </c>
      <c r="L1609" s="94">
        <f t="shared" si="250"/>
        <v>0</v>
      </c>
    </row>
    <row r="1610" spans="2:12" ht="15" x14ac:dyDescent="0.25">
      <c r="B1610" s="31" t="s">
        <v>438</v>
      </c>
      <c r="C1610" s="164">
        <f>C$50</f>
        <v>0</v>
      </c>
      <c r="D1610" s="142"/>
      <c r="E1610" s="142"/>
      <c r="F1610" s="144"/>
      <c r="G1610" s="142"/>
      <c r="H1610" s="142"/>
      <c r="I1610" s="153"/>
      <c r="J1610" s="92">
        <f t="shared" si="249"/>
        <v>0</v>
      </c>
      <c r="K1610" s="93">
        <f>K$50</f>
        <v>0</v>
      </c>
      <c r="L1610" s="94">
        <f t="shared" si="250"/>
        <v>0</v>
      </c>
    </row>
    <row r="1611" spans="2:12" ht="15" x14ac:dyDescent="0.25">
      <c r="B1611" s="31" t="s">
        <v>439</v>
      </c>
      <c r="C1611" s="272">
        <f>C$51</f>
        <v>0</v>
      </c>
      <c r="D1611" s="142"/>
      <c r="E1611" s="142"/>
      <c r="F1611" s="144"/>
      <c r="G1611" s="142"/>
      <c r="H1611" s="142"/>
      <c r="I1611" s="153"/>
      <c r="J1611" s="92">
        <f t="shared" si="249"/>
        <v>0</v>
      </c>
      <c r="K1611" s="97">
        <f>K$51</f>
        <v>0</v>
      </c>
      <c r="L1611" s="94">
        <f t="shared" si="250"/>
        <v>0</v>
      </c>
    </row>
    <row r="1612" spans="2:12" ht="15" x14ac:dyDescent="0.25">
      <c r="B1612" s="31" t="s">
        <v>440</v>
      </c>
      <c r="C1612" s="164">
        <f>C$52</f>
        <v>0</v>
      </c>
      <c r="D1612" s="142"/>
      <c r="E1612" s="142"/>
      <c r="F1612" s="144"/>
      <c r="G1612" s="142"/>
      <c r="H1612" s="142"/>
      <c r="I1612" s="153"/>
      <c r="J1612" s="92">
        <f t="shared" si="249"/>
        <v>0</v>
      </c>
      <c r="K1612" s="97">
        <f>K$52</f>
        <v>0</v>
      </c>
      <c r="L1612" s="94">
        <f t="shared" si="250"/>
        <v>0</v>
      </c>
    </row>
    <row r="1613" spans="2:12" ht="15" x14ac:dyDescent="0.25">
      <c r="B1613" s="31" t="s">
        <v>441</v>
      </c>
      <c r="C1613" s="272">
        <f>C$53</f>
        <v>0</v>
      </c>
      <c r="D1613" s="142"/>
      <c r="E1613" s="142"/>
      <c r="F1613" s="144"/>
      <c r="G1613" s="142"/>
      <c r="H1613" s="142"/>
      <c r="I1613" s="153"/>
      <c r="J1613" s="92">
        <f t="shared" si="249"/>
        <v>0</v>
      </c>
      <c r="K1613" s="93">
        <f>K$53</f>
        <v>0</v>
      </c>
      <c r="L1613" s="94">
        <f t="shared" si="250"/>
        <v>0</v>
      </c>
    </row>
    <row r="1614" spans="2:12" ht="15" x14ac:dyDescent="0.25">
      <c r="B1614" s="31" t="s">
        <v>442</v>
      </c>
      <c r="C1614" s="164">
        <f>C$54</f>
        <v>0</v>
      </c>
      <c r="D1614" s="142"/>
      <c r="E1614" s="142"/>
      <c r="F1614" s="144"/>
      <c r="G1614" s="142"/>
      <c r="H1614" s="142"/>
      <c r="I1614" s="153"/>
      <c r="J1614" s="92">
        <f t="shared" si="249"/>
        <v>0</v>
      </c>
      <c r="K1614" s="97">
        <f>K$54</f>
        <v>0</v>
      </c>
      <c r="L1614" s="94">
        <f t="shared" si="250"/>
        <v>0</v>
      </c>
    </row>
    <row r="1615" spans="2:12" x14ac:dyDescent="0.2">
      <c r="B1615"/>
      <c r="C1615"/>
      <c r="D1615"/>
      <c r="E1615"/>
      <c r="F1615"/>
      <c r="G1615"/>
      <c r="H1615"/>
      <c r="I1615"/>
      <c r="J1615"/>
      <c r="K1615"/>
      <c r="L1615"/>
    </row>
    <row r="1616" spans="2:12" ht="15" x14ac:dyDescent="0.25">
      <c r="C1616" s="278" t="s">
        <v>519</v>
      </c>
      <c r="D1616" s="279"/>
      <c r="E1616" s="279"/>
      <c r="F1616" s="279"/>
      <c r="G1616" s="279"/>
      <c r="H1616" s="279"/>
      <c r="I1616" s="279"/>
      <c r="J1616" s="279"/>
      <c r="K1616" s="279"/>
      <c r="L1616" s="280"/>
    </row>
    <row r="1617" spans="2:12" ht="15" x14ac:dyDescent="0.25">
      <c r="B1617" s="31" t="s">
        <v>113</v>
      </c>
      <c r="C1617" s="259">
        <f>C$5</f>
        <v>0</v>
      </c>
      <c r="D1617" s="142"/>
      <c r="E1617" s="142"/>
      <c r="F1617" s="144"/>
      <c r="G1617" s="142"/>
      <c r="H1617" s="142"/>
      <c r="I1617" s="153"/>
      <c r="J1617" s="92">
        <f>IF(G1617&gt;0,(D1617*(F1617/G1617)),0)</f>
        <v>0</v>
      </c>
      <c r="K1617" s="93">
        <f>K$5</f>
        <v>0</v>
      </c>
      <c r="L1617" s="94">
        <f>IF(K1617&gt;0,((J1617/K1617)*I1617),0)</f>
        <v>0</v>
      </c>
    </row>
    <row r="1618" spans="2:12" ht="15" x14ac:dyDescent="0.25">
      <c r="B1618" s="31" t="s">
        <v>114</v>
      </c>
      <c r="C1618" s="260">
        <f>C$6</f>
        <v>0</v>
      </c>
      <c r="D1618" s="142"/>
      <c r="E1618" s="142"/>
      <c r="F1618" s="144"/>
      <c r="G1618" s="142"/>
      <c r="H1618" s="142"/>
      <c r="I1618" s="153"/>
      <c r="J1618" s="92">
        <f t="shared" ref="J1618:J1628" si="251">IF(G1618&gt;0,(D1618*(F1618/G1618)),0)</f>
        <v>0</v>
      </c>
      <c r="K1618" s="97">
        <f>K$6</f>
        <v>0</v>
      </c>
      <c r="L1618" s="94">
        <f t="shared" ref="L1618:L1628" si="252">IF(K1618&gt;0,((J1618/K1618)*I1618),0)</f>
        <v>0</v>
      </c>
    </row>
    <row r="1619" spans="2:12" ht="15" x14ac:dyDescent="0.25">
      <c r="B1619" s="31" t="s">
        <v>115</v>
      </c>
      <c r="C1619" s="259">
        <f>C$7</f>
        <v>0</v>
      </c>
      <c r="D1619" s="142"/>
      <c r="E1619" s="142"/>
      <c r="F1619" s="144"/>
      <c r="G1619" s="142"/>
      <c r="H1619" s="142"/>
      <c r="I1619" s="153"/>
      <c r="J1619" s="92">
        <f t="shared" si="251"/>
        <v>0</v>
      </c>
      <c r="K1619" s="97">
        <f>K$7</f>
        <v>0</v>
      </c>
      <c r="L1619" s="94">
        <f t="shared" si="252"/>
        <v>0</v>
      </c>
    </row>
    <row r="1620" spans="2:12" ht="15" x14ac:dyDescent="0.25">
      <c r="B1620" s="31" t="s">
        <v>116</v>
      </c>
      <c r="C1620" s="260">
        <f>C$8</f>
        <v>0</v>
      </c>
      <c r="D1620" s="142"/>
      <c r="E1620" s="142"/>
      <c r="F1620" s="144"/>
      <c r="G1620" s="142"/>
      <c r="H1620" s="142"/>
      <c r="I1620" s="153"/>
      <c r="J1620" s="92">
        <f t="shared" si="251"/>
        <v>0</v>
      </c>
      <c r="K1620" s="93">
        <f>K$8</f>
        <v>0</v>
      </c>
      <c r="L1620" s="94">
        <f t="shared" si="252"/>
        <v>0</v>
      </c>
    </row>
    <row r="1621" spans="2:12" ht="15" x14ac:dyDescent="0.25">
      <c r="B1621" s="31" t="s">
        <v>117</v>
      </c>
      <c r="C1621" s="259">
        <f>C$9</f>
        <v>0</v>
      </c>
      <c r="D1621" s="142"/>
      <c r="E1621" s="142"/>
      <c r="F1621" s="144"/>
      <c r="G1621" s="142"/>
      <c r="H1621" s="142"/>
      <c r="I1621" s="153"/>
      <c r="J1621" s="92">
        <f t="shared" si="251"/>
        <v>0</v>
      </c>
      <c r="K1621" s="97">
        <f>K$9</f>
        <v>0</v>
      </c>
      <c r="L1621" s="94">
        <f t="shared" si="252"/>
        <v>0</v>
      </c>
    </row>
    <row r="1622" spans="2:12" ht="15" x14ac:dyDescent="0.25">
      <c r="B1622" s="31" t="s">
        <v>118</v>
      </c>
      <c r="C1622" s="260">
        <f>C$10</f>
        <v>0</v>
      </c>
      <c r="D1622" s="142"/>
      <c r="E1622" s="142"/>
      <c r="F1622" s="144"/>
      <c r="G1622" s="142"/>
      <c r="H1622" s="142"/>
      <c r="I1622" s="153"/>
      <c r="J1622" s="92">
        <f t="shared" si="251"/>
        <v>0</v>
      </c>
      <c r="K1622" s="97">
        <f>K$10</f>
        <v>0</v>
      </c>
      <c r="L1622" s="94">
        <f t="shared" si="252"/>
        <v>0</v>
      </c>
    </row>
    <row r="1623" spans="2:12" ht="15" x14ac:dyDescent="0.25">
      <c r="B1623" s="31" t="s">
        <v>119</v>
      </c>
      <c r="C1623" s="259">
        <f>C$11</f>
        <v>0</v>
      </c>
      <c r="D1623" s="142"/>
      <c r="E1623" s="142"/>
      <c r="F1623" s="144"/>
      <c r="G1623" s="142"/>
      <c r="H1623" s="142"/>
      <c r="I1623" s="153"/>
      <c r="J1623" s="92">
        <f t="shared" si="251"/>
        <v>0</v>
      </c>
      <c r="K1623" s="93">
        <f>K$11</f>
        <v>0</v>
      </c>
      <c r="L1623" s="94">
        <f t="shared" si="252"/>
        <v>0</v>
      </c>
    </row>
    <row r="1624" spans="2:12" ht="15" x14ac:dyDescent="0.25">
      <c r="B1624" s="31" t="s">
        <v>120</v>
      </c>
      <c r="C1624" s="260">
        <f>C$12</f>
        <v>0</v>
      </c>
      <c r="D1624" s="142"/>
      <c r="E1624" s="142"/>
      <c r="F1624" s="144"/>
      <c r="G1624" s="142"/>
      <c r="H1624" s="142"/>
      <c r="I1624" s="153"/>
      <c r="J1624" s="92">
        <f t="shared" si="251"/>
        <v>0</v>
      </c>
      <c r="K1624" s="97">
        <f>K$12</f>
        <v>0</v>
      </c>
      <c r="L1624" s="94">
        <f t="shared" si="252"/>
        <v>0</v>
      </c>
    </row>
    <row r="1625" spans="2:12" ht="15" x14ac:dyDescent="0.25">
      <c r="B1625" s="31" t="s">
        <v>121</v>
      </c>
      <c r="C1625" s="259">
        <f>C$13</f>
        <v>0</v>
      </c>
      <c r="D1625" s="142"/>
      <c r="E1625" s="142"/>
      <c r="F1625" s="144"/>
      <c r="G1625" s="142"/>
      <c r="H1625" s="142"/>
      <c r="I1625" s="153"/>
      <c r="J1625" s="92">
        <f t="shared" si="251"/>
        <v>0</v>
      </c>
      <c r="K1625" s="97">
        <f>K$13</f>
        <v>0</v>
      </c>
      <c r="L1625" s="94">
        <f t="shared" si="252"/>
        <v>0</v>
      </c>
    </row>
    <row r="1626" spans="2:12" ht="15" x14ac:dyDescent="0.25">
      <c r="B1626" s="31" t="s">
        <v>122</v>
      </c>
      <c r="C1626" s="260">
        <f>C$14</f>
        <v>0</v>
      </c>
      <c r="D1626" s="142"/>
      <c r="E1626" s="142"/>
      <c r="F1626" s="144"/>
      <c r="G1626" s="142"/>
      <c r="H1626" s="142"/>
      <c r="I1626" s="153"/>
      <c r="J1626" s="92">
        <f t="shared" si="251"/>
        <v>0</v>
      </c>
      <c r="K1626" s="93">
        <f>K$14</f>
        <v>0</v>
      </c>
      <c r="L1626" s="94">
        <f t="shared" si="252"/>
        <v>0</v>
      </c>
    </row>
    <row r="1627" spans="2:12" ht="15" x14ac:dyDescent="0.25">
      <c r="B1627" s="31" t="s">
        <v>123</v>
      </c>
      <c r="C1627" s="259">
        <f>C$15</f>
        <v>0</v>
      </c>
      <c r="D1627" s="142"/>
      <c r="E1627" s="142"/>
      <c r="F1627" s="144"/>
      <c r="G1627" s="142"/>
      <c r="H1627" s="142"/>
      <c r="I1627" s="153"/>
      <c r="J1627" s="92">
        <f t="shared" si="251"/>
        <v>0</v>
      </c>
      <c r="K1627" s="97">
        <f>K$15</f>
        <v>0</v>
      </c>
      <c r="L1627" s="94">
        <f t="shared" si="252"/>
        <v>0</v>
      </c>
    </row>
    <row r="1628" spans="2:12" ht="15" x14ac:dyDescent="0.25">
      <c r="B1628" s="31" t="s">
        <v>124</v>
      </c>
      <c r="C1628" s="260">
        <f>C$16</f>
        <v>0</v>
      </c>
      <c r="D1628" s="142"/>
      <c r="E1628" s="142"/>
      <c r="F1628" s="144"/>
      <c r="G1628" s="142"/>
      <c r="H1628" s="142"/>
      <c r="I1628" s="153"/>
      <c r="J1628" s="92">
        <f t="shared" si="251"/>
        <v>0</v>
      </c>
      <c r="K1628" s="97">
        <f>K$16</f>
        <v>0</v>
      </c>
      <c r="L1628" s="94">
        <f t="shared" si="252"/>
        <v>0</v>
      </c>
    </row>
    <row r="1629" spans="2:12" ht="15" x14ac:dyDescent="0.25">
      <c r="B1629" s="31" t="s">
        <v>125</v>
      </c>
      <c r="C1629" s="272">
        <f>C$17</f>
        <v>0</v>
      </c>
      <c r="D1629" s="142"/>
      <c r="E1629" s="142"/>
      <c r="F1629" s="144"/>
      <c r="G1629" s="142"/>
      <c r="H1629" s="142"/>
      <c r="I1629" s="153"/>
      <c r="J1629" s="92">
        <f>IF(G1629&gt;0,(D1629*(F1629/G1629)),0)</f>
        <v>0</v>
      </c>
      <c r="K1629" s="93">
        <f>K$17</f>
        <v>0</v>
      </c>
      <c r="L1629" s="94">
        <f>IF(K1629&gt;0,((J1629/K1629)*I1629),0)</f>
        <v>0</v>
      </c>
    </row>
    <row r="1630" spans="2:12" ht="15" x14ac:dyDescent="0.25">
      <c r="B1630" s="31" t="s">
        <v>126</v>
      </c>
      <c r="C1630" s="164">
        <f>C$18</f>
        <v>0</v>
      </c>
      <c r="D1630" s="142"/>
      <c r="E1630" s="142"/>
      <c r="F1630" s="144"/>
      <c r="G1630" s="142"/>
      <c r="H1630" s="142"/>
      <c r="I1630" s="153"/>
      <c r="J1630" s="92">
        <f t="shared" ref="J1630:J1641" si="253">IF(G1630&gt;0,(D1630*(F1630/G1630)),0)</f>
        <v>0</v>
      </c>
      <c r="K1630" s="97">
        <f>K$18</f>
        <v>0</v>
      </c>
      <c r="L1630" s="94">
        <f t="shared" ref="L1630:L1641" si="254">IF(K1630&gt;0,((J1630/K1630)*I1630),0)</f>
        <v>0</v>
      </c>
    </row>
    <row r="1631" spans="2:12" ht="15" x14ac:dyDescent="0.25">
      <c r="B1631" s="31" t="s">
        <v>127</v>
      </c>
      <c r="C1631" s="272">
        <f>C$19</f>
        <v>0</v>
      </c>
      <c r="D1631" s="142"/>
      <c r="E1631" s="142"/>
      <c r="F1631" s="144"/>
      <c r="G1631" s="142"/>
      <c r="H1631" s="142"/>
      <c r="I1631" s="153"/>
      <c r="J1631" s="92">
        <f t="shared" si="253"/>
        <v>0</v>
      </c>
      <c r="K1631" s="97">
        <f>K$19</f>
        <v>0</v>
      </c>
      <c r="L1631" s="94">
        <f t="shared" si="254"/>
        <v>0</v>
      </c>
    </row>
    <row r="1632" spans="2:12" ht="15" x14ac:dyDescent="0.25">
      <c r="B1632" s="31" t="s">
        <v>128</v>
      </c>
      <c r="C1632" s="164">
        <f>C$20</f>
        <v>0</v>
      </c>
      <c r="D1632" s="142"/>
      <c r="E1632" s="142"/>
      <c r="F1632" s="144"/>
      <c r="G1632" s="142"/>
      <c r="H1632" s="142"/>
      <c r="I1632" s="153"/>
      <c r="J1632" s="92">
        <f t="shared" si="253"/>
        <v>0</v>
      </c>
      <c r="K1632" s="93">
        <f>K$20</f>
        <v>0</v>
      </c>
      <c r="L1632" s="94">
        <f t="shared" si="254"/>
        <v>0</v>
      </c>
    </row>
    <row r="1633" spans="2:12" ht="15" x14ac:dyDescent="0.25">
      <c r="B1633" s="31" t="s">
        <v>129</v>
      </c>
      <c r="C1633" s="272">
        <f>C$21</f>
        <v>0</v>
      </c>
      <c r="D1633" s="142"/>
      <c r="E1633" s="142"/>
      <c r="F1633" s="144"/>
      <c r="G1633" s="142"/>
      <c r="H1633" s="142"/>
      <c r="I1633" s="153"/>
      <c r="J1633" s="92">
        <f t="shared" si="253"/>
        <v>0</v>
      </c>
      <c r="K1633" s="97">
        <f>K$21</f>
        <v>0</v>
      </c>
      <c r="L1633" s="94">
        <f t="shared" si="254"/>
        <v>0</v>
      </c>
    </row>
    <row r="1634" spans="2:12" ht="15" x14ac:dyDescent="0.25">
      <c r="B1634" s="31" t="s">
        <v>130</v>
      </c>
      <c r="C1634" s="164">
        <f>C$22</f>
        <v>0</v>
      </c>
      <c r="D1634" s="142"/>
      <c r="E1634" s="142"/>
      <c r="F1634" s="144"/>
      <c r="G1634" s="142"/>
      <c r="H1634" s="142"/>
      <c r="I1634" s="153"/>
      <c r="J1634" s="92">
        <f t="shared" si="253"/>
        <v>0</v>
      </c>
      <c r="K1634" s="97">
        <f>K$22</f>
        <v>0</v>
      </c>
      <c r="L1634" s="94">
        <f t="shared" si="254"/>
        <v>0</v>
      </c>
    </row>
    <row r="1635" spans="2:12" ht="15" x14ac:dyDescent="0.25">
      <c r="B1635" s="31" t="s">
        <v>131</v>
      </c>
      <c r="C1635" s="272">
        <f>C$23</f>
        <v>0</v>
      </c>
      <c r="D1635" s="142"/>
      <c r="E1635" s="142"/>
      <c r="F1635" s="144"/>
      <c r="G1635" s="142"/>
      <c r="H1635" s="142"/>
      <c r="I1635" s="153"/>
      <c r="J1635" s="92">
        <f t="shared" si="253"/>
        <v>0</v>
      </c>
      <c r="K1635" s="93">
        <f>K$23</f>
        <v>0</v>
      </c>
      <c r="L1635" s="94">
        <f t="shared" si="254"/>
        <v>0</v>
      </c>
    </row>
    <row r="1636" spans="2:12" ht="15" x14ac:dyDescent="0.25">
      <c r="B1636" s="31" t="s">
        <v>132</v>
      </c>
      <c r="C1636" s="164">
        <f>C$24</f>
        <v>0</v>
      </c>
      <c r="D1636" s="142"/>
      <c r="E1636" s="142"/>
      <c r="F1636" s="144"/>
      <c r="G1636" s="142"/>
      <c r="H1636" s="142"/>
      <c r="I1636" s="153"/>
      <c r="J1636" s="92">
        <f t="shared" si="253"/>
        <v>0</v>
      </c>
      <c r="K1636" s="97">
        <f>K$24</f>
        <v>0</v>
      </c>
      <c r="L1636" s="94">
        <f t="shared" si="254"/>
        <v>0</v>
      </c>
    </row>
    <row r="1637" spans="2:12" ht="15" x14ac:dyDescent="0.25">
      <c r="B1637" s="31" t="s">
        <v>133</v>
      </c>
      <c r="C1637" s="272">
        <f>C$25</f>
        <v>0</v>
      </c>
      <c r="D1637" s="142"/>
      <c r="E1637" s="142"/>
      <c r="F1637" s="144"/>
      <c r="G1637" s="142"/>
      <c r="H1637" s="142"/>
      <c r="I1637" s="153"/>
      <c r="J1637" s="92">
        <f t="shared" si="253"/>
        <v>0</v>
      </c>
      <c r="K1637" s="97">
        <f>K$25</f>
        <v>0</v>
      </c>
      <c r="L1637" s="94">
        <f t="shared" si="254"/>
        <v>0</v>
      </c>
    </row>
    <row r="1638" spans="2:12" ht="15" x14ac:dyDescent="0.25">
      <c r="B1638" s="31" t="s">
        <v>134</v>
      </c>
      <c r="C1638" s="164">
        <f>C$26</f>
        <v>0</v>
      </c>
      <c r="D1638" s="142"/>
      <c r="E1638" s="142"/>
      <c r="F1638" s="144"/>
      <c r="G1638" s="142"/>
      <c r="H1638" s="142"/>
      <c r="I1638" s="153"/>
      <c r="J1638" s="92">
        <f t="shared" si="253"/>
        <v>0</v>
      </c>
      <c r="K1638" s="93">
        <f>K$26</f>
        <v>0</v>
      </c>
      <c r="L1638" s="94">
        <f t="shared" si="254"/>
        <v>0</v>
      </c>
    </row>
    <row r="1639" spans="2:12" ht="15" x14ac:dyDescent="0.25">
      <c r="B1639" s="31" t="s">
        <v>135</v>
      </c>
      <c r="C1639" s="272">
        <f>C$27</f>
        <v>0</v>
      </c>
      <c r="D1639" s="142"/>
      <c r="E1639" s="142"/>
      <c r="F1639" s="144"/>
      <c r="G1639" s="142"/>
      <c r="H1639" s="142"/>
      <c r="I1639" s="153"/>
      <c r="J1639" s="92">
        <f t="shared" si="253"/>
        <v>0</v>
      </c>
      <c r="K1639" s="97">
        <f>K$27</f>
        <v>0</v>
      </c>
      <c r="L1639" s="94">
        <f t="shared" si="254"/>
        <v>0</v>
      </c>
    </row>
    <row r="1640" spans="2:12" ht="15" x14ac:dyDescent="0.25">
      <c r="B1640" s="31" t="s">
        <v>136</v>
      </c>
      <c r="C1640" s="164">
        <f>C$28</f>
        <v>0</v>
      </c>
      <c r="D1640" s="142"/>
      <c r="E1640" s="142"/>
      <c r="F1640" s="144"/>
      <c r="G1640" s="142"/>
      <c r="H1640" s="142"/>
      <c r="I1640" s="153"/>
      <c r="J1640" s="92">
        <f t="shared" si="253"/>
        <v>0</v>
      </c>
      <c r="K1640" s="97">
        <f>K$28</f>
        <v>0</v>
      </c>
      <c r="L1640" s="94">
        <f t="shared" si="254"/>
        <v>0</v>
      </c>
    </row>
    <row r="1641" spans="2:12" ht="15" x14ac:dyDescent="0.25">
      <c r="B1641" s="31" t="s">
        <v>137</v>
      </c>
      <c r="C1641" s="272">
        <f>C$29</f>
        <v>0</v>
      </c>
      <c r="D1641" s="142"/>
      <c r="E1641" s="142"/>
      <c r="F1641" s="144"/>
      <c r="G1641" s="142"/>
      <c r="H1641" s="142"/>
      <c r="I1641" s="153"/>
      <c r="J1641" s="92">
        <f t="shared" si="253"/>
        <v>0</v>
      </c>
      <c r="K1641" s="93">
        <f>K$29</f>
        <v>0</v>
      </c>
      <c r="L1641" s="94">
        <f t="shared" si="254"/>
        <v>0</v>
      </c>
    </row>
    <row r="1642" spans="2:12" ht="15" x14ac:dyDescent="0.25">
      <c r="B1642" s="31" t="s">
        <v>418</v>
      </c>
      <c r="C1642" s="164">
        <f>C$30</f>
        <v>0</v>
      </c>
      <c r="D1642" s="142"/>
      <c r="E1642" s="142"/>
      <c r="F1642" s="144"/>
      <c r="G1642" s="142"/>
      <c r="H1642" s="142"/>
      <c r="I1642" s="153"/>
      <c r="J1642" s="92">
        <f>IF(G1642&gt;0,(D1642*(F1642/G1642)),0)</f>
        <v>0</v>
      </c>
      <c r="K1642" s="97">
        <f>K$30</f>
        <v>0</v>
      </c>
      <c r="L1642" s="94">
        <f>IF(K1642&gt;0,((J1642/K1642)*I1642),0)</f>
        <v>0</v>
      </c>
    </row>
    <row r="1643" spans="2:12" ht="15" x14ac:dyDescent="0.25">
      <c r="B1643" s="31" t="s">
        <v>419</v>
      </c>
      <c r="C1643" s="272">
        <f>C$31</f>
        <v>0</v>
      </c>
      <c r="D1643" s="142"/>
      <c r="E1643" s="142"/>
      <c r="F1643" s="144"/>
      <c r="G1643" s="142"/>
      <c r="H1643" s="142"/>
      <c r="I1643" s="153"/>
      <c r="J1643" s="92">
        <f t="shared" ref="J1643:J1653" si="255">IF(G1643&gt;0,(D1643*(F1643/G1643)),0)</f>
        <v>0</v>
      </c>
      <c r="K1643" s="97">
        <f>K$31</f>
        <v>0</v>
      </c>
      <c r="L1643" s="94">
        <f t="shared" ref="L1643:L1653" si="256">IF(K1643&gt;0,((J1643/K1643)*I1643),0)</f>
        <v>0</v>
      </c>
    </row>
    <row r="1644" spans="2:12" ht="15" x14ac:dyDescent="0.25">
      <c r="B1644" s="31" t="s">
        <v>420</v>
      </c>
      <c r="C1644" s="164">
        <f>C$32</f>
        <v>0</v>
      </c>
      <c r="D1644" s="142"/>
      <c r="E1644" s="142"/>
      <c r="F1644" s="144"/>
      <c r="G1644" s="142"/>
      <c r="H1644" s="142"/>
      <c r="I1644" s="153"/>
      <c r="J1644" s="92">
        <f t="shared" si="255"/>
        <v>0</v>
      </c>
      <c r="K1644" s="93">
        <f>K$32</f>
        <v>0</v>
      </c>
      <c r="L1644" s="94">
        <f t="shared" si="256"/>
        <v>0</v>
      </c>
    </row>
    <row r="1645" spans="2:12" ht="15" x14ac:dyDescent="0.25">
      <c r="B1645" s="31" t="s">
        <v>421</v>
      </c>
      <c r="C1645" s="272">
        <f>C$33</f>
        <v>0</v>
      </c>
      <c r="D1645" s="142"/>
      <c r="E1645" s="142"/>
      <c r="F1645" s="144"/>
      <c r="G1645" s="142"/>
      <c r="H1645" s="142"/>
      <c r="I1645" s="153"/>
      <c r="J1645" s="92">
        <f t="shared" si="255"/>
        <v>0</v>
      </c>
      <c r="K1645" s="97">
        <f>K$33</f>
        <v>0</v>
      </c>
      <c r="L1645" s="94">
        <f t="shared" si="256"/>
        <v>0</v>
      </c>
    </row>
    <row r="1646" spans="2:12" ht="15" x14ac:dyDescent="0.25">
      <c r="B1646" s="31" t="s">
        <v>422</v>
      </c>
      <c r="C1646" s="164">
        <f>C$34</f>
        <v>0</v>
      </c>
      <c r="D1646" s="142"/>
      <c r="E1646" s="142"/>
      <c r="F1646" s="144"/>
      <c r="G1646" s="142"/>
      <c r="H1646" s="142"/>
      <c r="I1646" s="153"/>
      <c r="J1646" s="92">
        <f t="shared" si="255"/>
        <v>0</v>
      </c>
      <c r="K1646" s="97">
        <f>K$34</f>
        <v>0</v>
      </c>
      <c r="L1646" s="94">
        <f t="shared" si="256"/>
        <v>0</v>
      </c>
    </row>
    <row r="1647" spans="2:12" ht="15" x14ac:dyDescent="0.25">
      <c r="B1647" s="31" t="s">
        <v>423</v>
      </c>
      <c r="C1647" s="272">
        <f>C$35</f>
        <v>0</v>
      </c>
      <c r="D1647" s="142"/>
      <c r="E1647" s="142"/>
      <c r="F1647" s="144"/>
      <c r="G1647" s="142"/>
      <c r="H1647" s="142"/>
      <c r="I1647" s="153"/>
      <c r="J1647" s="92">
        <f t="shared" si="255"/>
        <v>0</v>
      </c>
      <c r="K1647" s="93">
        <f>K$35</f>
        <v>0</v>
      </c>
      <c r="L1647" s="94">
        <f t="shared" si="256"/>
        <v>0</v>
      </c>
    </row>
    <row r="1648" spans="2:12" ht="15" x14ac:dyDescent="0.25">
      <c r="B1648" s="31" t="s">
        <v>424</v>
      </c>
      <c r="C1648" s="164">
        <f>C$36</f>
        <v>0</v>
      </c>
      <c r="D1648" s="142"/>
      <c r="E1648" s="142"/>
      <c r="F1648" s="144"/>
      <c r="G1648" s="142"/>
      <c r="H1648" s="142"/>
      <c r="I1648" s="153"/>
      <c r="J1648" s="92">
        <f t="shared" si="255"/>
        <v>0</v>
      </c>
      <c r="K1648" s="97">
        <f>K$36</f>
        <v>0</v>
      </c>
      <c r="L1648" s="94">
        <f t="shared" si="256"/>
        <v>0</v>
      </c>
    </row>
    <row r="1649" spans="2:12" ht="15" x14ac:dyDescent="0.25">
      <c r="B1649" s="31" t="s">
        <v>425</v>
      </c>
      <c r="C1649" s="272">
        <f>C$37</f>
        <v>0</v>
      </c>
      <c r="D1649" s="142"/>
      <c r="E1649" s="142"/>
      <c r="F1649" s="144"/>
      <c r="G1649" s="142"/>
      <c r="H1649" s="142"/>
      <c r="I1649" s="153"/>
      <c r="J1649" s="92">
        <f t="shared" si="255"/>
        <v>0</v>
      </c>
      <c r="K1649" s="97">
        <f>K$37</f>
        <v>0</v>
      </c>
      <c r="L1649" s="94">
        <f t="shared" si="256"/>
        <v>0</v>
      </c>
    </row>
    <row r="1650" spans="2:12" ht="15" x14ac:dyDescent="0.25">
      <c r="B1650" s="31" t="s">
        <v>426</v>
      </c>
      <c r="C1650" s="164">
        <f>C$38</f>
        <v>0</v>
      </c>
      <c r="D1650" s="142"/>
      <c r="E1650" s="142"/>
      <c r="F1650" s="144"/>
      <c r="G1650" s="142"/>
      <c r="H1650" s="142"/>
      <c r="I1650" s="153"/>
      <c r="J1650" s="92">
        <f t="shared" si="255"/>
        <v>0</v>
      </c>
      <c r="K1650" s="93">
        <f>K$38</f>
        <v>0</v>
      </c>
      <c r="L1650" s="94">
        <f t="shared" si="256"/>
        <v>0</v>
      </c>
    </row>
    <row r="1651" spans="2:12" ht="15" x14ac:dyDescent="0.25">
      <c r="B1651" s="31" t="s">
        <v>427</v>
      </c>
      <c r="C1651" s="272">
        <f>C$39</f>
        <v>0</v>
      </c>
      <c r="D1651" s="142"/>
      <c r="E1651" s="142"/>
      <c r="F1651" s="144"/>
      <c r="G1651" s="142"/>
      <c r="H1651" s="142"/>
      <c r="I1651" s="153"/>
      <c r="J1651" s="92">
        <f t="shared" si="255"/>
        <v>0</v>
      </c>
      <c r="K1651" s="97">
        <f>K$39</f>
        <v>0</v>
      </c>
      <c r="L1651" s="94">
        <f t="shared" si="256"/>
        <v>0</v>
      </c>
    </row>
    <row r="1652" spans="2:12" ht="15" x14ac:dyDescent="0.25">
      <c r="B1652" s="31" t="s">
        <v>428</v>
      </c>
      <c r="C1652" s="164">
        <f>C$40</f>
        <v>0</v>
      </c>
      <c r="D1652" s="142"/>
      <c r="E1652" s="142"/>
      <c r="F1652" s="144"/>
      <c r="G1652" s="142"/>
      <c r="H1652" s="142"/>
      <c r="I1652" s="153"/>
      <c r="J1652" s="92">
        <f t="shared" si="255"/>
        <v>0</v>
      </c>
      <c r="K1652" s="97">
        <f>K$40</f>
        <v>0</v>
      </c>
      <c r="L1652" s="94">
        <f t="shared" si="256"/>
        <v>0</v>
      </c>
    </row>
    <row r="1653" spans="2:12" ht="15" x14ac:dyDescent="0.25">
      <c r="B1653" s="31" t="s">
        <v>429</v>
      </c>
      <c r="C1653" s="272">
        <f>C$41</f>
        <v>0</v>
      </c>
      <c r="D1653" s="142"/>
      <c r="E1653" s="142"/>
      <c r="F1653" s="144"/>
      <c r="G1653" s="142"/>
      <c r="H1653" s="142"/>
      <c r="I1653" s="153"/>
      <c r="J1653" s="92">
        <f t="shared" si="255"/>
        <v>0</v>
      </c>
      <c r="K1653" s="93">
        <f>K$41</f>
        <v>0</v>
      </c>
      <c r="L1653" s="94">
        <f t="shared" si="256"/>
        <v>0</v>
      </c>
    </row>
    <row r="1654" spans="2:12" ht="15" x14ac:dyDescent="0.25">
      <c r="B1654" s="31" t="s">
        <v>430</v>
      </c>
      <c r="C1654" s="164">
        <f>C$42</f>
        <v>0</v>
      </c>
      <c r="D1654" s="142"/>
      <c r="E1654" s="142"/>
      <c r="F1654" s="144"/>
      <c r="G1654" s="142"/>
      <c r="H1654" s="142"/>
      <c r="I1654" s="153"/>
      <c r="J1654" s="92">
        <f>IF(G1654&gt;0,(D1654*(F1654/G1654)),0)</f>
        <v>0</v>
      </c>
      <c r="K1654" s="97">
        <f>K$42</f>
        <v>0</v>
      </c>
      <c r="L1654" s="94">
        <f>IF(K1654&gt;0,((J1654/K1654)*I1654),0)</f>
        <v>0</v>
      </c>
    </row>
    <row r="1655" spans="2:12" ht="15" x14ac:dyDescent="0.25">
      <c r="B1655" s="31" t="s">
        <v>431</v>
      </c>
      <c r="C1655" s="272">
        <f>C$43</f>
        <v>0</v>
      </c>
      <c r="D1655" s="142"/>
      <c r="E1655" s="142"/>
      <c r="F1655" s="144"/>
      <c r="G1655" s="142"/>
      <c r="H1655" s="142"/>
      <c r="I1655" s="153"/>
      <c r="J1655" s="92">
        <f t="shared" ref="J1655:J1666" si="257">IF(G1655&gt;0,(D1655*(F1655/G1655)),0)</f>
        <v>0</v>
      </c>
      <c r="K1655" s="97">
        <f>K$43</f>
        <v>0</v>
      </c>
      <c r="L1655" s="94">
        <f t="shared" ref="L1655:L1666" si="258">IF(K1655&gt;0,((J1655/K1655)*I1655),0)</f>
        <v>0</v>
      </c>
    </row>
    <row r="1656" spans="2:12" ht="15" x14ac:dyDescent="0.25">
      <c r="B1656" s="31" t="s">
        <v>432</v>
      </c>
      <c r="C1656" s="164">
        <f>C$44</f>
        <v>0</v>
      </c>
      <c r="D1656" s="142"/>
      <c r="E1656" s="142"/>
      <c r="F1656" s="144"/>
      <c r="G1656" s="142"/>
      <c r="H1656" s="142"/>
      <c r="I1656" s="153"/>
      <c r="J1656" s="92">
        <f t="shared" si="257"/>
        <v>0</v>
      </c>
      <c r="K1656" s="93">
        <f>K$44</f>
        <v>0</v>
      </c>
      <c r="L1656" s="94">
        <f t="shared" si="258"/>
        <v>0</v>
      </c>
    </row>
    <row r="1657" spans="2:12" ht="15" x14ac:dyDescent="0.25">
      <c r="B1657" s="31" t="s">
        <v>433</v>
      </c>
      <c r="C1657" s="272">
        <f>C$45</f>
        <v>0</v>
      </c>
      <c r="D1657" s="142"/>
      <c r="E1657" s="142"/>
      <c r="F1657" s="144"/>
      <c r="G1657" s="142"/>
      <c r="H1657" s="142"/>
      <c r="I1657" s="153"/>
      <c r="J1657" s="92">
        <f t="shared" si="257"/>
        <v>0</v>
      </c>
      <c r="K1657" s="97">
        <f>K$45</f>
        <v>0</v>
      </c>
      <c r="L1657" s="94">
        <f t="shared" si="258"/>
        <v>0</v>
      </c>
    </row>
    <row r="1658" spans="2:12" ht="15" x14ac:dyDescent="0.25">
      <c r="B1658" s="31" t="s">
        <v>434</v>
      </c>
      <c r="C1658" s="164">
        <f>C$46</f>
        <v>0</v>
      </c>
      <c r="D1658" s="142"/>
      <c r="E1658" s="142"/>
      <c r="F1658" s="144"/>
      <c r="G1658" s="142"/>
      <c r="H1658" s="142"/>
      <c r="I1658" s="153"/>
      <c r="J1658" s="92">
        <f t="shared" si="257"/>
        <v>0</v>
      </c>
      <c r="K1658" s="97">
        <f>K$46</f>
        <v>0</v>
      </c>
      <c r="L1658" s="94">
        <f t="shared" si="258"/>
        <v>0</v>
      </c>
    </row>
    <row r="1659" spans="2:12" ht="15" x14ac:dyDescent="0.25">
      <c r="B1659" s="31" t="s">
        <v>435</v>
      </c>
      <c r="C1659" s="272">
        <f>C$47</f>
        <v>0</v>
      </c>
      <c r="D1659" s="142"/>
      <c r="E1659" s="142"/>
      <c r="F1659" s="144"/>
      <c r="G1659" s="142"/>
      <c r="H1659" s="142"/>
      <c r="I1659" s="153"/>
      <c r="J1659" s="92">
        <f t="shared" si="257"/>
        <v>0</v>
      </c>
      <c r="K1659" s="93">
        <f>K$47</f>
        <v>0</v>
      </c>
      <c r="L1659" s="94">
        <f t="shared" si="258"/>
        <v>0</v>
      </c>
    </row>
    <row r="1660" spans="2:12" ht="15" x14ac:dyDescent="0.25">
      <c r="B1660" s="31" t="s">
        <v>436</v>
      </c>
      <c r="C1660" s="164">
        <f>C$48</f>
        <v>0</v>
      </c>
      <c r="D1660" s="142"/>
      <c r="E1660" s="142"/>
      <c r="F1660" s="144"/>
      <c r="G1660" s="142"/>
      <c r="H1660" s="142"/>
      <c r="I1660" s="153"/>
      <c r="J1660" s="92">
        <f t="shared" si="257"/>
        <v>0</v>
      </c>
      <c r="K1660" s="97">
        <f>K$48</f>
        <v>0</v>
      </c>
      <c r="L1660" s="94">
        <f t="shared" si="258"/>
        <v>0</v>
      </c>
    </row>
    <row r="1661" spans="2:12" ht="15" x14ac:dyDescent="0.25">
      <c r="B1661" s="31" t="s">
        <v>437</v>
      </c>
      <c r="C1661" s="272">
        <f>C$49</f>
        <v>0</v>
      </c>
      <c r="D1661" s="142"/>
      <c r="E1661" s="142"/>
      <c r="F1661" s="144"/>
      <c r="G1661" s="142"/>
      <c r="H1661" s="142"/>
      <c r="I1661" s="153"/>
      <c r="J1661" s="92">
        <f t="shared" si="257"/>
        <v>0</v>
      </c>
      <c r="K1661" s="97">
        <f>K$49</f>
        <v>0</v>
      </c>
      <c r="L1661" s="94">
        <f t="shared" si="258"/>
        <v>0</v>
      </c>
    </row>
    <row r="1662" spans="2:12" ht="15" x14ac:dyDescent="0.25">
      <c r="B1662" s="31" t="s">
        <v>438</v>
      </c>
      <c r="C1662" s="164">
        <f>C$50</f>
        <v>0</v>
      </c>
      <c r="D1662" s="142"/>
      <c r="E1662" s="142"/>
      <c r="F1662" s="144"/>
      <c r="G1662" s="142"/>
      <c r="H1662" s="142"/>
      <c r="I1662" s="153"/>
      <c r="J1662" s="92">
        <f t="shared" si="257"/>
        <v>0</v>
      </c>
      <c r="K1662" s="93">
        <f>K$50</f>
        <v>0</v>
      </c>
      <c r="L1662" s="94">
        <f t="shared" si="258"/>
        <v>0</v>
      </c>
    </row>
    <row r="1663" spans="2:12" ht="15" x14ac:dyDescent="0.25">
      <c r="B1663" s="31" t="s">
        <v>439</v>
      </c>
      <c r="C1663" s="272">
        <f>C$51</f>
        <v>0</v>
      </c>
      <c r="D1663" s="142"/>
      <c r="E1663" s="142"/>
      <c r="F1663" s="144"/>
      <c r="G1663" s="142"/>
      <c r="H1663" s="142"/>
      <c r="I1663" s="153"/>
      <c r="J1663" s="92">
        <f t="shared" si="257"/>
        <v>0</v>
      </c>
      <c r="K1663" s="97">
        <f>K$51</f>
        <v>0</v>
      </c>
      <c r="L1663" s="94">
        <f t="shared" si="258"/>
        <v>0</v>
      </c>
    </row>
    <row r="1664" spans="2:12" ht="15" x14ac:dyDescent="0.25">
      <c r="B1664" s="31" t="s">
        <v>440</v>
      </c>
      <c r="C1664" s="164">
        <f>C$52</f>
        <v>0</v>
      </c>
      <c r="D1664" s="142"/>
      <c r="E1664" s="142"/>
      <c r="F1664" s="144"/>
      <c r="G1664" s="142"/>
      <c r="H1664" s="142"/>
      <c r="I1664" s="153"/>
      <c r="J1664" s="92">
        <f t="shared" si="257"/>
        <v>0</v>
      </c>
      <c r="K1664" s="97">
        <f>K$52</f>
        <v>0</v>
      </c>
      <c r="L1664" s="94">
        <f t="shared" si="258"/>
        <v>0</v>
      </c>
    </row>
    <row r="1665" spans="2:12" ht="15" x14ac:dyDescent="0.25">
      <c r="B1665" s="31" t="s">
        <v>441</v>
      </c>
      <c r="C1665" s="272">
        <f>C$53</f>
        <v>0</v>
      </c>
      <c r="D1665" s="142"/>
      <c r="E1665" s="142"/>
      <c r="F1665" s="144"/>
      <c r="G1665" s="142"/>
      <c r="H1665" s="142"/>
      <c r="I1665" s="153"/>
      <c r="J1665" s="92">
        <f t="shared" si="257"/>
        <v>0</v>
      </c>
      <c r="K1665" s="93">
        <f>K$53</f>
        <v>0</v>
      </c>
      <c r="L1665" s="94">
        <f t="shared" si="258"/>
        <v>0</v>
      </c>
    </row>
    <row r="1666" spans="2:12" ht="15" x14ac:dyDescent="0.25">
      <c r="B1666" s="31" t="s">
        <v>442</v>
      </c>
      <c r="C1666" s="164">
        <f>C$54</f>
        <v>0</v>
      </c>
      <c r="D1666" s="142"/>
      <c r="E1666" s="142"/>
      <c r="F1666" s="144"/>
      <c r="G1666" s="142"/>
      <c r="H1666" s="142"/>
      <c r="I1666" s="153"/>
      <c r="J1666" s="92">
        <f t="shared" si="257"/>
        <v>0</v>
      </c>
      <c r="K1666" s="97">
        <f>K$54</f>
        <v>0</v>
      </c>
      <c r="L1666" s="94">
        <f t="shared" si="258"/>
        <v>0</v>
      </c>
    </row>
    <row r="1667" spans="2:12" x14ac:dyDescent="0.2">
      <c r="C1667" s="31"/>
    </row>
    <row r="1668" spans="2:12" ht="15" x14ac:dyDescent="0.25">
      <c r="C1668" s="278" t="s">
        <v>520</v>
      </c>
      <c r="D1668" s="279"/>
      <c r="E1668" s="279"/>
      <c r="F1668" s="279"/>
      <c r="G1668" s="279"/>
      <c r="H1668" s="279"/>
      <c r="I1668" s="279"/>
      <c r="J1668" s="279"/>
      <c r="K1668" s="279"/>
      <c r="L1668" s="280"/>
    </row>
    <row r="1669" spans="2:12" ht="15" x14ac:dyDescent="0.25">
      <c r="B1669" s="31" t="s">
        <v>113</v>
      </c>
      <c r="C1669" s="259">
        <f>C$5</f>
        <v>0</v>
      </c>
      <c r="D1669" s="142"/>
      <c r="E1669" s="142"/>
      <c r="F1669" s="144"/>
      <c r="G1669" s="142"/>
      <c r="H1669" s="142"/>
      <c r="I1669" s="153"/>
      <c r="J1669" s="92">
        <f>IF(G1669&gt;0,(D1669*(F1669/G1669)),0)</f>
        <v>0</v>
      </c>
      <c r="K1669" s="93">
        <f>K$5</f>
        <v>0</v>
      </c>
      <c r="L1669" s="94">
        <f>IF(K1669&gt;0,((J1669/K1669)*I1669),0)</f>
        <v>0</v>
      </c>
    </row>
    <row r="1670" spans="2:12" ht="15" x14ac:dyDescent="0.25">
      <c r="B1670" s="31" t="s">
        <v>114</v>
      </c>
      <c r="C1670" s="260">
        <f>C$6</f>
        <v>0</v>
      </c>
      <c r="D1670" s="142"/>
      <c r="E1670" s="142"/>
      <c r="F1670" s="144"/>
      <c r="G1670" s="142"/>
      <c r="H1670" s="142"/>
      <c r="I1670" s="153"/>
      <c r="J1670" s="92">
        <f t="shared" ref="J1670:J1680" si="259">IF(G1670&gt;0,(D1670*(F1670/G1670)),0)</f>
        <v>0</v>
      </c>
      <c r="K1670" s="97">
        <f>K$6</f>
        <v>0</v>
      </c>
      <c r="L1670" s="94">
        <f t="shared" ref="L1670:L1680" si="260">IF(K1670&gt;0,((J1670/K1670)*I1670),0)</f>
        <v>0</v>
      </c>
    </row>
    <row r="1671" spans="2:12" ht="15" x14ac:dyDescent="0.25">
      <c r="B1671" s="31" t="s">
        <v>115</v>
      </c>
      <c r="C1671" s="259">
        <f>C$7</f>
        <v>0</v>
      </c>
      <c r="D1671" s="142"/>
      <c r="E1671" s="142"/>
      <c r="F1671" s="144"/>
      <c r="G1671" s="142"/>
      <c r="H1671" s="142"/>
      <c r="I1671" s="153"/>
      <c r="J1671" s="92">
        <f t="shared" si="259"/>
        <v>0</v>
      </c>
      <c r="K1671" s="97">
        <f>K$7</f>
        <v>0</v>
      </c>
      <c r="L1671" s="94">
        <f t="shared" si="260"/>
        <v>0</v>
      </c>
    </row>
    <row r="1672" spans="2:12" ht="15" x14ac:dyDescent="0.25">
      <c r="B1672" s="31" t="s">
        <v>116</v>
      </c>
      <c r="C1672" s="260">
        <f>C$8</f>
        <v>0</v>
      </c>
      <c r="D1672" s="142"/>
      <c r="E1672" s="142"/>
      <c r="F1672" s="144"/>
      <c r="G1672" s="142"/>
      <c r="H1672" s="142"/>
      <c r="I1672" s="153"/>
      <c r="J1672" s="92">
        <f t="shared" si="259"/>
        <v>0</v>
      </c>
      <c r="K1672" s="93">
        <f>K$8</f>
        <v>0</v>
      </c>
      <c r="L1672" s="94">
        <f t="shared" si="260"/>
        <v>0</v>
      </c>
    </row>
    <row r="1673" spans="2:12" ht="15" x14ac:dyDescent="0.25">
      <c r="B1673" s="31" t="s">
        <v>117</v>
      </c>
      <c r="C1673" s="259">
        <f>C$9</f>
        <v>0</v>
      </c>
      <c r="D1673" s="142"/>
      <c r="E1673" s="142"/>
      <c r="F1673" s="144"/>
      <c r="G1673" s="142"/>
      <c r="H1673" s="142"/>
      <c r="I1673" s="153"/>
      <c r="J1673" s="92">
        <f t="shared" si="259"/>
        <v>0</v>
      </c>
      <c r="K1673" s="97">
        <f>K$9</f>
        <v>0</v>
      </c>
      <c r="L1673" s="94">
        <f t="shared" si="260"/>
        <v>0</v>
      </c>
    </row>
    <row r="1674" spans="2:12" ht="15" x14ac:dyDescent="0.25">
      <c r="B1674" s="31" t="s">
        <v>118</v>
      </c>
      <c r="C1674" s="260">
        <f>C$10</f>
        <v>0</v>
      </c>
      <c r="D1674" s="142"/>
      <c r="E1674" s="142"/>
      <c r="F1674" s="144"/>
      <c r="G1674" s="142"/>
      <c r="H1674" s="142"/>
      <c r="I1674" s="153"/>
      <c r="J1674" s="92">
        <f t="shared" si="259"/>
        <v>0</v>
      </c>
      <c r="K1674" s="97">
        <f>K$10</f>
        <v>0</v>
      </c>
      <c r="L1674" s="94">
        <f t="shared" si="260"/>
        <v>0</v>
      </c>
    </row>
    <row r="1675" spans="2:12" ht="15" x14ac:dyDescent="0.25">
      <c r="B1675" s="31" t="s">
        <v>119</v>
      </c>
      <c r="C1675" s="259">
        <f>C$11</f>
        <v>0</v>
      </c>
      <c r="D1675" s="142"/>
      <c r="E1675" s="142"/>
      <c r="F1675" s="144"/>
      <c r="G1675" s="142"/>
      <c r="H1675" s="142"/>
      <c r="I1675" s="153"/>
      <c r="J1675" s="92">
        <f t="shared" si="259"/>
        <v>0</v>
      </c>
      <c r="K1675" s="93">
        <f>K$11</f>
        <v>0</v>
      </c>
      <c r="L1675" s="94">
        <f t="shared" si="260"/>
        <v>0</v>
      </c>
    </row>
    <row r="1676" spans="2:12" ht="15" x14ac:dyDescent="0.25">
      <c r="B1676" s="31" t="s">
        <v>120</v>
      </c>
      <c r="C1676" s="260">
        <f>C$12</f>
        <v>0</v>
      </c>
      <c r="D1676" s="142"/>
      <c r="E1676" s="142"/>
      <c r="F1676" s="144"/>
      <c r="G1676" s="142"/>
      <c r="H1676" s="142"/>
      <c r="I1676" s="153"/>
      <c r="J1676" s="92">
        <f t="shared" si="259"/>
        <v>0</v>
      </c>
      <c r="K1676" s="97">
        <f>K$12</f>
        <v>0</v>
      </c>
      <c r="L1676" s="94">
        <f t="shared" si="260"/>
        <v>0</v>
      </c>
    </row>
    <row r="1677" spans="2:12" ht="15" x14ac:dyDescent="0.25">
      <c r="B1677" s="31" t="s">
        <v>121</v>
      </c>
      <c r="C1677" s="259">
        <f>C$13</f>
        <v>0</v>
      </c>
      <c r="D1677" s="142"/>
      <c r="E1677" s="142"/>
      <c r="F1677" s="144"/>
      <c r="G1677" s="142"/>
      <c r="H1677" s="142"/>
      <c r="I1677" s="153"/>
      <c r="J1677" s="92">
        <f t="shared" si="259"/>
        <v>0</v>
      </c>
      <c r="K1677" s="97">
        <f>K$13</f>
        <v>0</v>
      </c>
      <c r="L1677" s="94">
        <f t="shared" si="260"/>
        <v>0</v>
      </c>
    </row>
    <row r="1678" spans="2:12" ht="15" x14ac:dyDescent="0.25">
      <c r="B1678" s="31" t="s">
        <v>122</v>
      </c>
      <c r="C1678" s="260">
        <f>C$14</f>
        <v>0</v>
      </c>
      <c r="D1678" s="142"/>
      <c r="E1678" s="142"/>
      <c r="F1678" s="144"/>
      <c r="G1678" s="142"/>
      <c r="H1678" s="142"/>
      <c r="I1678" s="153"/>
      <c r="J1678" s="92">
        <f t="shared" si="259"/>
        <v>0</v>
      </c>
      <c r="K1678" s="93">
        <f>K$14</f>
        <v>0</v>
      </c>
      <c r="L1678" s="94">
        <f t="shared" si="260"/>
        <v>0</v>
      </c>
    </row>
    <row r="1679" spans="2:12" ht="15" x14ac:dyDescent="0.25">
      <c r="B1679" s="31" t="s">
        <v>123</v>
      </c>
      <c r="C1679" s="259">
        <f>C$15</f>
        <v>0</v>
      </c>
      <c r="D1679" s="142"/>
      <c r="E1679" s="142"/>
      <c r="F1679" s="144"/>
      <c r="G1679" s="142"/>
      <c r="H1679" s="142"/>
      <c r="I1679" s="153"/>
      <c r="J1679" s="92">
        <f t="shared" si="259"/>
        <v>0</v>
      </c>
      <c r="K1679" s="97">
        <f>K$15</f>
        <v>0</v>
      </c>
      <c r="L1679" s="94">
        <f t="shared" si="260"/>
        <v>0</v>
      </c>
    </row>
    <row r="1680" spans="2:12" ht="15" x14ac:dyDescent="0.25">
      <c r="B1680" s="31" t="s">
        <v>124</v>
      </c>
      <c r="C1680" s="260">
        <f>C$16</f>
        <v>0</v>
      </c>
      <c r="D1680" s="142"/>
      <c r="E1680" s="142"/>
      <c r="F1680" s="144"/>
      <c r="G1680" s="142"/>
      <c r="H1680" s="142"/>
      <c r="I1680" s="153"/>
      <c r="J1680" s="92">
        <f t="shared" si="259"/>
        <v>0</v>
      </c>
      <c r="K1680" s="97">
        <f>K$16</f>
        <v>0</v>
      </c>
      <c r="L1680" s="94">
        <f t="shared" si="260"/>
        <v>0</v>
      </c>
    </row>
    <row r="1681" spans="2:12" ht="15" x14ac:dyDescent="0.25">
      <c r="B1681" s="31" t="s">
        <v>125</v>
      </c>
      <c r="C1681" s="272">
        <f>C$17</f>
        <v>0</v>
      </c>
      <c r="D1681" s="142"/>
      <c r="E1681" s="142"/>
      <c r="F1681" s="144"/>
      <c r="G1681" s="142"/>
      <c r="H1681" s="142"/>
      <c r="I1681" s="153"/>
      <c r="J1681" s="92">
        <f>IF(G1681&gt;0,(D1681*(F1681/G1681)),0)</f>
        <v>0</v>
      </c>
      <c r="K1681" s="93">
        <f>K$17</f>
        <v>0</v>
      </c>
      <c r="L1681" s="94">
        <f>IF(K1681&gt;0,((J1681/K1681)*I1681),0)</f>
        <v>0</v>
      </c>
    </row>
    <row r="1682" spans="2:12" ht="15" x14ac:dyDescent="0.25">
      <c r="B1682" s="31" t="s">
        <v>126</v>
      </c>
      <c r="C1682" s="164">
        <f>C$18</f>
        <v>0</v>
      </c>
      <c r="D1682" s="142"/>
      <c r="E1682" s="142"/>
      <c r="F1682" s="144"/>
      <c r="G1682" s="142"/>
      <c r="H1682" s="142"/>
      <c r="I1682" s="153"/>
      <c r="J1682" s="92">
        <f t="shared" ref="J1682:J1693" si="261">IF(G1682&gt;0,(D1682*(F1682/G1682)),0)</f>
        <v>0</v>
      </c>
      <c r="K1682" s="97">
        <f>K$18</f>
        <v>0</v>
      </c>
      <c r="L1682" s="94">
        <f t="shared" ref="L1682:L1693" si="262">IF(K1682&gt;0,((J1682/K1682)*I1682),0)</f>
        <v>0</v>
      </c>
    </row>
    <row r="1683" spans="2:12" ht="15" x14ac:dyDescent="0.25">
      <c r="B1683" s="31" t="s">
        <v>127</v>
      </c>
      <c r="C1683" s="272">
        <f>C$19</f>
        <v>0</v>
      </c>
      <c r="D1683" s="142"/>
      <c r="E1683" s="142"/>
      <c r="F1683" s="144"/>
      <c r="G1683" s="142"/>
      <c r="H1683" s="142"/>
      <c r="I1683" s="153"/>
      <c r="J1683" s="92">
        <f t="shared" si="261"/>
        <v>0</v>
      </c>
      <c r="K1683" s="97">
        <f>K$19</f>
        <v>0</v>
      </c>
      <c r="L1683" s="94">
        <f t="shared" si="262"/>
        <v>0</v>
      </c>
    </row>
    <row r="1684" spans="2:12" ht="15" x14ac:dyDescent="0.25">
      <c r="B1684" s="31" t="s">
        <v>128</v>
      </c>
      <c r="C1684" s="164">
        <f>C$20</f>
        <v>0</v>
      </c>
      <c r="D1684" s="142"/>
      <c r="E1684" s="142"/>
      <c r="F1684" s="144"/>
      <c r="G1684" s="142"/>
      <c r="H1684" s="142"/>
      <c r="I1684" s="153"/>
      <c r="J1684" s="92">
        <f t="shared" si="261"/>
        <v>0</v>
      </c>
      <c r="K1684" s="93">
        <f>K$20</f>
        <v>0</v>
      </c>
      <c r="L1684" s="94">
        <f t="shared" si="262"/>
        <v>0</v>
      </c>
    </row>
    <row r="1685" spans="2:12" ht="15" x14ac:dyDescent="0.25">
      <c r="B1685" s="31" t="s">
        <v>129</v>
      </c>
      <c r="C1685" s="272">
        <f>C$21</f>
        <v>0</v>
      </c>
      <c r="D1685" s="142"/>
      <c r="E1685" s="142"/>
      <c r="F1685" s="144"/>
      <c r="G1685" s="142"/>
      <c r="H1685" s="142"/>
      <c r="I1685" s="153"/>
      <c r="J1685" s="92">
        <f t="shared" si="261"/>
        <v>0</v>
      </c>
      <c r="K1685" s="97">
        <f>K$21</f>
        <v>0</v>
      </c>
      <c r="L1685" s="94">
        <f t="shared" si="262"/>
        <v>0</v>
      </c>
    </row>
    <row r="1686" spans="2:12" ht="15" x14ac:dyDescent="0.25">
      <c r="B1686" s="31" t="s">
        <v>130</v>
      </c>
      <c r="C1686" s="164">
        <f>C$22</f>
        <v>0</v>
      </c>
      <c r="D1686" s="142"/>
      <c r="E1686" s="142"/>
      <c r="F1686" s="144"/>
      <c r="G1686" s="142"/>
      <c r="H1686" s="142"/>
      <c r="I1686" s="153"/>
      <c r="J1686" s="92">
        <f t="shared" si="261"/>
        <v>0</v>
      </c>
      <c r="K1686" s="97">
        <f>K$22</f>
        <v>0</v>
      </c>
      <c r="L1686" s="94">
        <f t="shared" si="262"/>
        <v>0</v>
      </c>
    </row>
    <row r="1687" spans="2:12" ht="15" x14ac:dyDescent="0.25">
      <c r="B1687" s="31" t="s">
        <v>131</v>
      </c>
      <c r="C1687" s="272">
        <f>C$23</f>
        <v>0</v>
      </c>
      <c r="D1687" s="142"/>
      <c r="E1687" s="142"/>
      <c r="F1687" s="144"/>
      <c r="G1687" s="142"/>
      <c r="H1687" s="142"/>
      <c r="I1687" s="153"/>
      <c r="J1687" s="92">
        <f t="shared" si="261"/>
        <v>0</v>
      </c>
      <c r="K1687" s="93">
        <f>K$23</f>
        <v>0</v>
      </c>
      <c r="L1687" s="94">
        <f t="shared" si="262"/>
        <v>0</v>
      </c>
    </row>
    <row r="1688" spans="2:12" ht="15" x14ac:dyDescent="0.25">
      <c r="B1688" s="31" t="s">
        <v>132</v>
      </c>
      <c r="C1688" s="164">
        <f>C$24</f>
        <v>0</v>
      </c>
      <c r="D1688" s="142"/>
      <c r="E1688" s="142"/>
      <c r="F1688" s="144"/>
      <c r="G1688" s="142"/>
      <c r="H1688" s="142"/>
      <c r="I1688" s="153"/>
      <c r="J1688" s="92">
        <f t="shared" si="261"/>
        <v>0</v>
      </c>
      <c r="K1688" s="97">
        <f>K$24</f>
        <v>0</v>
      </c>
      <c r="L1688" s="94">
        <f t="shared" si="262"/>
        <v>0</v>
      </c>
    </row>
    <row r="1689" spans="2:12" ht="15" x14ac:dyDescent="0.25">
      <c r="B1689" s="31" t="s">
        <v>133</v>
      </c>
      <c r="C1689" s="272">
        <f>C$25</f>
        <v>0</v>
      </c>
      <c r="D1689" s="142"/>
      <c r="E1689" s="142"/>
      <c r="F1689" s="144"/>
      <c r="G1689" s="142"/>
      <c r="H1689" s="142"/>
      <c r="I1689" s="153"/>
      <c r="J1689" s="92">
        <f t="shared" si="261"/>
        <v>0</v>
      </c>
      <c r="K1689" s="97">
        <f>K$25</f>
        <v>0</v>
      </c>
      <c r="L1689" s="94">
        <f t="shared" si="262"/>
        <v>0</v>
      </c>
    </row>
    <row r="1690" spans="2:12" ht="15" x14ac:dyDescent="0.25">
      <c r="B1690" s="31" t="s">
        <v>134</v>
      </c>
      <c r="C1690" s="164">
        <f>C$26</f>
        <v>0</v>
      </c>
      <c r="D1690" s="142"/>
      <c r="E1690" s="142"/>
      <c r="F1690" s="144"/>
      <c r="G1690" s="142"/>
      <c r="H1690" s="142"/>
      <c r="I1690" s="153"/>
      <c r="J1690" s="92">
        <f t="shared" si="261"/>
        <v>0</v>
      </c>
      <c r="K1690" s="93">
        <f>K$26</f>
        <v>0</v>
      </c>
      <c r="L1690" s="94">
        <f t="shared" si="262"/>
        <v>0</v>
      </c>
    </row>
    <row r="1691" spans="2:12" ht="15" x14ac:dyDescent="0.25">
      <c r="B1691" s="31" t="s">
        <v>135</v>
      </c>
      <c r="C1691" s="272">
        <f>C$27</f>
        <v>0</v>
      </c>
      <c r="D1691" s="142"/>
      <c r="E1691" s="142"/>
      <c r="F1691" s="144"/>
      <c r="G1691" s="142"/>
      <c r="H1691" s="142"/>
      <c r="I1691" s="153"/>
      <c r="J1691" s="92">
        <f t="shared" si="261"/>
        <v>0</v>
      </c>
      <c r="K1691" s="97">
        <f>K$27</f>
        <v>0</v>
      </c>
      <c r="L1691" s="94">
        <f t="shared" si="262"/>
        <v>0</v>
      </c>
    </row>
    <row r="1692" spans="2:12" ht="15" x14ac:dyDescent="0.25">
      <c r="B1692" s="31" t="s">
        <v>136</v>
      </c>
      <c r="C1692" s="164">
        <f>C$28</f>
        <v>0</v>
      </c>
      <c r="D1692" s="142"/>
      <c r="E1692" s="142"/>
      <c r="F1692" s="144"/>
      <c r="G1692" s="142"/>
      <c r="H1692" s="142"/>
      <c r="I1692" s="153"/>
      <c r="J1692" s="92">
        <f t="shared" si="261"/>
        <v>0</v>
      </c>
      <c r="K1692" s="97">
        <f>K$28</f>
        <v>0</v>
      </c>
      <c r="L1692" s="94">
        <f t="shared" si="262"/>
        <v>0</v>
      </c>
    </row>
    <row r="1693" spans="2:12" ht="15" x14ac:dyDescent="0.25">
      <c r="B1693" s="31" t="s">
        <v>137</v>
      </c>
      <c r="C1693" s="272">
        <f>C$29</f>
        <v>0</v>
      </c>
      <c r="D1693" s="142"/>
      <c r="E1693" s="142"/>
      <c r="F1693" s="144"/>
      <c r="G1693" s="142"/>
      <c r="H1693" s="142"/>
      <c r="I1693" s="153"/>
      <c r="J1693" s="92">
        <f t="shared" si="261"/>
        <v>0</v>
      </c>
      <c r="K1693" s="93">
        <f>K$29</f>
        <v>0</v>
      </c>
      <c r="L1693" s="94">
        <f t="shared" si="262"/>
        <v>0</v>
      </c>
    </row>
    <row r="1694" spans="2:12" ht="15" x14ac:dyDescent="0.25">
      <c r="B1694" s="31" t="s">
        <v>418</v>
      </c>
      <c r="C1694" s="164">
        <f>C$30</f>
        <v>0</v>
      </c>
      <c r="D1694" s="142"/>
      <c r="E1694" s="142"/>
      <c r="F1694" s="144"/>
      <c r="G1694" s="142"/>
      <c r="H1694" s="142"/>
      <c r="I1694" s="153"/>
      <c r="J1694" s="92">
        <f>IF(G1694&gt;0,(D1694*(F1694/G1694)),0)</f>
        <v>0</v>
      </c>
      <c r="K1694" s="97">
        <f>K$30</f>
        <v>0</v>
      </c>
      <c r="L1694" s="94">
        <f>IF(K1694&gt;0,((J1694/K1694)*I1694),0)</f>
        <v>0</v>
      </c>
    </row>
    <row r="1695" spans="2:12" ht="15" x14ac:dyDescent="0.25">
      <c r="B1695" s="31" t="s">
        <v>419</v>
      </c>
      <c r="C1695" s="272">
        <f>C$31</f>
        <v>0</v>
      </c>
      <c r="D1695" s="142"/>
      <c r="E1695" s="142"/>
      <c r="F1695" s="144"/>
      <c r="G1695" s="142"/>
      <c r="H1695" s="142"/>
      <c r="I1695" s="153"/>
      <c r="J1695" s="92">
        <f t="shared" ref="J1695:J1705" si="263">IF(G1695&gt;0,(D1695*(F1695/G1695)),0)</f>
        <v>0</v>
      </c>
      <c r="K1695" s="97">
        <f>K$31</f>
        <v>0</v>
      </c>
      <c r="L1695" s="94">
        <f t="shared" ref="L1695:L1705" si="264">IF(K1695&gt;0,((J1695/K1695)*I1695),0)</f>
        <v>0</v>
      </c>
    </row>
    <row r="1696" spans="2:12" ht="15" x14ac:dyDescent="0.25">
      <c r="B1696" s="31" t="s">
        <v>420</v>
      </c>
      <c r="C1696" s="164">
        <f>C$32</f>
        <v>0</v>
      </c>
      <c r="D1696" s="142"/>
      <c r="E1696" s="142"/>
      <c r="F1696" s="144"/>
      <c r="G1696" s="142"/>
      <c r="H1696" s="142"/>
      <c r="I1696" s="153"/>
      <c r="J1696" s="92">
        <f t="shared" si="263"/>
        <v>0</v>
      </c>
      <c r="K1696" s="93">
        <f>K$32</f>
        <v>0</v>
      </c>
      <c r="L1696" s="94">
        <f t="shared" si="264"/>
        <v>0</v>
      </c>
    </row>
    <row r="1697" spans="2:12" ht="15" x14ac:dyDescent="0.25">
      <c r="B1697" s="31" t="s">
        <v>421</v>
      </c>
      <c r="C1697" s="272">
        <f>C$33</f>
        <v>0</v>
      </c>
      <c r="D1697" s="142"/>
      <c r="E1697" s="142"/>
      <c r="F1697" s="144"/>
      <c r="G1697" s="142"/>
      <c r="H1697" s="142"/>
      <c r="I1697" s="153"/>
      <c r="J1697" s="92">
        <f t="shared" si="263"/>
        <v>0</v>
      </c>
      <c r="K1697" s="97">
        <f>K$33</f>
        <v>0</v>
      </c>
      <c r="L1697" s="94">
        <f t="shared" si="264"/>
        <v>0</v>
      </c>
    </row>
    <row r="1698" spans="2:12" ht="15" x14ac:dyDescent="0.25">
      <c r="B1698" s="31" t="s">
        <v>422</v>
      </c>
      <c r="C1698" s="164">
        <f>C$34</f>
        <v>0</v>
      </c>
      <c r="D1698" s="142"/>
      <c r="E1698" s="142"/>
      <c r="F1698" s="144"/>
      <c r="G1698" s="142"/>
      <c r="H1698" s="142"/>
      <c r="I1698" s="153"/>
      <c r="J1698" s="92">
        <f t="shared" si="263"/>
        <v>0</v>
      </c>
      <c r="K1698" s="97">
        <f>K$34</f>
        <v>0</v>
      </c>
      <c r="L1698" s="94">
        <f t="shared" si="264"/>
        <v>0</v>
      </c>
    </row>
    <row r="1699" spans="2:12" ht="15" x14ac:dyDescent="0.25">
      <c r="B1699" s="31" t="s">
        <v>423</v>
      </c>
      <c r="C1699" s="272">
        <f>C$35</f>
        <v>0</v>
      </c>
      <c r="D1699" s="142"/>
      <c r="E1699" s="142"/>
      <c r="F1699" s="144"/>
      <c r="G1699" s="142"/>
      <c r="H1699" s="142"/>
      <c r="I1699" s="153"/>
      <c r="J1699" s="92">
        <f t="shared" si="263"/>
        <v>0</v>
      </c>
      <c r="K1699" s="93">
        <f>K$35</f>
        <v>0</v>
      </c>
      <c r="L1699" s="94">
        <f t="shared" si="264"/>
        <v>0</v>
      </c>
    </row>
    <row r="1700" spans="2:12" ht="15" x14ac:dyDescent="0.25">
      <c r="B1700" s="31" t="s">
        <v>424</v>
      </c>
      <c r="C1700" s="164">
        <f>C$36</f>
        <v>0</v>
      </c>
      <c r="D1700" s="142"/>
      <c r="E1700" s="142"/>
      <c r="F1700" s="144"/>
      <c r="G1700" s="142"/>
      <c r="H1700" s="142"/>
      <c r="I1700" s="153"/>
      <c r="J1700" s="92">
        <f t="shared" si="263"/>
        <v>0</v>
      </c>
      <c r="K1700" s="97">
        <f>K$36</f>
        <v>0</v>
      </c>
      <c r="L1700" s="94">
        <f t="shared" si="264"/>
        <v>0</v>
      </c>
    </row>
    <row r="1701" spans="2:12" ht="15" x14ac:dyDescent="0.25">
      <c r="B1701" s="31" t="s">
        <v>425</v>
      </c>
      <c r="C1701" s="272">
        <f>C$37</f>
        <v>0</v>
      </c>
      <c r="D1701" s="142"/>
      <c r="E1701" s="142"/>
      <c r="F1701" s="144"/>
      <c r="G1701" s="142"/>
      <c r="H1701" s="142"/>
      <c r="I1701" s="153"/>
      <c r="J1701" s="92">
        <f t="shared" si="263"/>
        <v>0</v>
      </c>
      <c r="K1701" s="97">
        <f>K$37</f>
        <v>0</v>
      </c>
      <c r="L1701" s="94">
        <f t="shared" si="264"/>
        <v>0</v>
      </c>
    </row>
    <row r="1702" spans="2:12" ht="15" x14ac:dyDescent="0.25">
      <c r="B1702" s="31" t="s">
        <v>426</v>
      </c>
      <c r="C1702" s="164">
        <f>C$38</f>
        <v>0</v>
      </c>
      <c r="D1702" s="142"/>
      <c r="E1702" s="142"/>
      <c r="F1702" s="144"/>
      <c r="G1702" s="142"/>
      <c r="H1702" s="142"/>
      <c r="I1702" s="153"/>
      <c r="J1702" s="92">
        <f t="shared" si="263"/>
        <v>0</v>
      </c>
      <c r="K1702" s="93">
        <f>K$38</f>
        <v>0</v>
      </c>
      <c r="L1702" s="94">
        <f t="shared" si="264"/>
        <v>0</v>
      </c>
    </row>
    <row r="1703" spans="2:12" ht="15" x14ac:dyDescent="0.25">
      <c r="B1703" s="31" t="s">
        <v>427</v>
      </c>
      <c r="C1703" s="272">
        <f>C$39</f>
        <v>0</v>
      </c>
      <c r="D1703" s="142"/>
      <c r="E1703" s="142"/>
      <c r="F1703" s="144"/>
      <c r="G1703" s="142"/>
      <c r="H1703" s="142"/>
      <c r="I1703" s="153"/>
      <c r="J1703" s="92">
        <f t="shared" si="263"/>
        <v>0</v>
      </c>
      <c r="K1703" s="97">
        <f>K$39</f>
        <v>0</v>
      </c>
      <c r="L1703" s="94">
        <f t="shared" si="264"/>
        <v>0</v>
      </c>
    </row>
    <row r="1704" spans="2:12" ht="15" x14ac:dyDescent="0.25">
      <c r="B1704" s="31" t="s">
        <v>428</v>
      </c>
      <c r="C1704" s="164">
        <f>C$40</f>
        <v>0</v>
      </c>
      <c r="D1704" s="142"/>
      <c r="E1704" s="142"/>
      <c r="F1704" s="144"/>
      <c r="G1704" s="142"/>
      <c r="H1704" s="142"/>
      <c r="I1704" s="153"/>
      <c r="J1704" s="92">
        <f t="shared" si="263"/>
        <v>0</v>
      </c>
      <c r="K1704" s="97">
        <f>K$40</f>
        <v>0</v>
      </c>
      <c r="L1704" s="94">
        <f t="shared" si="264"/>
        <v>0</v>
      </c>
    </row>
    <row r="1705" spans="2:12" ht="15" x14ac:dyDescent="0.25">
      <c r="B1705" s="31" t="s">
        <v>429</v>
      </c>
      <c r="C1705" s="272">
        <f>C$41</f>
        <v>0</v>
      </c>
      <c r="D1705" s="142"/>
      <c r="E1705" s="142"/>
      <c r="F1705" s="144"/>
      <c r="G1705" s="142"/>
      <c r="H1705" s="142"/>
      <c r="I1705" s="153"/>
      <c r="J1705" s="92">
        <f t="shared" si="263"/>
        <v>0</v>
      </c>
      <c r="K1705" s="93">
        <f>K$41</f>
        <v>0</v>
      </c>
      <c r="L1705" s="94">
        <f t="shared" si="264"/>
        <v>0</v>
      </c>
    </row>
    <row r="1706" spans="2:12" ht="15" x14ac:dyDescent="0.25">
      <c r="B1706" s="31" t="s">
        <v>430</v>
      </c>
      <c r="C1706" s="164">
        <f>C$42</f>
        <v>0</v>
      </c>
      <c r="D1706" s="142"/>
      <c r="E1706" s="142"/>
      <c r="F1706" s="144"/>
      <c r="G1706" s="142"/>
      <c r="H1706" s="142"/>
      <c r="I1706" s="153"/>
      <c r="J1706" s="92">
        <f>IF(G1706&gt;0,(D1706*(F1706/G1706)),0)</f>
        <v>0</v>
      </c>
      <c r="K1706" s="97">
        <f>K$42</f>
        <v>0</v>
      </c>
      <c r="L1706" s="94">
        <f>IF(K1706&gt;0,((J1706/K1706)*I1706),0)</f>
        <v>0</v>
      </c>
    </row>
    <row r="1707" spans="2:12" ht="15" x14ac:dyDescent="0.25">
      <c r="B1707" s="31" t="s">
        <v>431</v>
      </c>
      <c r="C1707" s="272">
        <f>C$43</f>
        <v>0</v>
      </c>
      <c r="D1707" s="142"/>
      <c r="E1707" s="142"/>
      <c r="F1707" s="144"/>
      <c r="G1707" s="142"/>
      <c r="H1707" s="142"/>
      <c r="I1707" s="153"/>
      <c r="J1707" s="92">
        <f t="shared" ref="J1707:J1718" si="265">IF(G1707&gt;0,(D1707*(F1707/G1707)),0)</f>
        <v>0</v>
      </c>
      <c r="K1707" s="97">
        <f>K$43</f>
        <v>0</v>
      </c>
      <c r="L1707" s="94">
        <f t="shared" ref="L1707:L1718" si="266">IF(K1707&gt;0,((J1707/K1707)*I1707),0)</f>
        <v>0</v>
      </c>
    </row>
    <row r="1708" spans="2:12" ht="15" x14ac:dyDescent="0.25">
      <c r="B1708" s="31" t="s">
        <v>432</v>
      </c>
      <c r="C1708" s="164">
        <f>C$44</f>
        <v>0</v>
      </c>
      <c r="D1708" s="142"/>
      <c r="E1708" s="142"/>
      <c r="F1708" s="144"/>
      <c r="G1708" s="142"/>
      <c r="H1708" s="142"/>
      <c r="I1708" s="153"/>
      <c r="J1708" s="92">
        <f t="shared" si="265"/>
        <v>0</v>
      </c>
      <c r="K1708" s="93">
        <f>K$44</f>
        <v>0</v>
      </c>
      <c r="L1708" s="94">
        <f t="shared" si="266"/>
        <v>0</v>
      </c>
    </row>
    <row r="1709" spans="2:12" ht="15" x14ac:dyDescent="0.25">
      <c r="B1709" s="31" t="s">
        <v>433</v>
      </c>
      <c r="C1709" s="272">
        <f>C$45</f>
        <v>0</v>
      </c>
      <c r="D1709" s="142"/>
      <c r="E1709" s="142"/>
      <c r="F1709" s="144"/>
      <c r="G1709" s="142"/>
      <c r="H1709" s="142"/>
      <c r="I1709" s="153"/>
      <c r="J1709" s="92">
        <f t="shared" si="265"/>
        <v>0</v>
      </c>
      <c r="K1709" s="97">
        <f>K$45</f>
        <v>0</v>
      </c>
      <c r="L1709" s="94">
        <f t="shared" si="266"/>
        <v>0</v>
      </c>
    </row>
    <row r="1710" spans="2:12" ht="15" x14ac:dyDescent="0.25">
      <c r="B1710" s="31" t="s">
        <v>434</v>
      </c>
      <c r="C1710" s="164">
        <f>C$46</f>
        <v>0</v>
      </c>
      <c r="D1710" s="142"/>
      <c r="E1710" s="142"/>
      <c r="F1710" s="144"/>
      <c r="G1710" s="142"/>
      <c r="H1710" s="142"/>
      <c r="I1710" s="153"/>
      <c r="J1710" s="92">
        <f t="shared" si="265"/>
        <v>0</v>
      </c>
      <c r="K1710" s="97">
        <f>K$46</f>
        <v>0</v>
      </c>
      <c r="L1710" s="94">
        <f t="shared" si="266"/>
        <v>0</v>
      </c>
    </row>
    <row r="1711" spans="2:12" ht="15" x14ac:dyDescent="0.25">
      <c r="B1711" s="31" t="s">
        <v>435</v>
      </c>
      <c r="C1711" s="272">
        <f>C$47</f>
        <v>0</v>
      </c>
      <c r="D1711" s="142"/>
      <c r="E1711" s="142"/>
      <c r="F1711" s="144"/>
      <c r="G1711" s="142"/>
      <c r="H1711" s="142"/>
      <c r="I1711" s="153"/>
      <c r="J1711" s="92">
        <f t="shared" si="265"/>
        <v>0</v>
      </c>
      <c r="K1711" s="93">
        <f>K$47</f>
        <v>0</v>
      </c>
      <c r="L1711" s="94">
        <f t="shared" si="266"/>
        <v>0</v>
      </c>
    </row>
    <row r="1712" spans="2:12" ht="15" x14ac:dyDescent="0.25">
      <c r="B1712" s="31" t="s">
        <v>436</v>
      </c>
      <c r="C1712" s="164">
        <f>C$48</f>
        <v>0</v>
      </c>
      <c r="D1712" s="142"/>
      <c r="E1712" s="142"/>
      <c r="F1712" s="144"/>
      <c r="G1712" s="142"/>
      <c r="H1712" s="142"/>
      <c r="I1712" s="153"/>
      <c r="J1712" s="92">
        <f t="shared" si="265"/>
        <v>0</v>
      </c>
      <c r="K1712" s="97">
        <f>K$48</f>
        <v>0</v>
      </c>
      <c r="L1712" s="94">
        <f t="shared" si="266"/>
        <v>0</v>
      </c>
    </row>
    <row r="1713" spans="2:12" ht="15" x14ac:dyDescent="0.25">
      <c r="B1713" s="31" t="s">
        <v>437</v>
      </c>
      <c r="C1713" s="272">
        <f>C$49</f>
        <v>0</v>
      </c>
      <c r="D1713" s="142"/>
      <c r="E1713" s="142"/>
      <c r="F1713" s="144"/>
      <c r="G1713" s="142"/>
      <c r="H1713" s="142"/>
      <c r="I1713" s="153"/>
      <c r="J1713" s="92">
        <f t="shared" si="265"/>
        <v>0</v>
      </c>
      <c r="K1713" s="97">
        <f>K$49</f>
        <v>0</v>
      </c>
      <c r="L1713" s="94">
        <f t="shared" si="266"/>
        <v>0</v>
      </c>
    </row>
    <row r="1714" spans="2:12" ht="15" x14ac:dyDescent="0.25">
      <c r="B1714" s="31" t="s">
        <v>438</v>
      </c>
      <c r="C1714" s="164">
        <f>C$50</f>
        <v>0</v>
      </c>
      <c r="D1714" s="142"/>
      <c r="E1714" s="142"/>
      <c r="F1714" s="144"/>
      <c r="G1714" s="142"/>
      <c r="H1714" s="142"/>
      <c r="I1714" s="153"/>
      <c r="J1714" s="92">
        <f t="shared" si="265"/>
        <v>0</v>
      </c>
      <c r="K1714" s="93">
        <f>K$50</f>
        <v>0</v>
      </c>
      <c r="L1714" s="94">
        <f t="shared" si="266"/>
        <v>0</v>
      </c>
    </row>
    <row r="1715" spans="2:12" ht="15" x14ac:dyDescent="0.25">
      <c r="B1715" s="31" t="s">
        <v>439</v>
      </c>
      <c r="C1715" s="272">
        <f>C$51</f>
        <v>0</v>
      </c>
      <c r="D1715" s="142"/>
      <c r="E1715" s="142"/>
      <c r="F1715" s="144"/>
      <c r="G1715" s="142"/>
      <c r="H1715" s="142"/>
      <c r="I1715" s="153"/>
      <c r="J1715" s="92">
        <f t="shared" si="265"/>
        <v>0</v>
      </c>
      <c r="K1715" s="97">
        <f>K$51</f>
        <v>0</v>
      </c>
      <c r="L1715" s="94">
        <f t="shared" si="266"/>
        <v>0</v>
      </c>
    </row>
    <row r="1716" spans="2:12" ht="15" x14ac:dyDescent="0.25">
      <c r="B1716" s="31" t="s">
        <v>440</v>
      </c>
      <c r="C1716" s="164">
        <f>C$52</f>
        <v>0</v>
      </c>
      <c r="D1716" s="142"/>
      <c r="E1716" s="142"/>
      <c r="F1716" s="144"/>
      <c r="G1716" s="142"/>
      <c r="H1716" s="142"/>
      <c r="I1716" s="153"/>
      <c r="J1716" s="92">
        <f t="shared" si="265"/>
        <v>0</v>
      </c>
      <c r="K1716" s="97">
        <f>K$52</f>
        <v>0</v>
      </c>
      <c r="L1716" s="94">
        <f t="shared" si="266"/>
        <v>0</v>
      </c>
    </row>
    <row r="1717" spans="2:12" ht="15" x14ac:dyDescent="0.25">
      <c r="B1717" s="31" t="s">
        <v>441</v>
      </c>
      <c r="C1717" s="272">
        <f>C$53</f>
        <v>0</v>
      </c>
      <c r="D1717" s="142"/>
      <c r="E1717" s="142"/>
      <c r="F1717" s="144"/>
      <c r="G1717" s="142"/>
      <c r="H1717" s="142"/>
      <c r="I1717" s="153"/>
      <c r="J1717" s="92">
        <f t="shared" si="265"/>
        <v>0</v>
      </c>
      <c r="K1717" s="93">
        <f>K$53</f>
        <v>0</v>
      </c>
      <c r="L1717" s="94">
        <f t="shared" si="266"/>
        <v>0</v>
      </c>
    </row>
    <row r="1718" spans="2:12" ht="15" x14ac:dyDescent="0.25">
      <c r="B1718" s="31" t="s">
        <v>442</v>
      </c>
      <c r="C1718" s="164">
        <f>C$54</f>
        <v>0</v>
      </c>
      <c r="D1718" s="142"/>
      <c r="E1718" s="142"/>
      <c r="F1718" s="144"/>
      <c r="G1718" s="142"/>
      <c r="H1718" s="142"/>
      <c r="I1718" s="153"/>
      <c r="J1718" s="92">
        <f t="shared" si="265"/>
        <v>0</v>
      </c>
      <c r="K1718" s="97">
        <f>K$54</f>
        <v>0</v>
      </c>
      <c r="L1718" s="94">
        <f t="shared" si="266"/>
        <v>0</v>
      </c>
    </row>
    <row r="1719" spans="2:12" x14ac:dyDescent="0.2">
      <c r="B1719"/>
      <c r="C1719"/>
      <c r="D1719"/>
      <c r="E1719"/>
      <c r="F1719"/>
      <c r="G1719"/>
      <c r="H1719"/>
      <c r="I1719"/>
      <c r="J1719"/>
      <c r="K1719"/>
      <c r="L1719"/>
    </row>
    <row r="1720" spans="2:12" ht="15" x14ac:dyDescent="0.25">
      <c r="C1720" s="278" t="s">
        <v>521</v>
      </c>
      <c r="D1720" s="279"/>
      <c r="E1720" s="279"/>
      <c r="F1720" s="279"/>
      <c r="G1720" s="279"/>
      <c r="H1720" s="279"/>
      <c r="I1720" s="279"/>
      <c r="J1720" s="279"/>
      <c r="K1720" s="279"/>
      <c r="L1720" s="280"/>
    </row>
    <row r="1721" spans="2:12" ht="15" x14ac:dyDescent="0.25">
      <c r="B1721" s="31" t="s">
        <v>113</v>
      </c>
      <c r="C1721" s="259">
        <f>C$5</f>
        <v>0</v>
      </c>
      <c r="D1721" s="142"/>
      <c r="E1721" s="142"/>
      <c r="F1721" s="144"/>
      <c r="G1721" s="142"/>
      <c r="H1721" s="142"/>
      <c r="I1721" s="153"/>
      <c r="J1721" s="92">
        <f>IF(G1721&gt;0,(D1721*(F1721/G1721)),0)</f>
        <v>0</v>
      </c>
      <c r="K1721" s="93">
        <f>K$5</f>
        <v>0</v>
      </c>
      <c r="L1721" s="94">
        <f>IF(K1721&gt;0,((J1721/K1721)*I1721),0)</f>
        <v>0</v>
      </c>
    </row>
    <row r="1722" spans="2:12" ht="15" x14ac:dyDescent="0.25">
      <c r="B1722" s="31" t="s">
        <v>114</v>
      </c>
      <c r="C1722" s="260">
        <f>C$6</f>
        <v>0</v>
      </c>
      <c r="D1722" s="142"/>
      <c r="E1722" s="142"/>
      <c r="F1722" s="144"/>
      <c r="G1722" s="142"/>
      <c r="H1722" s="142"/>
      <c r="I1722" s="153"/>
      <c r="J1722" s="92">
        <f t="shared" ref="J1722:J1732" si="267">IF(G1722&gt;0,(D1722*(F1722/G1722)),0)</f>
        <v>0</v>
      </c>
      <c r="K1722" s="97">
        <f>K$6</f>
        <v>0</v>
      </c>
      <c r="L1722" s="94">
        <f t="shared" ref="L1722:L1732" si="268">IF(K1722&gt;0,((J1722/K1722)*I1722),0)</f>
        <v>0</v>
      </c>
    </row>
    <row r="1723" spans="2:12" ht="15" x14ac:dyDescent="0.25">
      <c r="B1723" s="31" t="s">
        <v>115</v>
      </c>
      <c r="C1723" s="259">
        <f>C$7</f>
        <v>0</v>
      </c>
      <c r="D1723" s="142"/>
      <c r="E1723" s="142"/>
      <c r="F1723" s="144"/>
      <c r="G1723" s="142"/>
      <c r="H1723" s="142"/>
      <c r="I1723" s="153"/>
      <c r="J1723" s="92">
        <f t="shared" si="267"/>
        <v>0</v>
      </c>
      <c r="K1723" s="97">
        <f>K$7</f>
        <v>0</v>
      </c>
      <c r="L1723" s="94">
        <f t="shared" si="268"/>
        <v>0</v>
      </c>
    </row>
    <row r="1724" spans="2:12" ht="15" x14ac:dyDescent="0.25">
      <c r="B1724" s="31" t="s">
        <v>116</v>
      </c>
      <c r="C1724" s="260">
        <f>C$8</f>
        <v>0</v>
      </c>
      <c r="D1724" s="142"/>
      <c r="E1724" s="142"/>
      <c r="F1724" s="144"/>
      <c r="G1724" s="142"/>
      <c r="H1724" s="142"/>
      <c r="I1724" s="153"/>
      <c r="J1724" s="92">
        <f t="shared" si="267"/>
        <v>0</v>
      </c>
      <c r="K1724" s="93">
        <f>K$8</f>
        <v>0</v>
      </c>
      <c r="L1724" s="94">
        <f t="shared" si="268"/>
        <v>0</v>
      </c>
    </row>
    <row r="1725" spans="2:12" ht="15" x14ac:dyDescent="0.25">
      <c r="B1725" s="31" t="s">
        <v>117</v>
      </c>
      <c r="C1725" s="259">
        <f>C$9</f>
        <v>0</v>
      </c>
      <c r="D1725" s="142"/>
      <c r="E1725" s="142"/>
      <c r="F1725" s="144"/>
      <c r="G1725" s="142"/>
      <c r="H1725" s="142"/>
      <c r="I1725" s="153"/>
      <c r="J1725" s="92">
        <f t="shared" si="267"/>
        <v>0</v>
      </c>
      <c r="K1725" s="97">
        <f>K$9</f>
        <v>0</v>
      </c>
      <c r="L1725" s="94">
        <f t="shared" si="268"/>
        <v>0</v>
      </c>
    </row>
    <row r="1726" spans="2:12" ht="15" x14ac:dyDescent="0.25">
      <c r="B1726" s="31" t="s">
        <v>118</v>
      </c>
      <c r="C1726" s="260">
        <f>C$10</f>
        <v>0</v>
      </c>
      <c r="D1726" s="142"/>
      <c r="E1726" s="142"/>
      <c r="F1726" s="144"/>
      <c r="G1726" s="142"/>
      <c r="H1726" s="142"/>
      <c r="I1726" s="153"/>
      <c r="J1726" s="92">
        <f t="shared" si="267"/>
        <v>0</v>
      </c>
      <c r="K1726" s="97">
        <f>K$10</f>
        <v>0</v>
      </c>
      <c r="L1726" s="94">
        <f t="shared" si="268"/>
        <v>0</v>
      </c>
    </row>
    <row r="1727" spans="2:12" ht="15" x14ac:dyDescent="0.25">
      <c r="B1727" s="31" t="s">
        <v>119</v>
      </c>
      <c r="C1727" s="259">
        <f>C$11</f>
        <v>0</v>
      </c>
      <c r="D1727" s="142"/>
      <c r="E1727" s="142"/>
      <c r="F1727" s="144"/>
      <c r="G1727" s="142"/>
      <c r="H1727" s="142"/>
      <c r="I1727" s="153"/>
      <c r="J1727" s="92">
        <f t="shared" si="267"/>
        <v>0</v>
      </c>
      <c r="K1727" s="93">
        <f>K$11</f>
        <v>0</v>
      </c>
      <c r="L1727" s="94">
        <f t="shared" si="268"/>
        <v>0</v>
      </c>
    </row>
    <row r="1728" spans="2:12" ht="15" x14ac:dyDescent="0.25">
      <c r="B1728" s="31" t="s">
        <v>120</v>
      </c>
      <c r="C1728" s="260">
        <f>C$12</f>
        <v>0</v>
      </c>
      <c r="D1728" s="142"/>
      <c r="E1728" s="142"/>
      <c r="F1728" s="144"/>
      <c r="G1728" s="142"/>
      <c r="H1728" s="142"/>
      <c r="I1728" s="153"/>
      <c r="J1728" s="92">
        <f t="shared" si="267"/>
        <v>0</v>
      </c>
      <c r="K1728" s="97">
        <f>K$12</f>
        <v>0</v>
      </c>
      <c r="L1728" s="94">
        <f t="shared" si="268"/>
        <v>0</v>
      </c>
    </row>
    <row r="1729" spans="2:12" ht="15" x14ac:dyDescent="0.25">
      <c r="B1729" s="31" t="s">
        <v>121</v>
      </c>
      <c r="C1729" s="259">
        <f>C$13</f>
        <v>0</v>
      </c>
      <c r="D1729" s="142"/>
      <c r="E1729" s="142"/>
      <c r="F1729" s="144"/>
      <c r="G1729" s="142"/>
      <c r="H1729" s="142"/>
      <c r="I1729" s="153"/>
      <c r="J1729" s="92">
        <f t="shared" si="267"/>
        <v>0</v>
      </c>
      <c r="K1729" s="97">
        <f>K$13</f>
        <v>0</v>
      </c>
      <c r="L1729" s="94">
        <f t="shared" si="268"/>
        <v>0</v>
      </c>
    </row>
    <row r="1730" spans="2:12" ht="15" x14ac:dyDescent="0.25">
      <c r="B1730" s="31" t="s">
        <v>122</v>
      </c>
      <c r="C1730" s="260">
        <f>C$14</f>
        <v>0</v>
      </c>
      <c r="D1730" s="142"/>
      <c r="E1730" s="142"/>
      <c r="F1730" s="144"/>
      <c r="G1730" s="142"/>
      <c r="H1730" s="142"/>
      <c r="I1730" s="153"/>
      <c r="J1730" s="92">
        <f t="shared" si="267"/>
        <v>0</v>
      </c>
      <c r="K1730" s="93">
        <f>K$14</f>
        <v>0</v>
      </c>
      <c r="L1730" s="94">
        <f t="shared" si="268"/>
        <v>0</v>
      </c>
    </row>
    <row r="1731" spans="2:12" ht="15" x14ac:dyDescent="0.25">
      <c r="B1731" s="31" t="s">
        <v>123</v>
      </c>
      <c r="C1731" s="259">
        <f>C$15</f>
        <v>0</v>
      </c>
      <c r="D1731" s="142"/>
      <c r="E1731" s="142"/>
      <c r="F1731" s="144"/>
      <c r="G1731" s="142"/>
      <c r="H1731" s="142"/>
      <c r="I1731" s="153"/>
      <c r="J1731" s="92">
        <f t="shared" si="267"/>
        <v>0</v>
      </c>
      <c r="K1731" s="97">
        <f>K$15</f>
        <v>0</v>
      </c>
      <c r="L1731" s="94">
        <f t="shared" si="268"/>
        <v>0</v>
      </c>
    </row>
    <row r="1732" spans="2:12" ht="15" x14ac:dyDescent="0.25">
      <c r="B1732" s="31" t="s">
        <v>124</v>
      </c>
      <c r="C1732" s="260">
        <f>C$16</f>
        <v>0</v>
      </c>
      <c r="D1732" s="142"/>
      <c r="E1732" s="142"/>
      <c r="F1732" s="144"/>
      <c r="G1732" s="142"/>
      <c r="H1732" s="142"/>
      <c r="I1732" s="153"/>
      <c r="J1732" s="92">
        <f t="shared" si="267"/>
        <v>0</v>
      </c>
      <c r="K1732" s="97">
        <f>K$16</f>
        <v>0</v>
      </c>
      <c r="L1732" s="94">
        <f t="shared" si="268"/>
        <v>0</v>
      </c>
    </row>
    <row r="1733" spans="2:12" ht="15" x14ac:dyDescent="0.25">
      <c r="B1733" s="31" t="s">
        <v>125</v>
      </c>
      <c r="C1733" s="272">
        <f>C$17</f>
        <v>0</v>
      </c>
      <c r="D1733" s="142"/>
      <c r="E1733" s="142"/>
      <c r="F1733" s="144"/>
      <c r="G1733" s="142"/>
      <c r="H1733" s="142"/>
      <c r="I1733" s="153"/>
      <c r="J1733" s="92">
        <f>IF(G1733&gt;0,(D1733*(F1733/G1733)),0)</f>
        <v>0</v>
      </c>
      <c r="K1733" s="93">
        <f>K$17</f>
        <v>0</v>
      </c>
      <c r="L1733" s="94">
        <f>IF(K1733&gt;0,((J1733/K1733)*I1733),0)</f>
        <v>0</v>
      </c>
    </row>
    <row r="1734" spans="2:12" ht="15" x14ac:dyDescent="0.25">
      <c r="B1734" s="31" t="s">
        <v>126</v>
      </c>
      <c r="C1734" s="164">
        <f>C$18</f>
        <v>0</v>
      </c>
      <c r="D1734" s="142"/>
      <c r="E1734" s="142"/>
      <c r="F1734" s="144"/>
      <c r="G1734" s="142"/>
      <c r="H1734" s="142"/>
      <c r="I1734" s="153"/>
      <c r="J1734" s="92">
        <f t="shared" ref="J1734:J1745" si="269">IF(G1734&gt;0,(D1734*(F1734/G1734)),0)</f>
        <v>0</v>
      </c>
      <c r="K1734" s="97">
        <f>K$18</f>
        <v>0</v>
      </c>
      <c r="L1734" s="94">
        <f t="shared" ref="L1734:L1745" si="270">IF(K1734&gt;0,((J1734/K1734)*I1734),0)</f>
        <v>0</v>
      </c>
    </row>
    <row r="1735" spans="2:12" ht="15" x14ac:dyDescent="0.25">
      <c r="B1735" s="31" t="s">
        <v>127</v>
      </c>
      <c r="C1735" s="272">
        <f>C$19</f>
        <v>0</v>
      </c>
      <c r="D1735" s="142"/>
      <c r="E1735" s="142"/>
      <c r="F1735" s="144"/>
      <c r="G1735" s="142"/>
      <c r="H1735" s="142"/>
      <c r="I1735" s="153"/>
      <c r="J1735" s="92">
        <f t="shared" si="269"/>
        <v>0</v>
      </c>
      <c r="K1735" s="97">
        <f>K$19</f>
        <v>0</v>
      </c>
      <c r="L1735" s="94">
        <f t="shared" si="270"/>
        <v>0</v>
      </c>
    </row>
    <row r="1736" spans="2:12" ht="15" x14ac:dyDescent="0.25">
      <c r="B1736" s="31" t="s">
        <v>128</v>
      </c>
      <c r="C1736" s="164">
        <f>C$20</f>
        <v>0</v>
      </c>
      <c r="D1736" s="142"/>
      <c r="E1736" s="142"/>
      <c r="F1736" s="144"/>
      <c r="G1736" s="142"/>
      <c r="H1736" s="142"/>
      <c r="I1736" s="153"/>
      <c r="J1736" s="92">
        <f t="shared" si="269"/>
        <v>0</v>
      </c>
      <c r="K1736" s="93">
        <f>K$20</f>
        <v>0</v>
      </c>
      <c r="L1736" s="94">
        <f t="shared" si="270"/>
        <v>0</v>
      </c>
    </row>
    <row r="1737" spans="2:12" ht="15" x14ac:dyDescent="0.25">
      <c r="B1737" s="31" t="s">
        <v>129</v>
      </c>
      <c r="C1737" s="272">
        <f>C$21</f>
        <v>0</v>
      </c>
      <c r="D1737" s="142"/>
      <c r="E1737" s="142"/>
      <c r="F1737" s="144"/>
      <c r="G1737" s="142"/>
      <c r="H1737" s="142"/>
      <c r="I1737" s="153"/>
      <c r="J1737" s="92">
        <f t="shared" si="269"/>
        <v>0</v>
      </c>
      <c r="K1737" s="97">
        <f>K$21</f>
        <v>0</v>
      </c>
      <c r="L1737" s="94">
        <f t="shared" si="270"/>
        <v>0</v>
      </c>
    </row>
    <row r="1738" spans="2:12" ht="15" x14ac:dyDescent="0.25">
      <c r="B1738" s="31" t="s">
        <v>130</v>
      </c>
      <c r="C1738" s="164">
        <f>C$22</f>
        <v>0</v>
      </c>
      <c r="D1738" s="142"/>
      <c r="E1738" s="142"/>
      <c r="F1738" s="144"/>
      <c r="G1738" s="142"/>
      <c r="H1738" s="142"/>
      <c r="I1738" s="153"/>
      <c r="J1738" s="92">
        <f t="shared" si="269"/>
        <v>0</v>
      </c>
      <c r="K1738" s="97">
        <f>K$22</f>
        <v>0</v>
      </c>
      <c r="L1738" s="94">
        <f t="shared" si="270"/>
        <v>0</v>
      </c>
    </row>
    <row r="1739" spans="2:12" ht="15" x14ac:dyDescent="0.25">
      <c r="B1739" s="31" t="s">
        <v>131</v>
      </c>
      <c r="C1739" s="272">
        <f>C$23</f>
        <v>0</v>
      </c>
      <c r="D1739" s="142"/>
      <c r="E1739" s="142"/>
      <c r="F1739" s="144"/>
      <c r="G1739" s="142"/>
      <c r="H1739" s="142"/>
      <c r="I1739" s="153"/>
      <c r="J1739" s="92">
        <f t="shared" si="269"/>
        <v>0</v>
      </c>
      <c r="K1739" s="93">
        <f>K$23</f>
        <v>0</v>
      </c>
      <c r="L1739" s="94">
        <f t="shared" si="270"/>
        <v>0</v>
      </c>
    </row>
    <row r="1740" spans="2:12" ht="15" x14ac:dyDescent="0.25">
      <c r="B1740" s="31" t="s">
        <v>132</v>
      </c>
      <c r="C1740" s="164">
        <f>C$24</f>
        <v>0</v>
      </c>
      <c r="D1740" s="142"/>
      <c r="E1740" s="142"/>
      <c r="F1740" s="144"/>
      <c r="G1740" s="142"/>
      <c r="H1740" s="142"/>
      <c r="I1740" s="153"/>
      <c r="J1740" s="92">
        <f t="shared" si="269"/>
        <v>0</v>
      </c>
      <c r="K1740" s="97">
        <f>K$24</f>
        <v>0</v>
      </c>
      <c r="L1740" s="94">
        <f t="shared" si="270"/>
        <v>0</v>
      </c>
    </row>
    <row r="1741" spans="2:12" ht="15" x14ac:dyDescent="0.25">
      <c r="B1741" s="31" t="s">
        <v>133</v>
      </c>
      <c r="C1741" s="272">
        <f>C$25</f>
        <v>0</v>
      </c>
      <c r="D1741" s="142"/>
      <c r="E1741" s="142"/>
      <c r="F1741" s="144"/>
      <c r="G1741" s="142"/>
      <c r="H1741" s="142"/>
      <c r="I1741" s="153"/>
      <c r="J1741" s="92">
        <f t="shared" si="269"/>
        <v>0</v>
      </c>
      <c r="K1741" s="97">
        <f>K$25</f>
        <v>0</v>
      </c>
      <c r="L1741" s="94">
        <f t="shared" si="270"/>
        <v>0</v>
      </c>
    </row>
    <row r="1742" spans="2:12" ht="15" x14ac:dyDescent="0.25">
      <c r="B1742" s="31" t="s">
        <v>134</v>
      </c>
      <c r="C1742" s="164">
        <f>C$26</f>
        <v>0</v>
      </c>
      <c r="D1742" s="142"/>
      <c r="E1742" s="142"/>
      <c r="F1742" s="144"/>
      <c r="G1742" s="142"/>
      <c r="H1742" s="142"/>
      <c r="I1742" s="153"/>
      <c r="J1742" s="92">
        <f t="shared" si="269"/>
        <v>0</v>
      </c>
      <c r="K1742" s="93">
        <f>K$26</f>
        <v>0</v>
      </c>
      <c r="L1742" s="94">
        <f t="shared" si="270"/>
        <v>0</v>
      </c>
    </row>
    <row r="1743" spans="2:12" ht="15" x14ac:dyDescent="0.25">
      <c r="B1743" s="31" t="s">
        <v>135</v>
      </c>
      <c r="C1743" s="272">
        <f>C$27</f>
        <v>0</v>
      </c>
      <c r="D1743" s="142"/>
      <c r="E1743" s="142"/>
      <c r="F1743" s="144"/>
      <c r="G1743" s="142"/>
      <c r="H1743" s="142"/>
      <c r="I1743" s="153"/>
      <c r="J1743" s="92">
        <f t="shared" si="269"/>
        <v>0</v>
      </c>
      <c r="K1743" s="97">
        <f>K$27</f>
        <v>0</v>
      </c>
      <c r="L1743" s="94">
        <f t="shared" si="270"/>
        <v>0</v>
      </c>
    </row>
    <row r="1744" spans="2:12" ht="15" x14ac:dyDescent="0.25">
      <c r="B1744" s="31" t="s">
        <v>136</v>
      </c>
      <c r="C1744" s="164">
        <f>C$28</f>
        <v>0</v>
      </c>
      <c r="D1744" s="142"/>
      <c r="E1744" s="142"/>
      <c r="F1744" s="144"/>
      <c r="G1744" s="142"/>
      <c r="H1744" s="142"/>
      <c r="I1744" s="153"/>
      <c r="J1744" s="92">
        <f t="shared" si="269"/>
        <v>0</v>
      </c>
      <c r="K1744" s="97">
        <f>K$28</f>
        <v>0</v>
      </c>
      <c r="L1744" s="94">
        <f t="shared" si="270"/>
        <v>0</v>
      </c>
    </row>
    <row r="1745" spans="2:12" ht="15" x14ac:dyDescent="0.25">
      <c r="B1745" s="31" t="s">
        <v>137</v>
      </c>
      <c r="C1745" s="272">
        <f>C$29</f>
        <v>0</v>
      </c>
      <c r="D1745" s="142"/>
      <c r="E1745" s="142"/>
      <c r="F1745" s="144"/>
      <c r="G1745" s="142"/>
      <c r="H1745" s="142"/>
      <c r="I1745" s="153"/>
      <c r="J1745" s="92">
        <f t="shared" si="269"/>
        <v>0</v>
      </c>
      <c r="K1745" s="93">
        <f>K$29</f>
        <v>0</v>
      </c>
      <c r="L1745" s="94">
        <f t="shared" si="270"/>
        <v>0</v>
      </c>
    </row>
    <row r="1746" spans="2:12" ht="15" x14ac:dyDescent="0.25">
      <c r="B1746" s="31" t="s">
        <v>418</v>
      </c>
      <c r="C1746" s="164">
        <f>C$30</f>
        <v>0</v>
      </c>
      <c r="D1746" s="142"/>
      <c r="E1746" s="142"/>
      <c r="F1746" s="144"/>
      <c r="G1746" s="142"/>
      <c r="H1746" s="142"/>
      <c r="I1746" s="153"/>
      <c r="J1746" s="92">
        <f>IF(G1746&gt;0,(D1746*(F1746/G1746)),0)</f>
        <v>0</v>
      </c>
      <c r="K1746" s="97">
        <f>K$30</f>
        <v>0</v>
      </c>
      <c r="L1746" s="94">
        <f>IF(K1746&gt;0,((J1746/K1746)*I1746),0)</f>
        <v>0</v>
      </c>
    </row>
    <row r="1747" spans="2:12" ht="15" x14ac:dyDescent="0.25">
      <c r="B1747" s="31" t="s">
        <v>419</v>
      </c>
      <c r="C1747" s="272">
        <f>C$31</f>
        <v>0</v>
      </c>
      <c r="D1747" s="142"/>
      <c r="E1747" s="142"/>
      <c r="F1747" s="144"/>
      <c r="G1747" s="142"/>
      <c r="H1747" s="142"/>
      <c r="I1747" s="153"/>
      <c r="J1747" s="92">
        <f t="shared" ref="J1747:J1757" si="271">IF(G1747&gt;0,(D1747*(F1747/G1747)),0)</f>
        <v>0</v>
      </c>
      <c r="K1747" s="97">
        <f>K$31</f>
        <v>0</v>
      </c>
      <c r="L1747" s="94">
        <f t="shared" ref="L1747:L1757" si="272">IF(K1747&gt;0,((J1747/K1747)*I1747),0)</f>
        <v>0</v>
      </c>
    </row>
    <row r="1748" spans="2:12" ht="15" x14ac:dyDescent="0.25">
      <c r="B1748" s="31" t="s">
        <v>420</v>
      </c>
      <c r="C1748" s="164">
        <f>C$32</f>
        <v>0</v>
      </c>
      <c r="D1748" s="142"/>
      <c r="E1748" s="142"/>
      <c r="F1748" s="144"/>
      <c r="G1748" s="142"/>
      <c r="H1748" s="142"/>
      <c r="I1748" s="153"/>
      <c r="J1748" s="92">
        <f t="shared" si="271"/>
        <v>0</v>
      </c>
      <c r="K1748" s="93">
        <f>K$32</f>
        <v>0</v>
      </c>
      <c r="L1748" s="94">
        <f t="shared" si="272"/>
        <v>0</v>
      </c>
    </row>
    <row r="1749" spans="2:12" ht="15" x14ac:dyDescent="0.25">
      <c r="B1749" s="31" t="s">
        <v>421</v>
      </c>
      <c r="C1749" s="272">
        <f>C$33</f>
        <v>0</v>
      </c>
      <c r="D1749" s="142"/>
      <c r="E1749" s="142"/>
      <c r="F1749" s="144"/>
      <c r="G1749" s="142"/>
      <c r="H1749" s="142"/>
      <c r="I1749" s="153"/>
      <c r="J1749" s="92">
        <f t="shared" si="271"/>
        <v>0</v>
      </c>
      <c r="K1749" s="97">
        <f>K$33</f>
        <v>0</v>
      </c>
      <c r="L1749" s="94">
        <f t="shared" si="272"/>
        <v>0</v>
      </c>
    </row>
    <row r="1750" spans="2:12" ht="15" x14ac:dyDescent="0.25">
      <c r="B1750" s="31" t="s">
        <v>422</v>
      </c>
      <c r="C1750" s="164">
        <f>C$34</f>
        <v>0</v>
      </c>
      <c r="D1750" s="142"/>
      <c r="E1750" s="142"/>
      <c r="F1750" s="144"/>
      <c r="G1750" s="142"/>
      <c r="H1750" s="142"/>
      <c r="I1750" s="153"/>
      <c r="J1750" s="92">
        <f t="shared" si="271"/>
        <v>0</v>
      </c>
      <c r="K1750" s="97">
        <f>K$34</f>
        <v>0</v>
      </c>
      <c r="L1750" s="94">
        <f t="shared" si="272"/>
        <v>0</v>
      </c>
    </row>
    <row r="1751" spans="2:12" ht="15" x14ac:dyDescent="0.25">
      <c r="B1751" s="31" t="s">
        <v>423</v>
      </c>
      <c r="C1751" s="272">
        <f>C$35</f>
        <v>0</v>
      </c>
      <c r="D1751" s="142"/>
      <c r="E1751" s="142"/>
      <c r="F1751" s="144"/>
      <c r="G1751" s="142"/>
      <c r="H1751" s="142"/>
      <c r="I1751" s="153"/>
      <c r="J1751" s="92">
        <f t="shared" si="271"/>
        <v>0</v>
      </c>
      <c r="K1751" s="93">
        <f>K$35</f>
        <v>0</v>
      </c>
      <c r="L1751" s="94">
        <f t="shared" si="272"/>
        <v>0</v>
      </c>
    </row>
    <row r="1752" spans="2:12" ht="15" x14ac:dyDescent="0.25">
      <c r="B1752" s="31" t="s">
        <v>424</v>
      </c>
      <c r="C1752" s="164">
        <f>C$36</f>
        <v>0</v>
      </c>
      <c r="D1752" s="142"/>
      <c r="E1752" s="142"/>
      <c r="F1752" s="144"/>
      <c r="G1752" s="142"/>
      <c r="H1752" s="142"/>
      <c r="I1752" s="153"/>
      <c r="J1752" s="92">
        <f t="shared" si="271"/>
        <v>0</v>
      </c>
      <c r="K1752" s="97">
        <f>K$36</f>
        <v>0</v>
      </c>
      <c r="L1752" s="94">
        <f t="shared" si="272"/>
        <v>0</v>
      </c>
    </row>
    <row r="1753" spans="2:12" ht="15" x14ac:dyDescent="0.25">
      <c r="B1753" s="31" t="s">
        <v>425</v>
      </c>
      <c r="C1753" s="272">
        <f>C$37</f>
        <v>0</v>
      </c>
      <c r="D1753" s="142"/>
      <c r="E1753" s="142"/>
      <c r="F1753" s="144"/>
      <c r="G1753" s="142"/>
      <c r="H1753" s="142"/>
      <c r="I1753" s="153"/>
      <c r="J1753" s="92">
        <f t="shared" si="271"/>
        <v>0</v>
      </c>
      <c r="K1753" s="97">
        <f>K$37</f>
        <v>0</v>
      </c>
      <c r="L1753" s="94">
        <f t="shared" si="272"/>
        <v>0</v>
      </c>
    </row>
    <row r="1754" spans="2:12" ht="15" x14ac:dyDescent="0.25">
      <c r="B1754" s="31" t="s">
        <v>426</v>
      </c>
      <c r="C1754" s="164">
        <f>C$38</f>
        <v>0</v>
      </c>
      <c r="D1754" s="142"/>
      <c r="E1754" s="142"/>
      <c r="F1754" s="144"/>
      <c r="G1754" s="142"/>
      <c r="H1754" s="142"/>
      <c r="I1754" s="153"/>
      <c r="J1754" s="92">
        <f t="shared" si="271"/>
        <v>0</v>
      </c>
      <c r="K1754" s="93">
        <f>K$38</f>
        <v>0</v>
      </c>
      <c r="L1754" s="94">
        <f t="shared" si="272"/>
        <v>0</v>
      </c>
    </row>
    <row r="1755" spans="2:12" ht="15" x14ac:dyDescent="0.25">
      <c r="B1755" s="31" t="s">
        <v>427</v>
      </c>
      <c r="C1755" s="272">
        <f>C$39</f>
        <v>0</v>
      </c>
      <c r="D1755" s="142"/>
      <c r="E1755" s="142"/>
      <c r="F1755" s="144"/>
      <c r="G1755" s="142"/>
      <c r="H1755" s="142"/>
      <c r="I1755" s="153"/>
      <c r="J1755" s="92">
        <f t="shared" si="271"/>
        <v>0</v>
      </c>
      <c r="K1755" s="97">
        <f>K$39</f>
        <v>0</v>
      </c>
      <c r="L1755" s="94">
        <f t="shared" si="272"/>
        <v>0</v>
      </c>
    </row>
    <row r="1756" spans="2:12" ht="15" x14ac:dyDescent="0.25">
      <c r="B1756" s="31" t="s">
        <v>428</v>
      </c>
      <c r="C1756" s="164">
        <f>C$40</f>
        <v>0</v>
      </c>
      <c r="D1756" s="142"/>
      <c r="E1756" s="142"/>
      <c r="F1756" s="144"/>
      <c r="G1756" s="142"/>
      <c r="H1756" s="142"/>
      <c r="I1756" s="153"/>
      <c r="J1756" s="92">
        <f t="shared" si="271"/>
        <v>0</v>
      </c>
      <c r="K1756" s="97">
        <f>K$40</f>
        <v>0</v>
      </c>
      <c r="L1756" s="94">
        <f t="shared" si="272"/>
        <v>0</v>
      </c>
    </row>
    <row r="1757" spans="2:12" ht="15" x14ac:dyDescent="0.25">
      <c r="B1757" s="31" t="s">
        <v>429</v>
      </c>
      <c r="C1757" s="272">
        <f>C$41</f>
        <v>0</v>
      </c>
      <c r="D1757" s="142"/>
      <c r="E1757" s="142"/>
      <c r="F1757" s="144"/>
      <c r="G1757" s="142"/>
      <c r="H1757" s="142"/>
      <c r="I1757" s="153"/>
      <c r="J1757" s="92">
        <f t="shared" si="271"/>
        <v>0</v>
      </c>
      <c r="K1757" s="93">
        <f>K$41</f>
        <v>0</v>
      </c>
      <c r="L1757" s="94">
        <f t="shared" si="272"/>
        <v>0</v>
      </c>
    </row>
    <row r="1758" spans="2:12" ht="15" x14ac:dyDescent="0.25">
      <c r="B1758" s="31" t="s">
        <v>430</v>
      </c>
      <c r="C1758" s="164">
        <f>C$42</f>
        <v>0</v>
      </c>
      <c r="D1758" s="142"/>
      <c r="E1758" s="142"/>
      <c r="F1758" s="144"/>
      <c r="G1758" s="142"/>
      <c r="H1758" s="142"/>
      <c r="I1758" s="153"/>
      <c r="J1758" s="92">
        <f>IF(G1758&gt;0,(D1758*(F1758/G1758)),0)</f>
        <v>0</v>
      </c>
      <c r="K1758" s="97">
        <f>K$42</f>
        <v>0</v>
      </c>
      <c r="L1758" s="94">
        <f>IF(K1758&gt;0,((J1758/K1758)*I1758),0)</f>
        <v>0</v>
      </c>
    </row>
    <row r="1759" spans="2:12" ht="15" x14ac:dyDescent="0.25">
      <c r="B1759" s="31" t="s">
        <v>431</v>
      </c>
      <c r="C1759" s="272">
        <f>C$43</f>
        <v>0</v>
      </c>
      <c r="D1759" s="142"/>
      <c r="E1759" s="142"/>
      <c r="F1759" s="144"/>
      <c r="G1759" s="142"/>
      <c r="H1759" s="142"/>
      <c r="I1759" s="153"/>
      <c r="J1759" s="92">
        <f t="shared" ref="J1759:J1770" si="273">IF(G1759&gt;0,(D1759*(F1759/G1759)),0)</f>
        <v>0</v>
      </c>
      <c r="K1759" s="97">
        <f>K$43</f>
        <v>0</v>
      </c>
      <c r="L1759" s="94">
        <f t="shared" ref="L1759:L1770" si="274">IF(K1759&gt;0,((J1759/K1759)*I1759),0)</f>
        <v>0</v>
      </c>
    </row>
    <row r="1760" spans="2:12" ht="15" x14ac:dyDescent="0.25">
      <c r="B1760" s="31" t="s">
        <v>432</v>
      </c>
      <c r="C1760" s="164">
        <f>C$44</f>
        <v>0</v>
      </c>
      <c r="D1760" s="142"/>
      <c r="E1760" s="142"/>
      <c r="F1760" s="144"/>
      <c r="G1760" s="142"/>
      <c r="H1760" s="142"/>
      <c r="I1760" s="153"/>
      <c r="J1760" s="92">
        <f t="shared" si="273"/>
        <v>0</v>
      </c>
      <c r="K1760" s="93">
        <f>K$44</f>
        <v>0</v>
      </c>
      <c r="L1760" s="94">
        <f t="shared" si="274"/>
        <v>0</v>
      </c>
    </row>
    <row r="1761" spans="2:12" ht="15" x14ac:dyDescent="0.25">
      <c r="B1761" s="31" t="s">
        <v>433</v>
      </c>
      <c r="C1761" s="272">
        <f>C$45</f>
        <v>0</v>
      </c>
      <c r="D1761" s="142"/>
      <c r="E1761" s="142"/>
      <c r="F1761" s="144"/>
      <c r="G1761" s="142"/>
      <c r="H1761" s="142"/>
      <c r="I1761" s="153"/>
      <c r="J1761" s="92">
        <f t="shared" si="273"/>
        <v>0</v>
      </c>
      <c r="K1761" s="97">
        <f>K$45</f>
        <v>0</v>
      </c>
      <c r="L1761" s="94">
        <f t="shared" si="274"/>
        <v>0</v>
      </c>
    </row>
    <row r="1762" spans="2:12" ht="15" x14ac:dyDescent="0.25">
      <c r="B1762" s="31" t="s">
        <v>434</v>
      </c>
      <c r="C1762" s="164">
        <f>C$46</f>
        <v>0</v>
      </c>
      <c r="D1762" s="142"/>
      <c r="E1762" s="142"/>
      <c r="F1762" s="144"/>
      <c r="G1762" s="142"/>
      <c r="H1762" s="142"/>
      <c r="I1762" s="153"/>
      <c r="J1762" s="92">
        <f t="shared" si="273"/>
        <v>0</v>
      </c>
      <c r="K1762" s="97">
        <f>K$46</f>
        <v>0</v>
      </c>
      <c r="L1762" s="94">
        <f t="shared" si="274"/>
        <v>0</v>
      </c>
    </row>
    <row r="1763" spans="2:12" ht="15" x14ac:dyDescent="0.25">
      <c r="B1763" s="31" t="s">
        <v>435</v>
      </c>
      <c r="C1763" s="272">
        <f>C$47</f>
        <v>0</v>
      </c>
      <c r="D1763" s="142"/>
      <c r="E1763" s="142"/>
      <c r="F1763" s="144"/>
      <c r="G1763" s="142"/>
      <c r="H1763" s="142"/>
      <c r="I1763" s="153"/>
      <c r="J1763" s="92">
        <f t="shared" si="273"/>
        <v>0</v>
      </c>
      <c r="K1763" s="93">
        <f>K$47</f>
        <v>0</v>
      </c>
      <c r="L1763" s="94">
        <f t="shared" si="274"/>
        <v>0</v>
      </c>
    </row>
    <row r="1764" spans="2:12" ht="15" x14ac:dyDescent="0.25">
      <c r="B1764" s="31" t="s">
        <v>436</v>
      </c>
      <c r="C1764" s="164">
        <f>C$48</f>
        <v>0</v>
      </c>
      <c r="D1764" s="142"/>
      <c r="E1764" s="142"/>
      <c r="F1764" s="144"/>
      <c r="G1764" s="142"/>
      <c r="H1764" s="142"/>
      <c r="I1764" s="153"/>
      <c r="J1764" s="92">
        <f t="shared" si="273"/>
        <v>0</v>
      </c>
      <c r="K1764" s="97">
        <f>K$48</f>
        <v>0</v>
      </c>
      <c r="L1764" s="94">
        <f t="shared" si="274"/>
        <v>0</v>
      </c>
    </row>
    <row r="1765" spans="2:12" ht="15" x14ac:dyDescent="0.25">
      <c r="B1765" s="31" t="s">
        <v>437</v>
      </c>
      <c r="C1765" s="272">
        <f>C$49</f>
        <v>0</v>
      </c>
      <c r="D1765" s="142"/>
      <c r="E1765" s="142"/>
      <c r="F1765" s="144"/>
      <c r="G1765" s="142"/>
      <c r="H1765" s="142"/>
      <c r="I1765" s="153"/>
      <c r="J1765" s="92">
        <f t="shared" si="273"/>
        <v>0</v>
      </c>
      <c r="K1765" s="97">
        <f>K$49</f>
        <v>0</v>
      </c>
      <c r="L1765" s="94">
        <f t="shared" si="274"/>
        <v>0</v>
      </c>
    </row>
    <row r="1766" spans="2:12" ht="15" x14ac:dyDescent="0.25">
      <c r="B1766" s="31" t="s">
        <v>438</v>
      </c>
      <c r="C1766" s="164">
        <f>C$50</f>
        <v>0</v>
      </c>
      <c r="D1766" s="142"/>
      <c r="E1766" s="142"/>
      <c r="F1766" s="144"/>
      <c r="G1766" s="142"/>
      <c r="H1766" s="142"/>
      <c r="I1766" s="153"/>
      <c r="J1766" s="92">
        <f t="shared" si="273"/>
        <v>0</v>
      </c>
      <c r="K1766" s="93">
        <f>K$50</f>
        <v>0</v>
      </c>
      <c r="L1766" s="94">
        <f t="shared" si="274"/>
        <v>0</v>
      </c>
    </row>
    <row r="1767" spans="2:12" ht="15" x14ac:dyDescent="0.25">
      <c r="B1767" s="31" t="s">
        <v>439</v>
      </c>
      <c r="C1767" s="272">
        <f>C$51</f>
        <v>0</v>
      </c>
      <c r="D1767" s="142"/>
      <c r="E1767" s="142"/>
      <c r="F1767" s="144"/>
      <c r="G1767" s="142"/>
      <c r="H1767" s="142"/>
      <c r="I1767" s="153"/>
      <c r="J1767" s="92">
        <f t="shared" si="273"/>
        <v>0</v>
      </c>
      <c r="K1767" s="97">
        <f>K$51</f>
        <v>0</v>
      </c>
      <c r="L1767" s="94">
        <f t="shared" si="274"/>
        <v>0</v>
      </c>
    </row>
    <row r="1768" spans="2:12" ht="15" x14ac:dyDescent="0.25">
      <c r="B1768" s="31" t="s">
        <v>440</v>
      </c>
      <c r="C1768" s="164">
        <f>C$52</f>
        <v>0</v>
      </c>
      <c r="D1768" s="142"/>
      <c r="E1768" s="142"/>
      <c r="F1768" s="144"/>
      <c r="G1768" s="142"/>
      <c r="H1768" s="142"/>
      <c r="I1768" s="153"/>
      <c r="J1768" s="92">
        <f t="shared" si="273"/>
        <v>0</v>
      </c>
      <c r="K1768" s="97">
        <f>K$52</f>
        <v>0</v>
      </c>
      <c r="L1768" s="94">
        <f t="shared" si="274"/>
        <v>0</v>
      </c>
    </row>
    <row r="1769" spans="2:12" ht="15" x14ac:dyDescent="0.25">
      <c r="B1769" s="31" t="s">
        <v>441</v>
      </c>
      <c r="C1769" s="272">
        <f>C$53</f>
        <v>0</v>
      </c>
      <c r="D1769" s="142"/>
      <c r="E1769" s="142"/>
      <c r="F1769" s="144"/>
      <c r="G1769" s="142"/>
      <c r="H1769" s="142"/>
      <c r="I1769" s="153"/>
      <c r="J1769" s="92">
        <f t="shared" si="273"/>
        <v>0</v>
      </c>
      <c r="K1769" s="93">
        <f>K$53</f>
        <v>0</v>
      </c>
      <c r="L1769" s="94">
        <f t="shared" si="274"/>
        <v>0</v>
      </c>
    </row>
    <row r="1770" spans="2:12" ht="15" x14ac:dyDescent="0.25">
      <c r="B1770" s="31" t="s">
        <v>442</v>
      </c>
      <c r="C1770" s="164">
        <f>C$54</f>
        <v>0</v>
      </c>
      <c r="D1770" s="142"/>
      <c r="E1770" s="142"/>
      <c r="F1770" s="144"/>
      <c r="G1770" s="142"/>
      <c r="H1770" s="142"/>
      <c r="I1770" s="153"/>
      <c r="J1770" s="92">
        <f t="shared" si="273"/>
        <v>0</v>
      </c>
      <c r="K1770" s="97">
        <f>K$54</f>
        <v>0</v>
      </c>
      <c r="L1770" s="94">
        <f t="shared" si="274"/>
        <v>0</v>
      </c>
    </row>
    <row r="1771" spans="2:12" x14ac:dyDescent="0.2">
      <c r="C1771" s="31"/>
    </row>
    <row r="1772" spans="2:12" ht="15" x14ac:dyDescent="0.25">
      <c r="C1772" s="278" t="s">
        <v>522</v>
      </c>
      <c r="D1772" s="279"/>
      <c r="E1772" s="279"/>
      <c r="F1772" s="279"/>
      <c r="G1772" s="279"/>
      <c r="H1772" s="279"/>
      <c r="I1772" s="279"/>
      <c r="J1772" s="279"/>
      <c r="K1772" s="279"/>
      <c r="L1772" s="280"/>
    </row>
    <row r="1773" spans="2:12" ht="15" x14ac:dyDescent="0.25">
      <c r="B1773" s="31" t="s">
        <v>113</v>
      </c>
      <c r="C1773" s="259">
        <f>C$5</f>
        <v>0</v>
      </c>
      <c r="D1773" s="142"/>
      <c r="E1773" s="142"/>
      <c r="F1773" s="144"/>
      <c r="G1773" s="142"/>
      <c r="H1773" s="142"/>
      <c r="I1773" s="153"/>
      <c r="J1773" s="92">
        <f>IF(G1773&gt;0,(D1773*(F1773/G1773)),0)</f>
        <v>0</v>
      </c>
      <c r="K1773" s="93">
        <f>K$5</f>
        <v>0</v>
      </c>
      <c r="L1773" s="94">
        <f>IF(K1773&gt;0,((J1773/K1773)*I1773),0)</f>
        <v>0</v>
      </c>
    </row>
    <row r="1774" spans="2:12" ht="15" x14ac:dyDescent="0.25">
      <c r="B1774" s="31" t="s">
        <v>114</v>
      </c>
      <c r="C1774" s="260">
        <f>C$6</f>
        <v>0</v>
      </c>
      <c r="D1774" s="142"/>
      <c r="E1774" s="142"/>
      <c r="F1774" s="144"/>
      <c r="G1774" s="142"/>
      <c r="H1774" s="142"/>
      <c r="I1774" s="153"/>
      <c r="J1774" s="92">
        <f t="shared" ref="J1774:J1784" si="275">IF(G1774&gt;0,(D1774*(F1774/G1774)),0)</f>
        <v>0</v>
      </c>
      <c r="K1774" s="97">
        <f>K$6</f>
        <v>0</v>
      </c>
      <c r="L1774" s="94">
        <f t="shared" ref="L1774:L1784" si="276">IF(K1774&gt;0,((J1774/K1774)*I1774),0)</f>
        <v>0</v>
      </c>
    </row>
    <row r="1775" spans="2:12" ht="15" x14ac:dyDescent="0.25">
      <c r="B1775" s="31" t="s">
        <v>115</v>
      </c>
      <c r="C1775" s="259">
        <f>C$7</f>
        <v>0</v>
      </c>
      <c r="D1775" s="142"/>
      <c r="E1775" s="142"/>
      <c r="F1775" s="144"/>
      <c r="G1775" s="142"/>
      <c r="H1775" s="142"/>
      <c r="I1775" s="153"/>
      <c r="J1775" s="92">
        <f t="shared" si="275"/>
        <v>0</v>
      </c>
      <c r="K1775" s="97">
        <f>K$7</f>
        <v>0</v>
      </c>
      <c r="L1775" s="94">
        <f t="shared" si="276"/>
        <v>0</v>
      </c>
    </row>
    <row r="1776" spans="2:12" ht="15" x14ac:dyDescent="0.25">
      <c r="B1776" s="31" t="s">
        <v>116</v>
      </c>
      <c r="C1776" s="260">
        <f>C$8</f>
        <v>0</v>
      </c>
      <c r="D1776" s="142"/>
      <c r="E1776" s="142"/>
      <c r="F1776" s="144"/>
      <c r="G1776" s="142"/>
      <c r="H1776" s="142"/>
      <c r="I1776" s="153"/>
      <c r="J1776" s="92">
        <f t="shared" si="275"/>
        <v>0</v>
      </c>
      <c r="K1776" s="93">
        <f>K$8</f>
        <v>0</v>
      </c>
      <c r="L1776" s="94">
        <f t="shared" si="276"/>
        <v>0</v>
      </c>
    </row>
    <row r="1777" spans="2:12" ht="15" x14ac:dyDescent="0.25">
      <c r="B1777" s="31" t="s">
        <v>117</v>
      </c>
      <c r="C1777" s="259">
        <f>C$9</f>
        <v>0</v>
      </c>
      <c r="D1777" s="142"/>
      <c r="E1777" s="142"/>
      <c r="F1777" s="144"/>
      <c r="G1777" s="142"/>
      <c r="H1777" s="142"/>
      <c r="I1777" s="153"/>
      <c r="J1777" s="92">
        <f t="shared" si="275"/>
        <v>0</v>
      </c>
      <c r="K1777" s="97">
        <f>K$9</f>
        <v>0</v>
      </c>
      <c r="L1777" s="94">
        <f t="shared" si="276"/>
        <v>0</v>
      </c>
    </row>
    <row r="1778" spans="2:12" ht="15" x14ac:dyDescent="0.25">
      <c r="B1778" s="31" t="s">
        <v>118</v>
      </c>
      <c r="C1778" s="260">
        <f>C$10</f>
        <v>0</v>
      </c>
      <c r="D1778" s="142"/>
      <c r="E1778" s="142"/>
      <c r="F1778" s="144"/>
      <c r="G1778" s="142"/>
      <c r="H1778" s="142"/>
      <c r="I1778" s="153"/>
      <c r="J1778" s="92">
        <f t="shared" si="275"/>
        <v>0</v>
      </c>
      <c r="K1778" s="97">
        <f>K$10</f>
        <v>0</v>
      </c>
      <c r="L1778" s="94">
        <f t="shared" si="276"/>
        <v>0</v>
      </c>
    </row>
    <row r="1779" spans="2:12" ht="15" x14ac:dyDescent="0.25">
      <c r="B1779" s="31" t="s">
        <v>119</v>
      </c>
      <c r="C1779" s="259">
        <f>C$11</f>
        <v>0</v>
      </c>
      <c r="D1779" s="142"/>
      <c r="E1779" s="142"/>
      <c r="F1779" s="144"/>
      <c r="G1779" s="142"/>
      <c r="H1779" s="142"/>
      <c r="I1779" s="153"/>
      <c r="J1779" s="92">
        <f t="shared" si="275"/>
        <v>0</v>
      </c>
      <c r="K1779" s="93">
        <f>K$11</f>
        <v>0</v>
      </c>
      <c r="L1779" s="94">
        <f t="shared" si="276"/>
        <v>0</v>
      </c>
    </row>
    <row r="1780" spans="2:12" ht="15" x14ac:dyDescent="0.25">
      <c r="B1780" s="31" t="s">
        <v>120</v>
      </c>
      <c r="C1780" s="260">
        <f>C$12</f>
        <v>0</v>
      </c>
      <c r="D1780" s="142"/>
      <c r="E1780" s="142"/>
      <c r="F1780" s="144"/>
      <c r="G1780" s="142"/>
      <c r="H1780" s="142"/>
      <c r="I1780" s="153"/>
      <c r="J1780" s="92">
        <f t="shared" si="275"/>
        <v>0</v>
      </c>
      <c r="K1780" s="97">
        <f>K$12</f>
        <v>0</v>
      </c>
      <c r="L1780" s="94">
        <f t="shared" si="276"/>
        <v>0</v>
      </c>
    </row>
    <row r="1781" spans="2:12" ht="15" x14ac:dyDescent="0.25">
      <c r="B1781" s="31" t="s">
        <v>121</v>
      </c>
      <c r="C1781" s="259">
        <f>C$13</f>
        <v>0</v>
      </c>
      <c r="D1781" s="142"/>
      <c r="E1781" s="142"/>
      <c r="F1781" s="144"/>
      <c r="G1781" s="142"/>
      <c r="H1781" s="142"/>
      <c r="I1781" s="153"/>
      <c r="J1781" s="92">
        <f t="shared" si="275"/>
        <v>0</v>
      </c>
      <c r="K1781" s="97">
        <f>K$13</f>
        <v>0</v>
      </c>
      <c r="L1781" s="94">
        <f t="shared" si="276"/>
        <v>0</v>
      </c>
    </row>
    <row r="1782" spans="2:12" ht="15" x14ac:dyDescent="0.25">
      <c r="B1782" s="31" t="s">
        <v>122</v>
      </c>
      <c r="C1782" s="260">
        <f>C$14</f>
        <v>0</v>
      </c>
      <c r="D1782" s="142"/>
      <c r="E1782" s="142"/>
      <c r="F1782" s="144"/>
      <c r="G1782" s="142"/>
      <c r="H1782" s="142"/>
      <c r="I1782" s="153"/>
      <c r="J1782" s="92">
        <f t="shared" si="275"/>
        <v>0</v>
      </c>
      <c r="K1782" s="93">
        <f>K$14</f>
        <v>0</v>
      </c>
      <c r="L1782" s="94">
        <f t="shared" si="276"/>
        <v>0</v>
      </c>
    </row>
    <row r="1783" spans="2:12" ht="15" x14ac:dyDescent="0.25">
      <c r="B1783" s="31" t="s">
        <v>123</v>
      </c>
      <c r="C1783" s="259">
        <f>C$15</f>
        <v>0</v>
      </c>
      <c r="D1783" s="142"/>
      <c r="E1783" s="142"/>
      <c r="F1783" s="144"/>
      <c r="G1783" s="142"/>
      <c r="H1783" s="142"/>
      <c r="I1783" s="153"/>
      <c r="J1783" s="92">
        <f t="shared" si="275"/>
        <v>0</v>
      </c>
      <c r="K1783" s="97">
        <f>K$15</f>
        <v>0</v>
      </c>
      <c r="L1783" s="94">
        <f t="shared" si="276"/>
        <v>0</v>
      </c>
    </row>
    <row r="1784" spans="2:12" ht="15" x14ac:dyDescent="0.25">
      <c r="B1784" s="31" t="s">
        <v>124</v>
      </c>
      <c r="C1784" s="260">
        <f>C$16</f>
        <v>0</v>
      </c>
      <c r="D1784" s="142"/>
      <c r="E1784" s="142"/>
      <c r="F1784" s="144"/>
      <c r="G1784" s="142"/>
      <c r="H1784" s="142"/>
      <c r="I1784" s="153"/>
      <c r="J1784" s="92">
        <f t="shared" si="275"/>
        <v>0</v>
      </c>
      <c r="K1784" s="97">
        <f>K$16</f>
        <v>0</v>
      </c>
      <c r="L1784" s="94">
        <f t="shared" si="276"/>
        <v>0</v>
      </c>
    </row>
    <row r="1785" spans="2:12" ht="15" x14ac:dyDescent="0.25">
      <c r="B1785" s="31" t="s">
        <v>125</v>
      </c>
      <c r="C1785" s="272">
        <f>C$17</f>
        <v>0</v>
      </c>
      <c r="D1785" s="142"/>
      <c r="E1785" s="142"/>
      <c r="F1785" s="144"/>
      <c r="G1785" s="142"/>
      <c r="H1785" s="142"/>
      <c r="I1785" s="153"/>
      <c r="J1785" s="92">
        <f>IF(G1785&gt;0,(D1785*(F1785/G1785)),0)</f>
        <v>0</v>
      </c>
      <c r="K1785" s="93">
        <f>K$17</f>
        <v>0</v>
      </c>
      <c r="L1785" s="94">
        <f>IF(K1785&gt;0,((J1785/K1785)*I1785),0)</f>
        <v>0</v>
      </c>
    </row>
    <row r="1786" spans="2:12" ht="15" x14ac:dyDescent="0.25">
      <c r="B1786" s="31" t="s">
        <v>126</v>
      </c>
      <c r="C1786" s="164">
        <f>C$18</f>
        <v>0</v>
      </c>
      <c r="D1786" s="142"/>
      <c r="E1786" s="142"/>
      <c r="F1786" s="144"/>
      <c r="G1786" s="142"/>
      <c r="H1786" s="142"/>
      <c r="I1786" s="153"/>
      <c r="J1786" s="92">
        <f t="shared" ref="J1786:J1797" si="277">IF(G1786&gt;0,(D1786*(F1786/G1786)),0)</f>
        <v>0</v>
      </c>
      <c r="K1786" s="97">
        <f>K$18</f>
        <v>0</v>
      </c>
      <c r="L1786" s="94">
        <f t="shared" ref="L1786:L1797" si="278">IF(K1786&gt;0,((J1786/K1786)*I1786),0)</f>
        <v>0</v>
      </c>
    </row>
    <row r="1787" spans="2:12" ht="15" x14ac:dyDescent="0.25">
      <c r="B1787" s="31" t="s">
        <v>127</v>
      </c>
      <c r="C1787" s="272">
        <f>C$19</f>
        <v>0</v>
      </c>
      <c r="D1787" s="142"/>
      <c r="E1787" s="142"/>
      <c r="F1787" s="144"/>
      <c r="G1787" s="142"/>
      <c r="H1787" s="142"/>
      <c r="I1787" s="153"/>
      <c r="J1787" s="92">
        <f t="shared" si="277"/>
        <v>0</v>
      </c>
      <c r="K1787" s="97">
        <f>K$19</f>
        <v>0</v>
      </c>
      <c r="L1787" s="94">
        <f t="shared" si="278"/>
        <v>0</v>
      </c>
    </row>
    <row r="1788" spans="2:12" ht="15" x14ac:dyDescent="0.25">
      <c r="B1788" s="31" t="s">
        <v>128</v>
      </c>
      <c r="C1788" s="164">
        <f>C$20</f>
        <v>0</v>
      </c>
      <c r="D1788" s="142"/>
      <c r="E1788" s="142"/>
      <c r="F1788" s="144"/>
      <c r="G1788" s="142"/>
      <c r="H1788" s="142"/>
      <c r="I1788" s="153"/>
      <c r="J1788" s="92">
        <f t="shared" si="277"/>
        <v>0</v>
      </c>
      <c r="K1788" s="93">
        <f>K$20</f>
        <v>0</v>
      </c>
      <c r="L1788" s="94">
        <f t="shared" si="278"/>
        <v>0</v>
      </c>
    </row>
    <row r="1789" spans="2:12" ht="15" x14ac:dyDescent="0.25">
      <c r="B1789" s="31" t="s">
        <v>129</v>
      </c>
      <c r="C1789" s="272">
        <f>C$21</f>
        <v>0</v>
      </c>
      <c r="D1789" s="142"/>
      <c r="E1789" s="142"/>
      <c r="F1789" s="144"/>
      <c r="G1789" s="142"/>
      <c r="H1789" s="142"/>
      <c r="I1789" s="153"/>
      <c r="J1789" s="92">
        <f t="shared" si="277"/>
        <v>0</v>
      </c>
      <c r="K1789" s="97">
        <f>K$21</f>
        <v>0</v>
      </c>
      <c r="L1789" s="94">
        <f t="shared" si="278"/>
        <v>0</v>
      </c>
    </row>
    <row r="1790" spans="2:12" ht="15" x14ac:dyDescent="0.25">
      <c r="B1790" s="31" t="s">
        <v>130</v>
      </c>
      <c r="C1790" s="164">
        <f>C$22</f>
        <v>0</v>
      </c>
      <c r="D1790" s="142"/>
      <c r="E1790" s="142"/>
      <c r="F1790" s="144"/>
      <c r="G1790" s="142"/>
      <c r="H1790" s="142"/>
      <c r="I1790" s="153"/>
      <c r="J1790" s="92">
        <f t="shared" si="277"/>
        <v>0</v>
      </c>
      <c r="K1790" s="97">
        <f>K$22</f>
        <v>0</v>
      </c>
      <c r="L1790" s="94">
        <f t="shared" si="278"/>
        <v>0</v>
      </c>
    </row>
    <row r="1791" spans="2:12" ht="15" x14ac:dyDescent="0.25">
      <c r="B1791" s="31" t="s">
        <v>131</v>
      </c>
      <c r="C1791" s="272">
        <f>C$23</f>
        <v>0</v>
      </c>
      <c r="D1791" s="142"/>
      <c r="E1791" s="142"/>
      <c r="F1791" s="144"/>
      <c r="G1791" s="142"/>
      <c r="H1791" s="142"/>
      <c r="I1791" s="153"/>
      <c r="J1791" s="92">
        <f t="shared" si="277"/>
        <v>0</v>
      </c>
      <c r="K1791" s="93">
        <f>K$23</f>
        <v>0</v>
      </c>
      <c r="L1791" s="94">
        <f t="shared" si="278"/>
        <v>0</v>
      </c>
    </row>
    <row r="1792" spans="2:12" ht="15" x14ac:dyDescent="0.25">
      <c r="B1792" s="31" t="s">
        <v>132</v>
      </c>
      <c r="C1792" s="164">
        <f>C$24</f>
        <v>0</v>
      </c>
      <c r="D1792" s="142"/>
      <c r="E1792" s="142"/>
      <c r="F1792" s="144"/>
      <c r="G1792" s="142"/>
      <c r="H1792" s="142"/>
      <c r="I1792" s="153"/>
      <c r="J1792" s="92">
        <f t="shared" si="277"/>
        <v>0</v>
      </c>
      <c r="K1792" s="97">
        <f>K$24</f>
        <v>0</v>
      </c>
      <c r="L1792" s="94">
        <f t="shared" si="278"/>
        <v>0</v>
      </c>
    </row>
    <row r="1793" spans="2:12" ht="15" x14ac:dyDescent="0.25">
      <c r="B1793" s="31" t="s">
        <v>133</v>
      </c>
      <c r="C1793" s="272">
        <f>C$25</f>
        <v>0</v>
      </c>
      <c r="D1793" s="142"/>
      <c r="E1793" s="142"/>
      <c r="F1793" s="144"/>
      <c r="G1793" s="142"/>
      <c r="H1793" s="142"/>
      <c r="I1793" s="153"/>
      <c r="J1793" s="92">
        <f t="shared" si="277"/>
        <v>0</v>
      </c>
      <c r="K1793" s="97">
        <f>K$25</f>
        <v>0</v>
      </c>
      <c r="L1793" s="94">
        <f t="shared" si="278"/>
        <v>0</v>
      </c>
    </row>
    <row r="1794" spans="2:12" ht="15" x14ac:dyDescent="0.25">
      <c r="B1794" s="31" t="s">
        <v>134</v>
      </c>
      <c r="C1794" s="164">
        <f>C$26</f>
        <v>0</v>
      </c>
      <c r="D1794" s="142"/>
      <c r="E1794" s="142"/>
      <c r="F1794" s="144"/>
      <c r="G1794" s="142"/>
      <c r="H1794" s="142"/>
      <c r="I1794" s="153"/>
      <c r="J1794" s="92">
        <f t="shared" si="277"/>
        <v>0</v>
      </c>
      <c r="K1794" s="93">
        <f>K$26</f>
        <v>0</v>
      </c>
      <c r="L1794" s="94">
        <f t="shared" si="278"/>
        <v>0</v>
      </c>
    </row>
    <row r="1795" spans="2:12" ht="15" x14ac:dyDescent="0.25">
      <c r="B1795" s="31" t="s">
        <v>135</v>
      </c>
      <c r="C1795" s="272">
        <f>C$27</f>
        <v>0</v>
      </c>
      <c r="D1795" s="142"/>
      <c r="E1795" s="142"/>
      <c r="F1795" s="144"/>
      <c r="G1795" s="142"/>
      <c r="H1795" s="142"/>
      <c r="I1795" s="153"/>
      <c r="J1795" s="92">
        <f t="shared" si="277"/>
        <v>0</v>
      </c>
      <c r="K1795" s="97">
        <f>K$27</f>
        <v>0</v>
      </c>
      <c r="L1795" s="94">
        <f t="shared" si="278"/>
        <v>0</v>
      </c>
    </row>
    <row r="1796" spans="2:12" ht="15" x14ac:dyDescent="0.25">
      <c r="B1796" s="31" t="s">
        <v>136</v>
      </c>
      <c r="C1796" s="164">
        <f>C$28</f>
        <v>0</v>
      </c>
      <c r="D1796" s="142"/>
      <c r="E1796" s="142"/>
      <c r="F1796" s="144"/>
      <c r="G1796" s="142"/>
      <c r="H1796" s="142"/>
      <c r="I1796" s="153"/>
      <c r="J1796" s="92">
        <f t="shared" si="277"/>
        <v>0</v>
      </c>
      <c r="K1796" s="97">
        <f>K$28</f>
        <v>0</v>
      </c>
      <c r="L1796" s="94">
        <f t="shared" si="278"/>
        <v>0</v>
      </c>
    </row>
    <row r="1797" spans="2:12" ht="15" x14ac:dyDescent="0.25">
      <c r="B1797" s="31" t="s">
        <v>137</v>
      </c>
      <c r="C1797" s="272">
        <f>C$29</f>
        <v>0</v>
      </c>
      <c r="D1797" s="142"/>
      <c r="E1797" s="142"/>
      <c r="F1797" s="144"/>
      <c r="G1797" s="142"/>
      <c r="H1797" s="142"/>
      <c r="I1797" s="153"/>
      <c r="J1797" s="92">
        <f t="shared" si="277"/>
        <v>0</v>
      </c>
      <c r="K1797" s="93">
        <f>K$29</f>
        <v>0</v>
      </c>
      <c r="L1797" s="94">
        <f t="shared" si="278"/>
        <v>0</v>
      </c>
    </row>
    <row r="1798" spans="2:12" ht="15" x14ac:dyDescent="0.25">
      <c r="B1798" s="31" t="s">
        <v>418</v>
      </c>
      <c r="C1798" s="164">
        <f>C$30</f>
        <v>0</v>
      </c>
      <c r="D1798" s="142"/>
      <c r="E1798" s="142"/>
      <c r="F1798" s="144"/>
      <c r="G1798" s="142"/>
      <c r="H1798" s="142"/>
      <c r="I1798" s="153"/>
      <c r="J1798" s="92">
        <f>IF(G1798&gt;0,(D1798*(F1798/G1798)),0)</f>
        <v>0</v>
      </c>
      <c r="K1798" s="97">
        <f>K$30</f>
        <v>0</v>
      </c>
      <c r="L1798" s="94">
        <f>IF(K1798&gt;0,((J1798/K1798)*I1798),0)</f>
        <v>0</v>
      </c>
    </row>
    <row r="1799" spans="2:12" ht="15" x14ac:dyDescent="0.25">
      <c r="B1799" s="31" t="s">
        <v>419</v>
      </c>
      <c r="C1799" s="272">
        <f>C$31</f>
        <v>0</v>
      </c>
      <c r="D1799" s="142"/>
      <c r="E1799" s="142"/>
      <c r="F1799" s="144"/>
      <c r="G1799" s="142"/>
      <c r="H1799" s="142"/>
      <c r="I1799" s="153"/>
      <c r="J1799" s="92">
        <f t="shared" ref="J1799:J1809" si="279">IF(G1799&gt;0,(D1799*(F1799/G1799)),0)</f>
        <v>0</v>
      </c>
      <c r="K1799" s="97">
        <f>K$31</f>
        <v>0</v>
      </c>
      <c r="L1799" s="94">
        <f t="shared" ref="L1799:L1809" si="280">IF(K1799&gt;0,((J1799/K1799)*I1799),0)</f>
        <v>0</v>
      </c>
    </row>
    <row r="1800" spans="2:12" ht="15" x14ac:dyDescent="0.25">
      <c r="B1800" s="31" t="s">
        <v>420</v>
      </c>
      <c r="C1800" s="164">
        <f>C$32</f>
        <v>0</v>
      </c>
      <c r="D1800" s="142"/>
      <c r="E1800" s="142"/>
      <c r="F1800" s="144"/>
      <c r="G1800" s="142"/>
      <c r="H1800" s="142"/>
      <c r="I1800" s="153"/>
      <c r="J1800" s="92">
        <f t="shared" si="279"/>
        <v>0</v>
      </c>
      <c r="K1800" s="93">
        <f>K$32</f>
        <v>0</v>
      </c>
      <c r="L1800" s="94">
        <f t="shared" si="280"/>
        <v>0</v>
      </c>
    </row>
    <row r="1801" spans="2:12" ht="15" x14ac:dyDescent="0.25">
      <c r="B1801" s="31" t="s">
        <v>421</v>
      </c>
      <c r="C1801" s="272">
        <f>C$33</f>
        <v>0</v>
      </c>
      <c r="D1801" s="142"/>
      <c r="E1801" s="142"/>
      <c r="F1801" s="144"/>
      <c r="G1801" s="142"/>
      <c r="H1801" s="142"/>
      <c r="I1801" s="153"/>
      <c r="J1801" s="92">
        <f t="shared" si="279"/>
        <v>0</v>
      </c>
      <c r="K1801" s="97">
        <f>K$33</f>
        <v>0</v>
      </c>
      <c r="L1801" s="94">
        <f t="shared" si="280"/>
        <v>0</v>
      </c>
    </row>
    <row r="1802" spans="2:12" ht="15" x14ac:dyDescent="0.25">
      <c r="B1802" s="31" t="s">
        <v>422</v>
      </c>
      <c r="C1802" s="164">
        <f>C$34</f>
        <v>0</v>
      </c>
      <c r="D1802" s="142"/>
      <c r="E1802" s="142"/>
      <c r="F1802" s="144"/>
      <c r="G1802" s="142"/>
      <c r="H1802" s="142"/>
      <c r="I1802" s="153"/>
      <c r="J1802" s="92">
        <f t="shared" si="279"/>
        <v>0</v>
      </c>
      <c r="K1802" s="97">
        <f>K$34</f>
        <v>0</v>
      </c>
      <c r="L1802" s="94">
        <f t="shared" si="280"/>
        <v>0</v>
      </c>
    </row>
    <row r="1803" spans="2:12" ht="15" x14ac:dyDescent="0.25">
      <c r="B1803" s="31" t="s">
        <v>423</v>
      </c>
      <c r="C1803" s="272">
        <f>C$35</f>
        <v>0</v>
      </c>
      <c r="D1803" s="142"/>
      <c r="E1803" s="142"/>
      <c r="F1803" s="144"/>
      <c r="G1803" s="142"/>
      <c r="H1803" s="142"/>
      <c r="I1803" s="153"/>
      <c r="J1803" s="92">
        <f t="shared" si="279"/>
        <v>0</v>
      </c>
      <c r="K1803" s="93">
        <f>K$35</f>
        <v>0</v>
      </c>
      <c r="L1803" s="94">
        <f t="shared" si="280"/>
        <v>0</v>
      </c>
    </row>
    <row r="1804" spans="2:12" ht="15" x14ac:dyDescent="0.25">
      <c r="B1804" s="31" t="s">
        <v>424</v>
      </c>
      <c r="C1804" s="164">
        <f>C$36</f>
        <v>0</v>
      </c>
      <c r="D1804" s="142"/>
      <c r="E1804" s="142"/>
      <c r="F1804" s="144"/>
      <c r="G1804" s="142"/>
      <c r="H1804" s="142"/>
      <c r="I1804" s="153"/>
      <c r="J1804" s="92">
        <f t="shared" si="279"/>
        <v>0</v>
      </c>
      <c r="K1804" s="97">
        <f>K$36</f>
        <v>0</v>
      </c>
      <c r="L1804" s="94">
        <f t="shared" si="280"/>
        <v>0</v>
      </c>
    </row>
    <row r="1805" spans="2:12" ht="15" x14ac:dyDescent="0.25">
      <c r="B1805" s="31" t="s">
        <v>425</v>
      </c>
      <c r="C1805" s="272">
        <f>C$37</f>
        <v>0</v>
      </c>
      <c r="D1805" s="142"/>
      <c r="E1805" s="142"/>
      <c r="F1805" s="144"/>
      <c r="G1805" s="142"/>
      <c r="H1805" s="142"/>
      <c r="I1805" s="153"/>
      <c r="J1805" s="92">
        <f t="shared" si="279"/>
        <v>0</v>
      </c>
      <c r="K1805" s="97">
        <f>K$37</f>
        <v>0</v>
      </c>
      <c r="L1805" s="94">
        <f t="shared" si="280"/>
        <v>0</v>
      </c>
    </row>
    <row r="1806" spans="2:12" ht="15" x14ac:dyDescent="0.25">
      <c r="B1806" s="31" t="s">
        <v>426</v>
      </c>
      <c r="C1806" s="164">
        <f>C$38</f>
        <v>0</v>
      </c>
      <c r="D1806" s="142"/>
      <c r="E1806" s="142"/>
      <c r="F1806" s="144"/>
      <c r="G1806" s="142"/>
      <c r="H1806" s="142"/>
      <c r="I1806" s="153"/>
      <c r="J1806" s="92">
        <f t="shared" si="279"/>
        <v>0</v>
      </c>
      <c r="K1806" s="93">
        <f>K$38</f>
        <v>0</v>
      </c>
      <c r="L1806" s="94">
        <f t="shared" si="280"/>
        <v>0</v>
      </c>
    </row>
    <row r="1807" spans="2:12" ht="15" x14ac:dyDescent="0.25">
      <c r="B1807" s="31" t="s">
        <v>427</v>
      </c>
      <c r="C1807" s="272">
        <f>C$39</f>
        <v>0</v>
      </c>
      <c r="D1807" s="142"/>
      <c r="E1807" s="142"/>
      <c r="F1807" s="144"/>
      <c r="G1807" s="142"/>
      <c r="H1807" s="142"/>
      <c r="I1807" s="153"/>
      <c r="J1807" s="92">
        <f t="shared" si="279"/>
        <v>0</v>
      </c>
      <c r="K1807" s="97">
        <f>K$39</f>
        <v>0</v>
      </c>
      <c r="L1807" s="94">
        <f t="shared" si="280"/>
        <v>0</v>
      </c>
    </row>
    <row r="1808" spans="2:12" ht="15" x14ac:dyDescent="0.25">
      <c r="B1808" s="31" t="s">
        <v>428</v>
      </c>
      <c r="C1808" s="164">
        <f>C$40</f>
        <v>0</v>
      </c>
      <c r="D1808" s="142"/>
      <c r="E1808" s="142"/>
      <c r="F1808" s="144"/>
      <c r="G1808" s="142"/>
      <c r="H1808" s="142"/>
      <c r="I1808" s="153"/>
      <c r="J1808" s="92">
        <f t="shared" si="279"/>
        <v>0</v>
      </c>
      <c r="K1808" s="97">
        <f>K$40</f>
        <v>0</v>
      </c>
      <c r="L1808" s="94">
        <f t="shared" si="280"/>
        <v>0</v>
      </c>
    </row>
    <row r="1809" spans="2:12" ht="15" x14ac:dyDescent="0.25">
      <c r="B1809" s="31" t="s">
        <v>429</v>
      </c>
      <c r="C1809" s="272">
        <f>C$41</f>
        <v>0</v>
      </c>
      <c r="D1809" s="142"/>
      <c r="E1809" s="142"/>
      <c r="F1809" s="144"/>
      <c r="G1809" s="142"/>
      <c r="H1809" s="142"/>
      <c r="I1809" s="153"/>
      <c r="J1809" s="92">
        <f t="shared" si="279"/>
        <v>0</v>
      </c>
      <c r="K1809" s="93">
        <f>K$41</f>
        <v>0</v>
      </c>
      <c r="L1809" s="94">
        <f t="shared" si="280"/>
        <v>0</v>
      </c>
    </row>
    <row r="1810" spans="2:12" ht="15" x14ac:dyDescent="0.25">
      <c r="B1810" s="31" t="s">
        <v>430</v>
      </c>
      <c r="C1810" s="164">
        <f>C$42</f>
        <v>0</v>
      </c>
      <c r="D1810" s="142"/>
      <c r="E1810" s="142"/>
      <c r="F1810" s="144"/>
      <c r="G1810" s="142"/>
      <c r="H1810" s="142"/>
      <c r="I1810" s="153"/>
      <c r="J1810" s="92">
        <f>IF(G1810&gt;0,(D1810*(F1810/G1810)),0)</f>
        <v>0</v>
      </c>
      <c r="K1810" s="97">
        <f>K$42</f>
        <v>0</v>
      </c>
      <c r="L1810" s="94">
        <f>IF(K1810&gt;0,((J1810/K1810)*I1810),0)</f>
        <v>0</v>
      </c>
    </row>
    <row r="1811" spans="2:12" ht="15" x14ac:dyDescent="0.25">
      <c r="B1811" s="31" t="s">
        <v>431</v>
      </c>
      <c r="C1811" s="272">
        <f>C$43</f>
        <v>0</v>
      </c>
      <c r="D1811" s="142"/>
      <c r="E1811" s="142"/>
      <c r="F1811" s="144"/>
      <c r="G1811" s="142"/>
      <c r="H1811" s="142"/>
      <c r="I1811" s="153"/>
      <c r="J1811" s="92">
        <f t="shared" ref="J1811:J1822" si="281">IF(G1811&gt;0,(D1811*(F1811/G1811)),0)</f>
        <v>0</v>
      </c>
      <c r="K1811" s="97">
        <f>K$43</f>
        <v>0</v>
      </c>
      <c r="L1811" s="94">
        <f t="shared" ref="L1811:L1822" si="282">IF(K1811&gt;0,((J1811/K1811)*I1811),0)</f>
        <v>0</v>
      </c>
    </row>
    <row r="1812" spans="2:12" ht="15" x14ac:dyDescent="0.25">
      <c r="B1812" s="31" t="s">
        <v>432</v>
      </c>
      <c r="C1812" s="164">
        <f>C$44</f>
        <v>0</v>
      </c>
      <c r="D1812" s="142"/>
      <c r="E1812" s="142"/>
      <c r="F1812" s="144"/>
      <c r="G1812" s="142"/>
      <c r="H1812" s="142"/>
      <c r="I1812" s="153"/>
      <c r="J1812" s="92">
        <f t="shared" si="281"/>
        <v>0</v>
      </c>
      <c r="K1812" s="93">
        <f>K$44</f>
        <v>0</v>
      </c>
      <c r="L1812" s="94">
        <f t="shared" si="282"/>
        <v>0</v>
      </c>
    </row>
    <row r="1813" spans="2:12" ht="15" x14ac:dyDescent="0.25">
      <c r="B1813" s="31" t="s">
        <v>433</v>
      </c>
      <c r="C1813" s="272">
        <f>C$45</f>
        <v>0</v>
      </c>
      <c r="D1813" s="142"/>
      <c r="E1813" s="142"/>
      <c r="F1813" s="144"/>
      <c r="G1813" s="142"/>
      <c r="H1813" s="142"/>
      <c r="I1813" s="153"/>
      <c r="J1813" s="92">
        <f t="shared" si="281"/>
        <v>0</v>
      </c>
      <c r="K1813" s="97">
        <f>K$45</f>
        <v>0</v>
      </c>
      <c r="L1813" s="94">
        <f t="shared" si="282"/>
        <v>0</v>
      </c>
    </row>
    <row r="1814" spans="2:12" ht="15" x14ac:dyDescent="0.25">
      <c r="B1814" s="31" t="s">
        <v>434</v>
      </c>
      <c r="C1814" s="164">
        <f>C$46</f>
        <v>0</v>
      </c>
      <c r="D1814" s="142"/>
      <c r="E1814" s="142"/>
      <c r="F1814" s="144"/>
      <c r="G1814" s="142"/>
      <c r="H1814" s="142"/>
      <c r="I1814" s="153"/>
      <c r="J1814" s="92">
        <f t="shared" si="281"/>
        <v>0</v>
      </c>
      <c r="K1814" s="97">
        <f>K$46</f>
        <v>0</v>
      </c>
      <c r="L1814" s="94">
        <f t="shared" si="282"/>
        <v>0</v>
      </c>
    </row>
    <row r="1815" spans="2:12" ht="15" x14ac:dyDescent="0.25">
      <c r="B1815" s="31" t="s">
        <v>435</v>
      </c>
      <c r="C1815" s="272">
        <f>C$47</f>
        <v>0</v>
      </c>
      <c r="D1815" s="142"/>
      <c r="E1815" s="142"/>
      <c r="F1815" s="144"/>
      <c r="G1815" s="142"/>
      <c r="H1815" s="142"/>
      <c r="I1815" s="153"/>
      <c r="J1815" s="92">
        <f t="shared" si="281"/>
        <v>0</v>
      </c>
      <c r="K1815" s="93">
        <f>K$47</f>
        <v>0</v>
      </c>
      <c r="L1815" s="94">
        <f t="shared" si="282"/>
        <v>0</v>
      </c>
    </row>
    <row r="1816" spans="2:12" ht="15" x14ac:dyDescent="0.25">
      <c r="B1816" s="31" t="s">
        <v>436</v>
      </c>
      <c r="C1816" s="164">
        <f>C$48</f>
        <v>0</v>
      </c>
      <c r="D1816" s="142"/>
      <c r="E1816" s="142"/>
      <c r="F1816" s="144"/>
      <c r="G1816" s="142"/>
      <c r="H1816" s="142"/>
      <c r="I1816" s="153"/>
      <c r="J1816" s="92">
        <f t="shared" si="281"/>
        <v>0</v>
      </c>
      <c r="K1816" s="97">
        <f>K$48</f>
        <v>0</v>
      </c>
      <c r="L1816" s="94">
        <f t="shared" si="282"/>
        <v>0</v>
      </c>
    </row>
    <row r="1817" spans="2:12" ht="15" x14ac:dyDescent="0.25">
      <c r="B1817" s="31" t="s">
        <v>437</v>
      </c>
      <c r="C1817" s="272">
        <f>C$49</f>
        <v>0</v>
      </c>
      <c r="D1817" s="142"/>
      <c r="E1817" s="142"/>
      <c r="F1817" s="144"/>
      <c r="G1817" s="142"/>
      <c r="H1817" s="142"/>
      <c r="I1817" s="153"/>
      <c r="J1817" s="92">
        <f t="shared" si="281"/>
        <v>0</v>
      </c>
      <c r="K1817" s="97">
        <f>K$49</f>
        <v>0</v>
      </c>
      <c r="L1817" s="94">
        <f t="shared" si="282"/>
        <v>0</v>
      </c>
    </row>
    <row r="1818" spans="2:12" ht="15" x14ac:dyDescent="0.25">
      <c r="B1818" s="31" t="s">
        <v>438</v>
      </c>
      <c r="C1818" s="164">
        <f>C$50</f>
        <v>0</v>
      </c>
      <c r="D1818" s="142"/>
      <c r="E1818" s="142"/>
      <c r="F1818" s="144"/>
      <c r="G1818" s="142"/>
      <c r="H1818" s="142"/>
      <c r="I1818" s="153"/>
      <c r="J1818" s="92">
        <f t="shared" si="281"/>
        <v>0</v>
      </c>
      <c r="K1818" s="93">
        <f>K$50</f>
        <v>0</v>
      </c>
      <c r="L1818" s="94">
        <f t="shared" si="282"/>
        <v>0</v>
      </c>
    </row>
    <row r="1819" spans="2:12" ht="15" x14ac:dyDescent="0.25">
      <c r="B1819" s="31" t="s">
        <v>439</v>
      </c>
      <c r="C1819" s="272">
        <f>C$51</f>
        <v>0</v>
      </c>
      <c r="D1819" s="142"/>
      <c r="E1819" s="142"/>
      <c r="F1819" s="144"/>
      <c r="G1819" s="142"/>
      <c r="H1819" s="142"/>
      <c r="I1819" s="153"/>
      <c r="J1819" s="92">
        <f t="shared" si="281"/>
        <v>0</v>
      </c>
      <c r="K1819" s="97">
        <f>K$51</f>
        <v>0</v>
      </c>
      <c r="L1819" s="94">
        <f t="shared" si="282"/>
        <v>0</v>
      </c>
    </row>
    <row r="1820" spans="2:12" ht="15" x14ac:dyDescent="0.25">
      <c r="B1820" s="31" t="s">
        <v>440</v>
      </c>
      <c r="C1820" s="164">
        <f>C$52</f>
        <v>0</v>
      </c>
      <c r="D1820" s="142"/>
      <c r="E1820" s="142"/>
      <c r="F1820" s="144"/>
      <c r="G1820" s="142"/>
      <c r="H1820" s="142"/>
      <c r="I1820" s="153"/>
      <c r="J1820" s="92">
        <f t="shared" si="281"/>
        <v>0</v>
      </c>
      <c r="K1820" s="97">
        <f>K$52</f>
        <v>0</v>
      </c>
      <c r="L1820" s="94">
        <f t="shared" si="282"/>
        <v>0</v>
      </c>
    </row>
    <row r="1821" spans="2:12" ht="15" x14ac:dyDescent="0.25">
      <c r="B1821" s="31" t="s">
        <v>441</v>
      </c>
      <c r="C1821" s="272">
        <f>C$53</f>
        <v>0</v>
      </c>
      <c r="D1821" s="142"/>
      <c r="E1821" s="142"/>
      <c r="F1821" s="144"/>
      <c r="G1821" s="142"/>
      <c r="H1821" s="142"/>
      <c r="I1821" s="153"/>
      <c r="J1821" s="92">
        <f t="shared" si="281"/>
        <v>0</v>
      </c>
      <c r="K1821" s="93">
        <f>K$53</f>
        <v>0</v>
      </c>
      <c r="L1821" s="94">
        <f t="shared" si="282"/>
        <v>0</v>
      </c>
    </row>
    <row r="1822" spans="2:12" ht="15" x14ac:dyDescent="0.25">
      <c r="B1822" s="31" t="s">
        <v>442</v>
      </c>
      <c r="C1822" s="164">
        <f>C$54</f>
        <v>0</v>
      </c>
      <c r="D1822" s="142"/>
      <c r="E1822" s="142"/>
      <c r="F1822" s="144"/>
      <c r="G1822" s="142"/>
      <c r="H1822" s="142"/>
      <c r="I1822" s="153"/>
      <c r="J1822" s="92">
        <f t="shared" si="281"/>
        <v>0</v>
      </c>
      <c r="K1822" s="97">
        <f>K$54</f>
        <v>0</v>
      </c>
      <c r="L1822" s="94">
        <f t="shared" si="282"/>
        <v>0</v>
      </c>
    </row>
    <row r="1823" spans="2:12" x14ac:dyDescent="0.2">
      <c r="B1823"/>
      <c r="C1823"/>
      <c r="D1823"/>
      <c r="E1823"/>
      <c r="F1823"/>
      <c r="G1823"/>
      <c r="H1823"/>
      <c r="I1823"/>
      <c r="J1823"/>
      <c r="K1823"/>
      <c r="L1823"/>
    </row>
    <row r="1824" spans="2:12" ht="15" x14ac:dyDescent="0.25">
      <c r="C1824" s="278" t="s">
        <v>523</v>
      </c>
      <c r="D1824" s="279"/>
      <c r="E1824" s="279"/>
      <c r="F1824" s="279"/>
      <c r="G1824" s="279"/>
      <c r="H1824" s="279"/>
      <c r="I1824" s="279"/>
      <c r="J1824" s="279"/>
      <c r="K1824" s="279"/>
      <c r="L1824" s="280"/>
    </row>
    <row r="1825" spans="2:12" ht="15" x14ac:dyDescent="0.25">
      <c r="B1825" s="31" t="s">
        <v>113</v>
      </c>
      <c r="C1825" s="259">
        <f>C$5</f>
        <v>0</v>
      </c>
      <c r="D1825" s="142"/>
      <c r="E1825" s="142"/>
      <c r="F1825" s="144"/>
      <c r="G1825" s="142"/>
      <c r="H1825" s="142"/>
      <c r="I1825" s="153"/>
      <c r="J1825" s="92">
        <f>IF(G1825&gt;0,(D1825*(F1825/G1825)),0)</f>
        <v>0</v>
      </c>
      <c r="K1825" s="93">
        <f>K$5</f>
        <v>0</v>
      </c>
      <c r="L1825" s="94">
        <f>IF(K1825&gt;0,((J1825/K1825)*I1825),0)</f>
        <v>0</v>
      </c>
    </row>
    <row r="1826" spans="2:12" ht="15" x14ac:dyDescent="0.25">
      <c r="B1826" s="31" t="s">
        <v>114</v>
      </c>
      <c r="C1826" s="260">
        <f>C$6</f>
        <v>0</v>
      </c>
      <c r="D1826" s="142"/>
      <c r="E1826" s="142"/>
      <c r="F1826" s="144"/>
      <c r="G1826" s="142"/>
      <c r="H1826" s="142"/>
      <c r="I1826" s="153"/>
      <c r="J1826" s="92">
        <f t="shared" ref="J1826:J1836" si="283">IF(G1826&gt;0,(D1826*(F1826/G1826)),0)</f>
        <v>0</v>
      </c>
      <c r="K1826" s="97">
        <f>K$6</f>
        <v>0</v>
      </c>
      <c r="L1826" s="94">
        <f t="shared" ref="L1826:L1836" si="284">IF(K1826&gt;0,((J1826/K1826)*I1826),0)</f>
        <v>0</v>
      </c>
    </row>
    <row r="1827" spans="2:12" ht="15" x14ac:dyDescent="0.25">
      <c r="B1827" s="31" t="s">
        <v>115</v>
      </c>
      <c r="C1827" s="259">
        <f>C$7</f>
        <v>0</v>
      </c>
      <c r="D1827" s="142"/>
      <c r="E1827" s="142"/>
      <c r="F1827" s="144"/>
      <c r="G1827" s="142"/>
      <c r="H1827" s="142"/>
      <c r="I1827" s="153"/>
      <c r="J1827" s="92">
        <f t="shared" si="283"/>
        <v>0</v>
      </c>
      <c r="K1827" s="97">
        <f>K$7</f>
        <v>0</v>
      </c>
      <c r="L1827" s="94">
        <f t="shared" si="284"/>
        <v>0</v>
      </c>
    </row>
    <row r="1828" spans="2:12" ht="15" x14ac:dyDescent="0.25">
      <c r="B1828" s="31" t="s">
        <v>116</v>
      </c>
      <c r="C1828" s="260">
        <f>C$8</f>
        <v>0</v>
      </c>
      <c r="D1828" s="142"/>
      <c r="E1828" s="142"/>
      <c r="F1828" s="144"/>
      <c r="G1828" s="142"/>
      <c r="H1828" s="142"/>
      <c r="I1828" s="153"/>
      <c r="J1828" s="92">
        <f t="shared" si="283"/>
        <v>0</v>
      </c>
      <c r="K1828" s="93">
        <f>K$8</f>
        <v>0</v>
      </c>
      <c r="L1828" s="94">
        <f t="shared" si="284"/>
        <v>0</v>
      </c>
    </row>
    <row r="1829" spans="2:12" ht="15" x14ac:dyDescent="0.25">
      <c r="B1829" s="31" t="s">
        <v>117</v>
      </c>
      <c r="C1829" s="259">
        <f>C$9</f>
        <v>0</v>
      </c>
      <c r="D1829" s="142"/>
      <c r="E1829" s="142"/>
      <c r="F1829" s="144"/>
      <c r="G1829" s="142"/>
      <c r="H1829" s="142"/>
      <c r="I1829" s="153"/>
      <c r="J1829" s="92">
        <f t="shared" si="283"/>
        <v>0</v>
      </c>
      <c r="K1829" s="97">
        <f>K$9</f>
        <v>0</v>
      </c>
      <c r="L1829" s="94">
        <f t="shared" si="284"/>
        <v>0</v>
      </c>
    </row>
    <row r="1830" spans="2:12" ht="15" x14ac:dyDescent="0.25">
      <c r="B1830" s="31" t="s">
        <v>118</v>
      </c>
      <c r="C1830" s="260">
        <f>C$10</f>
        <v>0</v>
      </c>
      <c r="D1830" s="142"/>
      <c r="E1830" s="142"/>
      <c r="F1830" s="144"/>
      <c r="G1830" s="142"/>
      <c r="H1830" s="142"/>
      <c r="I1830" s="153"/>
      <c r="J1830" s="92">
        <f t="shared" si="283"/>
        <v>0</v>
      </c>
      <c r="K1830" s="97">
        <f>K$10</f>
        <v>0</v>
      </c>
      <c r="L1830" s="94">
        <f t="shared" si="284"/>
        <v>0</v>
      </c>
    </row>
    <row r="1831" spans="2:12" ht="15" x14ac:dyDescent="0.25">
      <c r="B1831" s="31" t="s">
        <v>119</v>
      </c>
      <c r="C1831" s="259">
        <f>C$11</f>
        <v>0</v>
      </c>
      <c r="D1831" s="142"/>
      <c r="E1831" s="142"/>
      <c r="F1831" s="144"/>
      <c r="G1831" s="142"/>
      <c r="H1831" s="142"/>
      <c r="I1831" s="153"/>
      <c r="J1831" s="92">
        <f t="shared" si="283"/>
        <v>0</v>
      </c>
      <c r="K1831" s="93">
        <f>K$11</f>
        <v>0</v>
      </c>
      <c r="L1831" s="94">
        <f t="shared" si="284"/>
        <v>0</v>
      </c>
    </row>
    <row r="1832" spans="2:12" ht="15" x14ac:dyDescent="0.25">
      <c r="B1832" s="31" t="s">
        <v>120</v>
      </c>
      <c r="C1832" s="260">
        <f>C$12</f>
        <v>0</v>
      </c>
      <c r="D1832" s="142"/>
      <c r="E1832" s="142"/>
      <c r="F1832" s="144"/>
      <c r="G1832" s="142"/>
      <c r="H1832" s="142"/>
      <c r="I1832" s="153"/>
      <c r="J1832" s="92">
        <f t="shared" si="283"/>
        <v>0</v>
      </c>
      <c r="K1832" s="97">
        <f>K$12</f>
        <v>0</v>
      </c>
      <c r="L1832" s="94">
        <f t="shared" si="284"/>
        <v>0</v>
      </c>
    </row>
    <row r="1833" spans="2:12" ht="15" x14ac:dyDescent="0.25">
      <c r="B1833" s="31" t="s">
        <v>121</v>
      </c>
      <c r="C1833" s="259">
        <f>C$13</f>
        <v>0</v>
      </c>
      <c r="D1833" s="142"/>
      <c r="E1833" s="142"/>
      <c r="F1833" s="144"/>
      <c r="G1833" s="142"/>
      <c r="H1833" s="142"/>
      <c r="I1833" s="153"/>
      <c r="J1833" s="92">
        <f t="shared" si="283"/>
        <v>0</v>
      </c>
      <c r="K1833" s="97">
        <f>K$13</f>
        <v>0</v>
      </c>
      <c r="L1833" s="94">
        <f t="shared" si="284"/>
        <v>0</v>
      </c>
    </row>
    <row r="1834" spans="2:12" ht="15" x14ac:dyDescent="0.25">
      <c r="B1834" s="31" t="s">
        <v>122</v>
      </c>
      <c r="C1834" s="260">
        <f>C$14</f>
        <v>0</v>
      </c>
      <c r="D1834" s="142"/>
      <c r="E1834" s="142"/>
      <c r="F1834" s="144"/>
      <c r="G1834" s="142"/>
      <c r="H1834" s="142"/>
      <c r="I1834" s="153"/>
      <c r="J1834" s="92">
        <f t="shared" si="283"/>
        <v>0</v>
      </c>
      <c r="K1834" s="93">
        <f>K$14</f>
        <v>0</v>
      </c>
      <c r="L1834" s="94">
        <f t="shared" si="284"/>
        <v>0</v>
      </c>
    </row>
    <row r="1835" spans="2:12" ht="15" x14ac:dyDescent="0.25">
      <c r="B1835" s="31" t="s">
        <v>123</v>
      </c>
      <c r="C1835" s="259">
        <f>C$15</f>
        <v>0</v>
      </c>
      <c r="D1835" s="142"/>
      <c r="E1835" s="142"/>
      <c r="F1835" s="144"/>
      <c r="G1835" s="142"/>
      <c r="H1835" s="142"/>
      <c r="I1835" s="153"/>
      <c r="J1835" s="92">
        <f t="shared" si="283"/>
        <v>0</v>
      </c>
      <c r="K1835" s="97">
        <f>K$15</f>
        <v>0</v>
      </c>
      <c r="L1835" s="94">
        <f t="shared" si="284"/>
        <v>0</v>
      </c>
    </row>
    <row r="1836" spans="2:12" ht="15" x14ac:dyDescent="0.25">
      <c r="B1836" s="31" t="s">
        <v>124</v>
      </c>
      <c r="C1836" s="260">
        <f>C$16</f>
        <v>0</v>
      </c>
      <c r="D1836" s="142"/>
      <c r="E1836" s="142"/>
      <c r="F1836" s="144"/>
      <c r="G1836" s="142"/>
      <c r="H1836" s="142"/>
      <c r="I1836" s="153"/>
      <c r="J1836" s="92">
        <f t="shared" si="283"/>
        <v>0</v>
      </c>
      <c r="K1836" s="97">
        <f>K$16</f>
        <v>0</v>
      </c>
      <c r="L1836" s="94">
        <f t="shared" si="284"/>
        <v>0</v>
      </c>
    </row>
    <row r="1837" spans="2:12" ht="15" x14ac:dyDescent="0.25">
      <c r="B1837" s="31" t="s">
        <v>125</v>
      </c>
      <c r="C1837" s="272">
        <f>C$17</f>
        <v>0</v>
      </c>
      <c r="D1837" s="142"/>
      <c r="E1837" s="142"/>
      <c r="F1837" s="144"/>
      <c r="G1837" s="142"/>
      <c r="H1837" s="142"/>
      <c r="I1837" s="153"/>
      <c r="J1837" s="92">
        <f>IF(G1837&gt;0,(D1837*(F1837/G1837)),0)</f>
        <v>0</v>
      </c>
      <c r="K1837" s="93">
        <f>K$17</f>
        <v>0</v>
      </c>
      <c r="L1837" s="94">
        <f>IF(K1837&gt;0,((J1837/K1837)*I1837),0)</f>
        <v>0</v>
      </c>
    </row>
    <row r="1838" spans="2:12" ht="15" x14ac:dyDescent="0.25">
      <c r="B1838" s="31" t="s">
        <v>126</v>
      </c>
      <c r="C1838" s="164">
        <f>C$18</f>
        <v>0</v>
      </c>
      <c r="D1838" s="142"/>
      <c r="E1838" s="142"/>
      <c r="F1838" s="144"/>
      <c r="G1838" s="142"/>
      <c r="H1838" s="142"/>
      <c r="I1838" s="153"/>
      <c r="J1838" s="92">
        <f t="shared" ref="J1838:J1849" si="285">IF(G1838&gt;0,(D1838*(F1838/G1838)),0)</f>
        <v>0</v>
      </c>
      <c r="K1838" s="97">
        <f>K$18</f>
        <v>0</v>
      </c>
      <c r="L1838" s="94">
        <f t="shared" ref="L1838:L1849" si="286">IF(K1838&gt;0,((J1838/K1838)*I1838),0)</f>
        <v>0</v>
      </c>
    </row>
    <row r="1839" spans="2:12" ht="15" x14ac:dyDescent="0.25">
      <c r="B1839" s="31" t="s">
        <v>127</v>
      </c>
      <c r="C1839" s="272">
        <f>C$19</f>
        <v>0</v>
      </c>
      <c r="D1839" s="142"/>
      <c r="E1839" s="142"/>
      <c r="F1839" s="144"/>
      <c r="G1839" s="142"/>
      <c r="H1839" s="142"/>
      <c r="I1839" s="153"/>
      <c r="J1839" s="92">
        <f t="shared" si="285"/>
        <v>0</v>
      </c>
      <c r="K1839" s="97">
        <f>K$19</f>
        <v>0</v>
      </c>
      <c r="L1839" s="94">
        <f t="shared" si="286"/>
        <v>0</v>
      </c>
    </row>
    <row r="1840" spans="2:12" ht="15" x14ac:dyDescent="0.25">
      <c r="B1840" s="31" t="s">
        <v>128</v>
      </c>
      <c r="C1840" s="164">
        <f>C$20</f>
        <v>0</v>
      </c>
      <c r="D1840" s="142"/>
      <c r="E1840" s="142"/>
      <c r="F1840" s="144"/>
      <c r="G1840" s="142"/>
      <c r="H1840" s="142"/>
      <c r="I1840" s="153"/>
      <c r="J1840" s="92">
        <f t="shared" si="285"/>
        <v>0</v>
      </c>
      <c r="K1840" s="93">
        <f>K$20</f>
        <v>0</v>
      </c>
      <c r="L1840" s="94">
        <f t="shared" si="286"/>
        <v>0</v>
      </c>
    </row>
    <row r="1841" spans="2:12" ht="15" x14ac:dyDescent="0.25">
      <c r="B1841" s="31" t="s">
        <v>129</v>
      </c>
      <c r="C1841" s="272">
        <f>C$21</f>
        <v>0</v>
      </c>
      <c r="D1841" s="142"/>
      <c r="E1841" s="142"/>
      <c r="F1841" s="144"/>
      <c r="G1841" s="142"/>
      <c r="H1841" s="142"/>
      <c r="I1841" s="153"/>
      <c r="J1841" s="92">
        <f t="shared" si="285"/>
        <v>0</v>
      </c>
      <c r="K1841" s="97">
        <f>K$21</f>
        <v>0</v>
      </c>
      <c r="L1841" s="94">
        <f t="shared" si="286"/>
        <v>0</v>
      </c>
    </row>
    <row r="1842" spans="2:12" ht="15" x14ac:dyDescent="0.25">
      <c r="B1842" s="31" t="s">
        <v>130</v>
      </c>
      <c r="C1842" s="164">
        <f>C$22</f>
        <v>0</v>
      </c>
      <c r="D1842" s="142"/>
      <c r="E1842" s="142"/>
      <c r="F1842" s="144"/>
      <c r="G1842" s="142"/>
      <c r="H1842" s="142"/>
      <c r="I1842" s="153"/>
      <c r="J1842" s="92">
        <f t="shared" si="285"/>
        <v>0</v>
      </c>
      <c r="K1842" s="97">
        <f>K$22</f>
        <v>0</v>
      </c>
      <c r="L1842" s="94">
        <f t="shared" si="286"/>
        <v>0</v>
      </c>
    </row>
    <row r="1843" spans="2:12" ht="15" x14ac:dyDescent="0.25">
      <c r="B1843" s="31" t="s">
        <v>131</v>
      </c>
      <c r="C1843" s="272">
        <f>C$23</f>
        <v>0</v>
      </c>
      <c r="D1843" s="142"/>
      <c r="E1843" s="142"/>
      <c r="F1843" s="144"/>
      <c r="G1843" s="142"/>
      <c r="H1843" s="142"/>
      <c r="I1843" s="153"/>
      <c r="J1843" s="92">
        <f t="shared" si="285"/>
        <v>0</v>
      </c>
      <c r="K1843" s="93">
        <f>K$23</f>
        <v>0</v>
      </c>
      <c r="L1843" s="94">
        <f t="shared" si="286"/>
        <v>0</v>
      </c>
    </row>
    <row r="1844" spans="2:12" ht="15" x14ac:dyDescent="0.25">
      <c r="B1844" s="31" t="s">
        <v>132</v>
      </c>
      <c r="C1844" s="164">
        <f>C$24</f>
        <v>0</v>
      </c>
      <c r="D1844" s="142"/>
      <c r="E1844" s="142"/>
      <c r="F1844" s="144"/>
      <c r="G1844" s="142"/>
      <c r="H1844" s="142"/>
      <c r="I1844" s="153"/>
      <c r="J1844" s="92">
        <f t="shared" si="285"/>
        <v>0</v>
      </c>
      <c r="K1844" s="97">
        <f>K$24</f>
        <v>0</v>
      </c>
      <c r="L1844" s="94">
        <f t="shared" si="286"/>
        <v>0</v>
      </c>
    </row>
    <row r="1845" spans="2:12" ht="15" x14ac:dyDescent="0.25">
      <c r="B1845" s="31" t="s">
        <v>133</v>
      </c>
      <c r="C1845" s="272">
        <f>C$25</f>
        <v>0</v>
      </c>
      <c r="D1845" s="142"/>
      <c r="E1845" s="142"/>
      <c r="F1845" s="144"/>
      <c r="G1845" s="142"/>
      <c r="H1845" s="142"/>
      <c r="I1845" s="153"/>
      <c r="J1845" s="92">
        <f t="shared" si="285"/>
        <v>0</v>
      </c>
      <c r="K1845" s="97">
        <f>K$25</f>
        <v>0</v>
      </c>
      <c r="L1845" s="94">
        <f t="shared" si="286"/>
        <v>0</v>
      </c>
    </row>
    <row r="1846" spans="2:12" ht="15" x14ac:dyDescent="0.25">
      <c r="B1846" s="31" t="s">
        <v>134</v>
      </c>
      <c r="C1846" s="164">
        <f>C$26</f>
        <v>0</v>
      </c>
      <c r="D1846" s="142"/>
      <c r="E1846" s="142"/>
      <c r="F1846" s="144"/>
      <c r="G1846" s="142"/>
      <c r="H1846" s="142"/>
      <c r="I1846" s="153"/>
      <c r="J1846" s="92">
        <f t="shared" si="285"/>
        <v>0</v>
      </c>
      <c r="K1846" s="93">
        <f>K$26</f>
        <v>0</v>
      </c>
      <c r="L1846" s="94">
        <f t="shared" si="286"/>
        <v>0</v>
      </c>
    </row>
    <row r="1847" spans="2:12" ht="15" x14ac:dyDescent="0.25">
      <c r="B1847" s="31" t="s">
        <v>135</v>
      </c>
      <c r="C1847" s="272">
        <f>C$27</f>
        <v>0</v>
      </c>
      <c r="D1847" s="142"/>
      <c r="E1847" s="142"/>
      <c r="F1847" s="144"/>
      <c r="G1847" s="142"/>
      <c r="H1847" s="142"/>
      <c r="I1847" s="153"/>
      <c r="J1847" s="92">
        <f t="shared" si="285"/>
        <v>0</v>
      </c>
      <c r="K1847" s="97">
        <f>K$27</f>
        <v>0</v>
      </c>
      <c r="L1847" s="94">
        <f t="shared" si="286"/>
        <v>0</v>
      </c>
    </row>
    <row r="1848" spans="2:12" ht="15" x14ac:dyDescent="0.25">
      <c r="B1848" s="31" t="s">
        <v>136</v>
      </c>
      <c r="C1848" s="164">
        <f>C$28</f>
        <v>0</v>
      </c>
      <c r="D1848" s="142"/>
      <c r="E1848" s="142"/>
      <c r="F1848" s="144"/>
      <c r="G1848" s="142"/>
      <c r="H1848" s="142"/>
      <c r="I1848" s="153"/>
      <c r="J1848" s="92">
        <f t="shared" si="285"/>
        <v>0</v>
      </c>
      <c r="K1848" s="97">
        <f>K$28</f>
        <v>0</v>
      </c>
      <c r="L1848" s="94">
        <f t="shared" si="286"/>
        <v>0</v>
      </c>
    </row>
    <row r="1849" spans="2:12" ht="15" x14ac:dyDescent="0.25">
      <c r="B1849" s="31" t="s">
        <v>137</v>
      </c>
      <c r="C1849" s="272">
        <f>C$29</f>
        <v>0</v>
      </c>
      <c r="D1849" s="142"/>
      <c r="E1849" s="142"/>
      <c r="F1849" s="144"/>
      <c r="G1849" s="142"/>
      <c r="H1849" s="142"/>
      <c r="I1849" s="153"/>
      <c r="J1849" s="92">
        <f t="shared" si="285"/>
        <v>0</v>
      </c>
      <c r="K1849" s="93">
        <f>K$29</f>
        <v>0</v>
      </c>
      <c r="L1849" s="94">
        <f t="shared" si="286"/>
        <v>0</v>
      </c>
    </row>
    <row r="1850" spans="2:12" ht="15" x14ac:dyDescent="0.25">
      <c r="B1850" s="31" t="s">
        <v>418</v>
      </c>
      <c r="C1850" s="164">
        <f>C$30</f>
        <v>0</v>
      </c>
      <c r="D1850" s="142"/>
      <c r="E1850" s="142"/>
      <c r="F1850" s="144"/>
      <c r="G1850" s="142"/>
      <c r="H1850" s="142"/>
      <c r="I1850" s="153"/>
      <c r="J1850" s="92">
        <f>IF(G1850&gt;0,(D1850*(F1850/G1850)),0)</f>
        <v>0</v>
      </c>
      <c r="K1850" s="97">
        <f>K$30</f>
        <v>0</v>
      </c>
      <c r="L1850" s="94">
        <f>IF(K1850&gt;0,((J1850/K1850)*I1850),0)</f>
        <v>0</v>
      </c>
    </row>
    <row r="1851" spans="2:12" ht="15" x14ac:dyDescent="0.25">
      <c r="B1851" s="31" t="s">
        <v>419</v>
      </c>
      <c r="C1851" s="272">
        <f>C$31</f>
        <v>0</v>
      </c>
      <c r="D1851" s="142"/>
      <c r="E1851" s="142"/>
      <c r="F1851" s="144"/>
      <c r="G1851" s="142"/>
      <c r="H1851" s="142"/>
      <c r="I1851" s="153"/>
      <c r="J1851" s="92">
        <f t="shared" ref="J1851:J1861" si="287">IF(G1851&gt;0,(D1851*(F1851/G1851)),0)</f>
        <v>0</v>
      </c>
      <c r="K1851" s="97">
        <f>K$31</f>
        <v>0</v>
      </c>
      <c r="L1851" s="94">
        <f t="shared" ref="L1851:L1861" si="288">IF(K1851&gt;0,((J1851/K1851)*I1851),0)</f>
        <v>0</v>
      </c>
    </row>
    <row r="1852" spans="2:12" ht="15" x14ac:dyDescent="0.25">
      <c r="B1852" s="31" t="s">
        <v>420</v>
      </c>
      <c r="C1852" s="164">
        <f>C$32</f>
        <v>0</v>
      </c>
      <c r="D1852" s="142"/>
      <c r="E1852" s="142"/>
      <c r="F1852" s="144"/>
      <c r="G1852" s="142"/>
      <c r="H1852" s="142"/>
      <c r="I1852" s="153"/>
      <c r="J1852" s="92">
        <f t="shared" si="287"/>
        <v>0</v>
      </c>
      <c r="K1852" s="93">
        <f>K$32</f>
        <v>0</v>
      </c>
      <c r="L1852" s="94">
        <f t="shared" si="288"/>
        <v>0</v>
      </c>
    </row>
    <row r="1853" spans="2:12" ht="15" x14ac:dyDescent="0.25">
      <c r="B1853" s="31" t="s">
        <v>421</v>
      </c>
      <c r="C1853" s="272">
        <f>C$33</f>
        <v>0</v>
      </c>
      <c r="D1853" s="142"/>
      <c r="E1853" s="142"/>
      <c r="F1853" s="144"/>
      <c r="G1853" s="142"/>
      <c r="H1853" s="142"/>
      <c r="I1853" s="153"/>
      <c r="J1853" s="92">
        <f t="shared" si="287"/>
        <v>0</v>
      </c>
      <c r="K1853" s="97">
        <f>K$33</f>
        <v>0</v>
      </c>
      <c r="L1853" s="94">
        <f t="shared" si="288"/>
        <v>0</v>
      </c>
    </row>
    <row r="1854" spans="2:12" ht="15" x14ac:dyDescent="0.25">
      <c r="B1854" s="31" t="s">
        <v>422</v>
      </c>
      <c r="C1854" s="164">
        <f>C$34</f>
        <v>0</v>
      </c>
      <c r="D1854" s="142"/>
      <c r="E1854" s="142"/>
      <c r="F1854" s="144"/>
      <c r="G1854" s="142"/>
      <c r="H1854" s="142"/>
      <c r="I1854" s="153"/>
      <c r="J1854" s="92">
        <f t="shared" si="287"/>
        <v>0</v>
      </c>
      <c r="K1854" s="97">
        <f>K$34</f>
        <v>0</v>
      </c>
      <c r="L1854" s="94">
        <f t="shared" si="288"/>
        <v>0</v>
      </c>
    </row>
    <row r="1855" spans="2:12" ht="15" x14ac:dyDescent="0.25">
      <c r="B1855" s="31" t="s">
        <v>423</v>
      </c>
      <c r="C1855" s="272">
        <f>C$35</f>
        <v>0</v>
      </c>
      <c r="D1855" s="142"/>
      <c r="E1855" s="142"/>
      <c r="F1855" s="144"/>
      <c r="G1855" s="142"/>
      <c r="H1855" s="142"/>
      <c r="I1855" s="153"/>
      <c r="J1855" s="92">
        <f t="shared" si="287"/>
        <v>0</v>
      </c>
      <c r="K1855" s="93">
        <f>K$35</f>
        <v>0</v>
      </c>
      <c r="L1855" s="94">
        <f t="shared" si="288"/>
        <v>0</v>
      </c>
    </row>
    <row r="1856" spans="2:12" ht="15" x14ac:dyDescent="0.25">
      <c r="B1856" s="31" t="s">
        <v>424</v>
      </c>
      <c r="C1856" s="164">
        <f>C$36</f>
        <v>0</v>
      </c>
      <c r="D1856" s="142"/>
      <c r="E1856" s="142"/>
      <c r="F1856" s="144"/>
      <c r="G1856" s="142"/>
      <c r="H1856" s="142"/>
      <c r="I1856" s="153"/>
      <c r="J1856" s="92">
        <f t="shared" si="287"/>
        <v>0</v>
      </c>
      <c r="K1856" s="97">
        <f>K$36</f>
        <v>0</v>
      </c>
      <c r="L1856" s="94">
        <f t="shared" si="288"/>
        <v>0</v>
      </c>
    </row>
    <row r="1857" spans="2:12" ht="15" x14ac:dyDescent="0.25">
      <c r="B1857" s="31" t="s">
        <v>425</v>
      </c>
      <c r="C1857" s="272">
        <f>C$37</f>
        <v>0</v>
      </c>
      <c r="D1857" s="142"/>
      <c r="E1857" s="142"/>
      <c r="F1857" s="144"/>
      <c r="G1857" s="142"/>
      <c r="H1857" s="142"/>
      <c r="I1857" s="153"/>
      <c r="J1857" s="92">
        <f t="shared" si="287"/>
        <v>0</v>
      </c>
      <c r="K1857" s="97">
        <f>K$37</f>
        <v>0</v>
      </c>
      <c r="L1857" s="94">
        <f t="shared" si="288"/>
        <v>0</v>
      </c>
    </row>
    <row r="1858" spans="2:12" ht="15" x14ac:dyDescent="0.25">
      <c r="B1858" s="31" t="s">
        <v>426</v>
      </c>
      <c r="C1858" s="164">
        <f>C$38</f>
        <v>0</v>
      </c>
      <c r="D1858" s="142"/>
      <c r="E1858" s="142"/>
      <c r="F1858" s="144"/>
      <c r="G1858" s="142"/>
      <c r="H1858" s="142"/>
      <c r="I1858" s="153"/>
      <c r="J1858" s="92">
        <f t="shared" si="287"/>
        <v>0</v>
      </c>
      <c r="K1858" s="93">
        <f>K$38</f>
        <v>0</v>
      </c>
      <c r="L1858" s="94">
        <f t="shared" si="288"/>
        <v>0</v>
      </c>
    </row>
    <row r="1859" spans="2:12" ht="15" x14ac:dyDescent="0.25">
      <c r="B1859" s="31" t="s">
        <v>427</v>
      </c>
      <c r="C1859" s="272">
        <f>C$39</f>
        <v>0</v>
      </c>
      <c r="D1859" s="142"/>
      <c r="E1859" s="142"/>
      <c r="F1859" s="144"/>
      <c r="G1859" s="142"/>
      <c r="H1859" s="142"/>
      <c r="I1859" s="153"/>
      <c r="J1859" s="92">
        <f t="shared" si="287"/>
        <v>0</v>
      </c>
      <c r="K1859" s="97">
        <f>K$39</f>
        <v>0</v>
      </c>
      <c r="L1859" s="94">
        <f t="shared" si="288"/>
        <v>0</v>
      </c>
    </row>
    <row r="1860" spans="2:12" ht="15" x14ac:dyDescent="0.25">
      <c r="B1860" s="31" t="s">
        <v>428</v>
      </c>
      <c r="C1860" s="164">
        <f>C$40</f>
        <v>0</v>
      </c>
      <c r="D1860" s="142"/>
      <c r="E1860" s="142"/>
      <c r="F1860" s="144"/>
      <c r="G1860" s="142"/>
      <c r="H1860" s="142"/>
      <c r="I1860" s="153"/>
      <c r="J1860" s="92">
        <f t="shared" si="287"/>
        <v>0</v>
      </c>
      <c r="K1860" s="97">
        <f>K$40</f>
        <v>0</v>
      </c>
      <c r="L1860" s="94">
        <f t="shared" si="288"/>
        <v>0</v>
      </c>
    </row>
    <row r="1861" spans="2:12" ht="15" x14ac:dyDescent="0.25">
      <c r="B1861" s="31" t="s">
        <v>429</v>
      </c>
      <c r="C1861" s="272">
        <f>C$41</f>
        <v>0</v>
      </c>
      <c r="D1861" s="142"/>
      <c r="E1861" s="142"/>
      <c r="F1861" s="144"/>
      <c r="G1861" s="142"/>
      <c r="H1861" s="142"/>
      <c r="I1861" s="153"/>
      <c r="J1861" s="92">
        <f t="shared" si="287"/>
        <v>0</v>
      </c>
      <c r="K1861" s="93">
        <f>K$41</f>
        <v>0</v>
      </c>
      <c r="L1861" s="94">
        <f t="shared" si="288"/>
        <v>0</v>
      </c>
    </row>
    <row r="1862" spans="2:12" ht="15" x14ac:dyDescent="0.25">
      <c r="B1862" s="31" t="s">
        <v>430</v>
      </c>
      <c r="C1862" s="164">
        <f>C$42</f>
        <v>0</v>
      </c>
      <c r="D1862" s="142"/>
      <c r="E1862" s="142"/>
      <c r="F1862" s="144"/>
      <c r="G1862" s="142"/>
      <c r="H1862" s="142"/>
      <c r="I1862" s="153"/>
      <c r="J1862" s="92">
        <f>IF(G1862&gt;0,(D1862*(F1862/G1862)),0)</f>
        <v>0</v>
      </c>
      <c r="K1862" s="97">
        <f>K$42</f>
        <v>0</v>
      </c>
      <c r="L1862" s="94">
        <f>IF(K1862&gt;0,((J1862/K1862)*I1862),0)</f>
        <v>0</v>
      </c>
    </row>
    <row r="1863" spans="2:12" ht="15" x14ac:dyDescent="0.25">
      <c r="B1863" s="31" t="s">
        <v>431</v>
      </c>
      <c r="C1863" s="272">
        <f>C$43</f>
        <v>0</v>
      </c>
      <c r="D1863" s="142"/>
      <c r="E1863" s="142"/>
      <c r="F1863" s="144"/>
      <c r="G1863" s="142"/>
      <c r="H1863" s="142"/>
      <c r="I1863" s="153"/>
      <c r="J1863" s="92">
        <f t="shared" ref="J1863:J1874" si="289">IF(G1863&gt;0,(D1863*(F1863/G1863)),0)</f>
        <v>0</v>
      </c>
      <c r="K1863" s="97">
        <f>K$43</f>
        <v>0</v>
      </c>
      <c r="L1863" s="94">
        <f t="shared" ref="L1863:L1874" si="290">IF(K1863&gt;0,((J1863/K1863)*I1863),0)</f>
        <v>0</v>
      </c>
    </row>
    <row r="1864" spans="2:12" ht="15" x14ac:dyDescent="0.25">
      <c r="B1864" s="31" t="s">
        <v>432</v>
      </c>
      <c r="C1864" s="164">
        <f>C$44</f>
        <v>0</v>
      </c>
      <c r="D1864" s="142"/>
      <c r="E1864" s="142"/>
      <c r="F1864" s="144"/>
      <c r="G1864" s="142"/>
      <c r="H1864" s="142"/>
      <c r="I1864" s="153"/>
      <c r="J1864" s="92">
        <f t="shared" si="289"/>
        <v>0</v>
      </c>
      <c r="K1864" s="93">
        <f>K$44</f>
        <v>0</v>
      </c>
      <c r="L1864" s="94">
        <f t="shared" si="290"/>
        <v>0</v>
      </c>
    </row>
    <row r="1865" spans="2:12" ht="15" x14ac:dyDescent="0.25">
      <c r="B1865" s="31" t="s">
        <v>433</v>
      </c>
      <c r="C1865" s="272">
        <f>C$45</f>
        <v>0</v>
      </c>
      <c r="D1865" s="142"/>
      <c r="E1865" s="142"/>
      <c r="F1865" s="144"/>
      <c r="G1865" s="142"/>
      <c r="H1865" s="142"/>
      <c r="I1865" s="153"/>
      <c r="J1865" s="92">
        <f t="shared" si="289"/>
        <v>0</v>
      </c>
      <c r="K1865" s="97">
        <f>K$45</f>
        <v>0</v>
      </c>
      <c r="L1865" s="94">
        <f t="shared" si="290"/>
        <v>0</v>
      </c>
    </row>
    <row r="1866" spans="2:12" ht="15" x14ac:dyDescent="0.25">
      <c r="B1866" s="31" t="s">
        <v>434</v>
      </c>
      <c r="C1866" s="164">
        <f>C$46</f>
        <v>0</v>
      </c>
      <c r="D1866" s="142"/>
      <c r="E1866" s="142"/>
      <c r="F1866" s="144"/>
      <c r="G1866" s="142"/>
      <c r="H1866" s="142"/>
      <c r="I1866" s="153"/>
      <c r="J1866" s="92">
        <f t="shared" si="289"/>
        <v>0</v>
      </c>
      <c r="K1866" s="97">
        <f>K$46</f>
        <v>0</v>
      </c>
      <c r="L1866" s="94">
        <f t="shared" si="290"/>
        <v>0</v>
      </c>
    </row>
    <row r="1867" spans="2:12" ht="15" x14ac:dyDescent="0.25">
      <c r="B1867" s="31" t="s">
        <v>435</v>
      </c>
      <c r="C1867" s="272">
        <f>C$47</f>
        <v>0</v>
      </c>
      <c r="D1867" s="142"/>
      <c r="E1867" s="142"/>
      <c r="F1867" s="144"/>
      <c r="G1867" s="142"/>
      <c r="H1867" s="142"/>
      <c r="I1867" s="153"/>
      <c r="J1867" s="92">
        <f t="shared" si="289"/>
        <v>0</v>
      </c>
      <c r="K1867" s="93">
        <f>K$47</f>
        <v>0</v>
      </c>
      <c r="L1867" s="94">
        <f t="shared" si="290"/>
        <v>0</v>
      </c>
    </row>
    <row r="1868" spans="2:12" ht="15" x14ac:dyDescent="0.25">
      <c r="B1868" s="31" t="s">
        <v>436</v>
      </c>
      <c r="C1868" s="164">
        <f>C$48</f>
        <v>0</v>
      </c>
      <c r="D1868" s="142"/>
      <c r="E1868" s="142"/>
      <c r="F1868" s="144"/>
      <c r="G1868" s="142"/>
      <c r="H1868" s="142"/>
      <c r="I1868" s="153"/>
      <c r="J1868" s="92">
        <f t="shared" si="289"/>
        <v>0</v>
      </c>
      <c r="K1868" s="97">
        <f>K$48</f>
        <v>0</v>
      </c>
      <c r="L1868" s="94">
        <f t="shared" si="290"/>
        <v>0</v>
      </c>
    </row>
    <row r="1869" spans="2:12" ht="15" x14ac:dyDescent="0.25">
      <c r="B1869" s="31" t="s">
        <v>437</v>
      </c>
      <c r="C1869" s="272">
        <f>C$49</f>
        <v>0</v>
      </c>
      <c r="D1869" s="142"/>
      <c r="E1869" s="142"/>
      <c r="F1869" s="144"/>
      <c r="G1869" s="142"/>
      <c r="H1869" s="142"/>
      <c r="I1869" s="153"/>
      <c r="J1869" s="92">
        <f t="shared" si="289"/>
        <v>0</v>
      </c>
      <c r="K1869" s="97">
        <f>K$49</f>
        <v>0</v>
      </c>
      <c r="L1869" s="94">
        <f t="shared" si="290"/>
        <v>0</v>
      </c>
    </row>
    <row r="1870" spans="2:12" ht="15" x14ac:dyDescent="0.25">
      <c r="B1870" s="31" t="s">
        <v>438</v>
      </c>
      <c r="C1870" s="164">
        <f>C$50</f>
        <v>0</v>
      </c>
      <c r="D1870" s="142"/>
      <c r="E1870" s="142"/>
      <c r="F1870" s="144"/>
      <c r="G1870" s="142"/>
      <c r="H1870" s="142"/>
      <c r="I1870" s="153"/>
      <c r="J1870" s="92">
        <f t="shared" si="289"/>
        <v>0</v>
      </c>
      <c r="K1870" s="93">
        <f>K$50</f>
        <v>0</v>
      </c>
      <c r="L1870" s="94">
        <f t="shared" si="290"/>
        <v>0</v>
      </c>
    </row>
    <row r="1871" spans="2:12" ht="15" x14ac:dyDescent="0.25">
      <c r="B1871" s="31" t="s">
        <v>439</v>
      </c>
      <c r="C1871" s="272">
        <f>C$51</f>
        <v>0</v>
      </c>
      <c r="D1871" s="142"/>
      <c r="E1871" s="142"/>
      <c r="F1871" s="144"/>
      <c r="G1871" s="142"/>
      <c r="H1871" s="142"/>
      <c r="I1871" s="153"/>
      <c r="J1871" s="92">
        <f t="shared" si="289"/>
        <v>0</v>
      </c>
      <c r="K1871" s="97">
        <f>K$51</f>
        <v>0</v>
      </c>
      <c r="L1871" s="94">
        <f t="shared" si="290"/>
        <v>0</v>
      </c>
    </row>
    <row r="1872" spans="2:12" ht="15" x14ac:dyDescent="0.25">
      <c r="B1872" s="31" t="s">
        <v>440</v>
      </c>
      <c r="C1872" s="164">
        <f>C$52</f>
        <v>0</v>
      </c>
      <c r="D1872" s="142"/>
      <c r="E1872" s="142"/>
      <c r="F1872" s="144"/>
      <c r="G1872" s="142"/>
      <c r="H1872" s="142"/>
      <c r="I1872" s="153"/>
      <c r="J1872" s="92">
        <f t="shared" si="289"/>
        <v>0</v>
      </c>
      <c r="K1872" s="97">
        <f>K$52</f>
        <v>0</v>
      </c>
      <c r="L1872" s="94">
        <f t="shared" si="290"/>
        <v>0</v>
      </c>
    </row>
    <row r="1873" spans="2:12" ht="15" x14ac:dyDescent="0.25">
      <c r="B1873" s="31" t="s">
        <v>441</v>
      </c>
      <c r="C1873" s="272">
        <f>C$53</f>
        <v>0</v>
      </c>
      <c r="D1873" s="142"/>
      <c r="E1873" s="142"/>
      <c r="F1873" s="144"/>
      <c r="G1873" s="142"/>
      <c r="H1873" s="142"/>
      <c r="I1873" s="153"/>
      <c r="J1873" s="92">
        <f t="shared" si="289"/>
        <v>0</v>
      </c>
      <c r="K1873" s="93">
        <f>K$53</f>
        <v>0</v>
      </c>
      <c r="L1873" s="94">
        <f t="shared" si="290"/>
        <v>0</v>
      </c>
    </row>
    <row r="1874" spans="2:12" ht="15" x14ac:dyDescent="0.25">
      <c r="B1874" s="31" t="s">
        <v>442</v>
      </c>
      <c r="C1874" s="164">
        <f>C$54</f>
        <v>0</v>
      </c>
      <c r="D1874" s="142"/>
      <c r="E1874" s="142"/>
      <c r="F1874" s="144"/>
      <c r="G1874" s="142"/>
      <c r="H1874" s="142"/>
      <c r="I1874" s="153"/>
      <c r="J1874" s="92">
        <f t="shared" si="289"/>
        <v>0</v>
      </c>
      <c r="K1874" s="97">
        <f>K$54</f>
        <v>0</v>
      </c>
      <c r="L1874" s="94">
        <f t="shared" si="290"/>
        <v>0</v>
      </c>
    </row>
    <row r="1875" spans="2:12" x14ac:dyDescent="0.2">
      <c r="C1875" s="31"/>
    </row>
    <row r="1876" spans="2:12" ht="15" x14ac:dyDescent="0.25">
      <c r="C1876" s="278" t="s">
        <v>524</v>
      </c>
      <c r="D1876" s="279"/>
      <c r="E1876" s="279"/>
      <c r="F1876" s="279"/>
      <c r="G1876" s="279"/>
      <c r="H1876" s="279"/>
      <c r="I1876" s="279"/>
      <c r="J1876" s="279"/>
      <c r="K1876" s="279"/>
      <c r="L1876" s="280"/>
    </row>
    <row r="1877" spans="2:12" ht="15" x14ac:dyDescent="0.25">
      <c r="B1877" s="31" t="s">
        <v>113</v>
      </c>
      <c r="C1877" s="259">
        <f>C$5</f>
        <v>0</v>
      </c>
      <c r="D1877" s="142"/>
      <c r="E1877" s="142"/>
      <c r="F1877" s="144"/>
      <c r="G1877" s="142"/>
      <c r="H1877" s="142"/>
      <c r="I1877" s="153"/>
      <c r="J1877" s="92">
        <f>IF(G1877&gt;0,(D1877*(F1877/G1877)),0)</f>
        <v>0</v>
      </c>
      <c r="K1877" s="93">
        <f>K$5</f>
        <v>0</v>
      </c>
      <c r="L1877" s="94">
        <f>IF(K1877&gt;0,((J1877/K1877)*I1877),0)</f>
        <v>0</v>
      </c>
    </row>
    <row r="1878" spans="2:12" ht="15" x14ac:dyDescent="0.25">
      <c r="B1878" s="31" t="s">
        <v>114</v>
      </c>
      <c r="C1878" s="260">
        <f>C$6</f>
        <v>0</v>
      </c>
      <c r="D1878" s="142"/>
      <c r="E1878" s="142"/>
      <c r="F1878" s="144"/>
      <c r="G1878" s="142"/>
      <c r="H1878" s="142"/>
      <c r="I1878" s="153"/>
      <c r="J1878" s="92">
        <f t="shared" ref="J1878:J1888" si="291">IF(G1878&gt;0,(D1878*(F1878/G1878)),0)</f>
        <v>0</v>
      </c>
      <c r="K1878" s="97">
        <f>K$6</f>
        <v>0</v>
      </c>
      <c r="L1878" s="94">
        <f t="shared" ref="L1878:L1888" si="292">IF(K1878&gt;0,((J1878/K1878)*I1878),0)</f>
        <v>0</v>
      </c>
    </row>
    <row r="1879" spans="2:12" ht="15" x14ac:dyDescent="0.25">
      <c r="B1879" s="31" t="s">
        <v>115</v>
      </c>
      <c r="C1879" s="259">
        <f>C$7</f>
        <v>0</v>
      </c>
      <c r="D1879" s="142"/>
      <c r="E1879" s="142"/>
      <c r="F1879" s="144"/>
      <c r="G1879" s="142"/>
      <c r="H1879" s="142"/>
      <c r="I1879" s="153"/>
      <c r="J1879" s="92">
        <f t="shared" si="291"/>
        <v>0</v>
      </c>
      <c r="K1879" s="97">
        <f>K$7</f>
        <v>0</v>
      </c>
      <c r="L1879" s="94">
        <f t="shared" si="292"/>
        <v>0</v>
      </c>
    </row>
    <row r="1880" spans="2:12" ht="15" x14ac:dyDescent="0.25">
      <c r="B1880" s="31" t="s">
        <v>116</v>
      </c>
      <c r="C1880" s="260">
        <f>C$8</f>
        <v>0</v>
      </c>
      <c r="D1880" s="142"/>
      <c r="E1880" s="142"/>
      <c r="F1880" s="144"/>
      <c r="G1880" s="142"/>
      <c r="H1880" s="142"/>
      <c r="I1880" s="153"/>
      <c r="J1880" s="92">
        <f t="shared" si="291"/>
        <v>0</v>
      </c>
      <c r="K1880" s="93">
        <f>K$8</f>
        <v>0</v>
      </c>
      <c r="L1880" s="94">
        <f t="shared" si="292"/>
        <v>0</v>
      </c>
    </row>
    <row r="1881" spans="2:12" ht="15" x14ac:dyDescent="0.25">
      <c r="B1881" s="31" t="s">
        <v>117</v>
      </c>
      <c r="C1881" s="259">
        <f>C$9</f>
        <v>0</v>
      </c>
      <c r="D1881" s="142"/>
      <c r="E1881" s="142"/>
      <c r="F1881" s="144"/>
      <c r="G1881" s="142"/>
      <c r="H1881" s="142"/>
      <c r="I1881" s="153"/>
      <c r="J1881" s="92">
        <f t="shared" si="291"/>
        <v>0</v>
      </c>
      <c r="K1881" s="97">
        <f>K$9</f>
        <v>0</v>
      </c>
      <c r="L1881" s="94">
        <f t="shared" si="292"/>
        <v>0</v>
      </c>
    </row>
    <row r="1882" spans="2:12" ht="15" x14ac:dyDescent="0.25">
      <c r="B1882" s="31" t="s">
        <v>118</v>
      </c>
      <c r="C1882" s="260">
        <f>C$10</f>
        <v>0</v>
      </c>
      <c r="D1882" s="142"/>
      <c r="E1882" s="142"/>
      <c r="F1882" s="144"/>
      <c r="G1882" s="142"/>
      <c r="H1882" s="142"/>
      <c r="I1882" s="153"/>
      <c r="J1882" s="92">
        <f t="shared" si="291"/>
        <v>0</v>
      </c>
      <c r="K1882" s="97">
        <f>K$10</f>
        <v>0</v>
      </c>
      <c r="L1882" s="94">
        <f t="shared" si="292"/>
        <v>0</v>
      </c>
    </row>
    <row r="1883" spans="2:12" ht="15" x14ac:dyDescent="0.25">
      <c r="B1883" s="31" t="s">
        <v>119</v>
      </c>
      <c r="C1883" s="259">
        <f>C$11</f>
        <v>0</v>
      </c>
      <c r="D1883" s="142"/>
      <c r="E1883" s="142"/>
      <c r="F1883" s="144"/>
      <c r="G1883" s="142"/>
      <c r="H1883" s="142"/>
      <c r="I1883" s="153"/>
      <c r="J1883" s="92">
        <f t="shared" si="291"/>
        <v>0</v>
      </c>
      <c r="K1883" s="93">
        <f>K$11</f>
        <v>0</v>
      </c>
      <c r="L1883" s="94">
        <f t="shared" si="292"/>
        <v>0</v>
      </c>
    </row>
    <row r="1884" spans="2:12" ht="15" x14ac:dyDescent="0.25">
      <c r="B1884" s="31" t="s">
        <v>120</v>
      </c>
      <c r="C1884" s="260">
        <f>C$12</f>
        <v>0</v>
      </c>
      <c r="D1884" s="142"/>
      <c r="E1884" s="142"/>
      <c r="F1884" s="144"/>
      <c r="G1884" s="142"/>
      <c r="H1884" s="142"/>
      <c r="I1884" s="153"/>
      <c r="J1884" s="92">
        <f t="shared" si="291"/>
        <v>0</v>
      </c>
      <c r="K1884" s="97">
        <f>K$12</f>
        <v>0</v>
      </c>
      <c r="L1884" s="94">
        <f t="shared" si="292"/>
        <v>0</v>
      </c>
    </row>
    <row r="1885" spans="2:12" ht="15" x14ac:dyDescent="0.25">
      <c r="B1885" s="31" t="s">
        <v>121</v>
      </c>
      <c r="C1885" s="259">
        <f>C$13</f>
        <v>0</v>
      </c>
      <c r="D1885" s="142"/>
      <c r="E1885" s="142"/>
      <c r="F1885" s="144"/>
      <c r="G1885" s="142"/>
      <c r="H1885" s="142"/>
      <c r="I1885" s="153"/>
      <c r="J1885" s="92">
        <f t="shared" si="291"/>
        <v>0</v>
      </c>
      <c r="K1885" s="97">
        <f>K$13</f>
        <v>0</v>
      </c>
      <c r="L1885" s="94">
        <f t="shared" si="292"/>
        <v>0</v>
      </c>
    </row>
    <row r="1886" spans="2:12" ht="15" x14ac:dyDescent="0.25">
      <c r="B1886" s="31" t="s">
        <v>122</v>
      </c>
      <c r="C1886" s="260">
        <f>C$14</f>
        <v>0</v>
      </c>
      <c r="D1886" s="142"/>
      <c r="E1886" s="142"/>
      <c r="F1886" s="144"/>
      <c r="G1886" s="142"/>
      <c r="H1886" s="142"/>
      <c r="I1886" s="153"/>
      <c r="J1886" s="92">
        <f t="shared" si="291"/>
        <v>0</v>
      </c>
      <c r="K1886" s="93">
        <f>K$14</f>
        <v>0</v>
      </c>
      <c r="L1886" s="94">
        <f t="shared" si="292"/>
        <v>0</v>
      </c>
    </row>
    <row r="1887" spans="2:12" ht="15" x14ac:dyDescent="0.25">
      <c r="B1887" s="31" t="s">
        <v>123</v>
      </c>
      <c r="C1887" s="259">
        <f>C$15</f>
        <v>0</v>
      </c>
      <c r="D1887" s="142"/>
      <c r="E1887" s="142"/>
      <c r="F1887" s="144"/>
      <c r="G1887" s="142"/>
      <c r="H1887" s="142"/>
      <c r="I1887" s="153"/>
      <c r="J1887" s="92">
        <f t="shared" si="291"/>
        <v>0</v>
      </c>
      <c r="K1887" s="97">
        <f>K$15</f>
        <v>0</v>
      </c>
      <c r="L1887" s="94">
        <f t="shared" si="292"/>
        <v>0</v>
      </c>
    </row>
    <row r="1888" spans="2:12" ht="15" x14ac:dyDescent="0.25">
      <c r="B1888" s="31" t="s">
        <v>124</v>
      </c>
      <c r="C1888" s="260">
        <f>C$16</f>
        <v>0</v>
      </c>
      <c r="D1888" s="142"/>
      <c r="E1888" s="142"/>
      <c r="F1888" s="144"/>
      <c r="G1888" s="142"/>
      <c r="H1888" s="142"/>
      <c r="I1888" s="153"/>
      <c r="J1888" s="92">
        <f t="shared" si="291"/>
        <v>0</v>
      </c>
      <c r="K1888" s="97">
        <f>K$16</f>
        <v>0</v>
      </c>
      <c r="L1888" s="94">
        <f t="shared" si="292"/>
        <v>0</v>
      </c>
    </row>
    <row r="1889" spans="2:12" ht="15" x14ac:dyDescent="0.25">
      <c r="B1889" s="31" t="s">
        <v>125</v>
      </c>
      <c r="C1889" s="272">
        <f>C$17</f>
        <v>0</v>
      </c>
      <c r="D1889" s="142"/>
      <c r="E1889" s="142"/>
      <c r="F1889" s="144"/>
      <c r="G1889" s="142"/>
      <c r="H1889" s="142"/>
      <c r="I1889" s="153"/>
      <c r="J1889" s="92">
        <f>IF(G1889&gt;0,(D1889*(F1889/G1889)),0)</f>
        <v>0</v>
      </c>
      <c r="K1889" s="93">
        <f>K$17</f>
        <v>0</v>
      </c>
      <c r="L1889" s="94">
        <f>IF(K1889&gt;0,((J1889/K1889)*I1889),0)</f>
        <v>0</v>
      </c>
    </row>
    <row r="1890" spans="2:12" ht="15" x14ac:dyDescent="0.25">
      <c r="B1890" s="31" t="s">
        <v>126</v>
      </c>
      <c r="C1890" s="164">
        <f>C$18</f>
        <v>0</v>
      </c>
      <c r="D1890" s="142"/>
      <c r="E1890" s="142"/>
      <c r="F1890" s="144"/>
      <c r="G1890" s="142"/>
      <c r="H1890" s="142"/>
      <c r="I1890" s="153"/>
      <c r="J1890" s="92">
        <f t="shared" ref="J1890:J1901" si="293">IF(G1890&gt;0,(D1890*(F1890/G1890)),0)</f>
        <v>0</v>
      </c>
      <c r="K1890" s="97">
        <f>K$18</f>
        <v>0</v>
      </c>
      <c r="L1890" s="94">
        <f t="shared" ref="L1890:L1901" si="294">IF(K1890&gt;0,((J1890/K1890)*I1890),0)</f>
        <v>0</v>
      </c>
    </row>
    <row r="1891" spans="2:12" ht="15" x14ac:dyDescent="0.25">
      <c r="B1891" s="31" t="s">
        <v>127</v>
      </c>
      <c r="C1891" s="272">
        <f>C$19</f>
        <v>0</v>
      </c>
      <c r="D1891" s="142"/>
      <c r="E1891" s="142"/>
      <c r="F1891" s="144"/>
      <c r="G1891" s="142"/>
      <c r="H1891" s="142"/>
      <c r="I1891" s="153"/>
      <c r="J1891" s="92">
        <f t="shared" si="293"/>
        <v>0</v>
      </c>
      <c r="K1891" s="97">
        <f>K$19</f>
        <v>0</v>
      </c>
      <c r="L1891" s="94">
        <f t="shared" si="294"/>
        <v>0</v>
      </c>
    </row>
    <row r="1892" spans="2:12" ht="15" x14ac:dyDescent="0.25">
      <c r="B1892" s="31" t="s">
        <v>128</v>
      </c>
      <c r="C1892" s="164">
        <f>C$20</f>
        <v>0</v>
      </c>
      <c r="D1892" s="142"/>
      <c r="E1892" s="142"/>
      <c r="F1892" s="144"/>
      <c r="G1892" s="142"/>
      <c r="H1892" s="142"/>
      <c r="I1892" s="153"/>
      <c r="J1892" s="92">
        <f t="shared" si="293"/>
        <v>0</v>
      </c>
      <c r="K1892" s="93">
        <f>K$20</f>
        <v>0</v>
      </c>
      <c r="L1892" s="94">
        <f t="shared" si="294"/>
        <v>0</v>
      </c>
    </row>
    <row r="1893" spans="2:12" ht="15" x14ac:dyDescent="0.25">
      <c r="B1893" s="31" t="s">
        <v>129</v>
      </c>
      <c r="C1893" s="272">
        <f>C$21</f>
        <v>0</v>
      </c>
      <c r="D1893" s="142"/>
      <c r="E1893" s="142"/>
      <c r="F1893" s="144"/>
      <c r="G1893" s="142"/>
      <c r="H1893" s="142"/>
      <c r="I1893" s="153"/>
      <c r="J1893" s="92">
        <f t="shared" si="293"/>
        <v>0</v>
      </c>
      <c r="K1893" s="97">
        <f>K$21</f>
        <v>0</v>
      </c>
      <c r="L1893" s="94">
        <f t="shared" si="294"/>
        <v>0</v>
      </c>
    </row>
    <row r="1894" spans="2:12" ht="15" x14ac:dyDescent="0.25">
      <c r="B1894" s="31" t="s">
        <v>130</v>
      </c>
      <c r="C1894" s="164">
        <f>C$22</f>
        <v>0</v>
      </c>
      <c r="D1894" s="142"/>
      <c r="E1894" s="142"/>
      <c r="F1894" s="144"/>
      <c r="G1894" s="142"/>
      <c r="H1894" s="142"/>
      <c r="I1894" s="153"/>
      <c r="J1894" s="92">
        <f t="shared" si="293"/>
        <v>0</v>
      </c>
      <c r="K1894" s="97">
        <f>K$22</f>
        <v>0</v>
      </c>
      <c r="L1894" s="94">
        <f t="shared" si="294"/>
        <v>0</v>
      </c>
    </row>
    <row r="1895" spans="2:12" ht="15" x14ac:dyDescent="0.25">
      <c r="B1895" s="31" t="s">
        <v>131</v>
      </c>
      <c r="C1895" s="272">
        <f>C$23</f>
        <v>0</v>
      </c>
      <c r="D1895" s="142"/>
      <c r="E1895" s="142"/>
      <c r="F1895" s="144"/>
      <c r="G1895" s="142"/>
      <c r="H1895" s="142"/>
      <c r="I1895" s="153"/>
      <c r="J1895" s="92">
        <f t="shared" si="293"/>
        <v>0</v>
      </c>
      <c r="K1895" s="93">
        <f>K$23</f>
        <v>0</v>
      </c>
      <c r="L1895" s="94">
        <f t="shared" si="294"/>
        <v>0</v>
      </c>
    </row>
    <row r="1896" spans="2:12" ht="15" x14ac:dyDescent="0.25">
      <c r="B1896" s="31" t="s">
        <v>132</v>
      </c>
      <c r="C1896" s="164">
        <f>C$24</f>
        <v>0</v>
      </c>
      <c r="D1896" s="142"/>
      <c r="E1896" s="142"/>
      <c r="F1896" s="144"/>
      <c r="G1896" s="142"/>
      <c r="H1896" s="142"/>
      <c r="I1896" s="153"/>
      <c r="J1896" s="92">
        <f t="shared" si="293"/>
        <v>0</v>
      </c>
      <c r="K1896" s="97">
        <f>K$24</f>
        <v>0</v>
      </c>
      <c r="L1896" s="94">
        <f t="shared" si="294"/>
        <v>0</v>
      </c>
    </row>
    <row r="1897" spans="2:12" ht="15" x14ac:dyDescent="0.25">
      <c r="B1897" s="31" t="s">
        <v>133</v>
      </c>
      <c r="C1897" s="272">
        <f>C$25</f>
        <v>0</v>
      </c>
      <c r="D1897" s="142"/>
      <c r="E1897" s="142"/>
      <c r="F1897" s="144"/>
      <c r="G1897" s="142"/>
      <c r="H1897" s="142"/>
      <c r="I1897" s="153"/>
      <c r="J1897" s="92">
        <f t="shared" si="293"/>
        <v>0</v>
      </c>
      <c r="K1897" s="97">
        <f>K$25</f>
        <v>0</v>
      </c>
      <c r="L1897" s="94">
        <f t="shared" si="294"/>
        <v>0</v>
      </c>
    </row>
    <row r="1898" spans="2:12" ht="15" x14ac:dyDescent="0.25">
      <c r="B1898" s="31" t="s">
        <v>134</v>
      </c>
      <c r="C1898" s="164">
        <f>C$26</f>
        <v>0</v>
      </c>
      <c r="D1898" s="142"/>
      <c r="E1898" s="142"/>
      <c r="F1898" s="144"/>
      <c r="G1898" s="142"/>
      <c r="H1898" s="142"/>
      <c r="I1898" s="153"/>
      <c r="J1898" s="92">
        <f t="shared" si="293"/>
        <v>0</v>
      </c>
      <c r="K1898" s="93">
        <f>K$26</f>
        <v>0</v>
      </c>
      <c r="L1898" s="94">
        <f t="shared" si="294"/>
        <v>0</v>
      </c>
    </row>
    <row r="1899" spans="2:12" ht="15" x14ac:dyDescent="0.25">
      <c r="B1899" s="31" t="s">
        <v>135</v>
      </c>
      <c r="C1899" s="272">
        <f>C$27</f>
        <v>0</v>
      </c>
      <c r="D1899" s="142"/>
      <c r="E1899" s="142"/>
      <c r="F1899" s="144"/>
      <c r="G1899" s="142"/>
      <c r="H1899" s="142"/>
      <c r="I1899" s="153"/>
      <c r="J1899" s="92">
        <f t="shared" si="293"/>
        <v>0</v>
      </c>
      <c r="K1899" s="97">
        <f>K$27</f>
        <v>0</v>
      </c>
      <c r="L1899" s="94">
        <f t="shared" si="294"/>
        <v>0</v>
      </c>
    </row>
    <row r="1900" spans="2:12" ht="15" x14ac:dyDescent="0.25">
      <c r="B1900" s="31" t="s">
        <v>136</v>
      </c>
      <c r="C1900" s="164">
        <f>C$28</f>
        <v>0</v>
      </c>
      <c r="D1900" s="142"/>
      <c r="E1900" s="142"/>
      <c r="F1900" s="144"/>
      <c r="G1900" s="142"/>
      <c r="H1900" s="142"/>
      <c r="I1900" s="153"/>
      <c r="J1900" s="92">
        <f t="shared" si="293"/>
        <v>0</v>
      </c>
      <c r="K1900" s="97">
        <f>K$28</f>
        <v>0</v>
      </c>
      <c r="L1900" s="94">
        <f t="shared" si="294"/>
        <v>0</v>
      </c>
    </row>
    <row r="1901" spans="2:12" ht="15" x14ac:dyDescent="0.25">
      <c r="B1901" s="31" t="s">
        <v>137</v>
      </c>
      <c r="C1901" s="272">
        <f>C$29</f>
        <v>0</v>
      </c>
      <c r="D1901" s="142"/>
      <c r="E1901" s="142"/>
      <c r="F1901" s="144"/>
      <c r="G1901" s="142"/>
      <c r="H1901" s="142"/>
      <c r="I1901" s="153"/>
      <c r="J1901" s="92">
        <f t="shared" si="293"/>
        <v>0</v>
      </c>
      <c r="K1901" s="93">
        <f>K$29</f>
        <v>0</v>
      </c>
      <c r="L1901" s="94">
        <f t="shared" si="294"/>
        <v>0</v>
      </c>
    </row>
    <row r="1902" spans="2:12" ht="15" x14ac:dyDescent="0.25">
      <c r="B1902" s="31" t="s">
        <v>418</v>
      </c>
      <c r="C1902" s="164">
        <f>C$30</f>
        <v>0</v>
      </c>
      <c r="D1902" s="142"/>
      <c r="E1902" s="142"/>
      <c r="F1902" s="144"/>
      <c r="G1902" s="142"/>
      <c r="H1902" s="142"/>
      <c r="I1902" s="153"/>
      <c r="J1902" s="92">
        <f>IF(G1902&gt;0,(D1902*(F1902/G1902)),0)</f>
        <v>0</v>
      </c>
      <c r="K1902" s="97">
        <f>K$30</f>
        <v>0</v>
      </c>
      <c r="L1902" s="94">
        <f>IF(K1902&gt;0,((J1902/K1902)*I1902),0)</f>
        <v>0</v>
      </c>
    </row>
    <row r="1903" spans="2:12" ht="15" x14ac:dyDescent="0.25">
      <c r="B1903" s="31" t="s">
        <v>419</v>
      </c>
      <c r="C1903" s="272">
        <f>C$31</f>
        <v>0</v>
      </c>
      <c r="D1903" s="142"/>
      <c r="E1903" s="142"/>
      <c r="F1903" s="144"/>
      <c r="G1903" s="142"/>
      <c r="H1903" s="142"/>
      <c r="I1903" s="153"/>
      <c r="J1903" s="92">
        <f t="shared" ref="J1903:J1913" si="295">IF(G1903&gt;0,(D1903*(F1903/G1903)),0)</f>
        <v>0</v>
      </c>
      <c r="K1903" s="97">
        <f>K$31</f>
        <v>0</v>
      </c>
      <c r="L1903" s="94">
        <f t="shared" ref="L1903:L1913" si="296">IF(K1903&gt;0,((J1903/K1903)*I1903),0)</f>
        <v>0</v>
      </c>
    </row>
    <row r="1904" spans="2:12" ht="15" x14ac:dyDescent="0.25">
      <c r="B1904" s="31" t="s">
        <v>420</v>
      </c>
      <c r="C1904" s="164">
        <f>C$32</f>
        <v>0</v>
      </c>
      <c r="D1904" s="142"/>
      <c r="E1904" s="142"/>
      <c r="F1904" s="144"/>
      <c r="G1904" s="142"/>
      <c r="H1904" s="142"/>
      <c r="I1904" s="153"/>
      <c r="J1904" s="92">
        <f t="shared" si="295"/>
        <v>0</v>
      </c>
      <c r="K1904" s="93">
        <f>K$32</f>
        <v>0</v>
      </c>
      <c r="L1904" s="94">
        <f t="shared" si="296"/>
        <v>0</v>
      </c>
    </row>
    <row r="1905" spans="2:12" ht="15" x14ac:dyDescent="0.25">
      <c r="B1905" s="31" t="s">
        <v>421</v>
      </c>
      <c r="C1905" s="272">
        <f>C$33</f>
        <v>0</v>
      </c>
      <c r="D1905" s="142"/>
      <c r="E1905" s="142"/>
      <c r="F1905" s="144"/>
      <c r="G1905" s="142"/>
      <c r="H1905" s="142"/>
      <c r="I1905" s="153"/>
      <c r="J1905" s="92">
        <f t="shared" si="295"/>
        <v>0</v>
      </c>
      <c r="K1905" s="97">
        <f>K$33</f>
        <v>0</v>
      </c>
      <c r="L1905" s="94">
        <f t="shared" si="296"/>
        <v>0</v>
      </c>
    </row>
    <row r="1906" spans="2:12" ht="15" x14ac:dyDescent="0.25">
      <c r="B1906" s="31" t="s">
        <v>422</v>
      </c>
      <c r="C1906" s="164">
        <f>C$34</f>
        <v>0</v>
      </c>
      <c r="D1906" s="142"/>
      <c r="E1906" s="142"/>
      <c r="F1906" s="144"/>
      <c r="G1906" s="142"/>
      <c r="H1906" s="142"/>
      <c r="I1906" s="153"/>
      <c r="J1906" s="92">
        <f t="shared" si="295"/>
        <v>0</v>
      </c>
      <c r="K1906" s="97">
        <f>K$34</f>
        <v>0</v>
      </c>
      <c r="L1906" s="94">
        <f t="shared" si="296"/>
        <v>0</v>
      </c>
    </row>
    <row r="1907" spans="2:12" ht="15" x14ac:dyDescent="0.25">
      <c r="B1907" s="31" t="s">
        <v>423</v>
      </c>
      <c r="C1907" s="272">
        <f>C$35</f>
        <v>0</v>
      </c>
      <c r="D1907" s="142"/>
      <c r="E1907" s="142"/>
      <c r="F1907" s="144"/>
      <c r="G1907" s="142"/>
      <c r="H1907" s="142"/>
      <c r="I1907" s="153"/>
      <c r="J1907" s="92">
        <f t="shared" si="295"/>
        <v>0</v>
      </c>
      <c r="K1907" s="93">
        <f>K$35</f>
        <v>0</v>
      </c>
      <c r="L1907" s="94">
        <f t="shared" si="296"/>
        <v>0</v>
      </c>
    </row>
    <row r="1908" spans="2:12" ht="15" x14ac:dyDescent="0.25">
      <c r="B1908" s="31" t="s">
        <v>424</v>
      </c>
      <c r="C1908" s="164">
        <f>C$36</f>
        <v>0</v>
      </c>
      <c r="D1908" s="142"/>
      <c r="E1908" s="142"/>
      <c r="F1908" s="144"/>
      <c r="G1908" s="142"/>
      <c r="H1908" s="142"/>
      <c r="I1908" s="153"/>
      <c r="J1908" s="92">
        <f t="shared" si="295"/>
        <v>0</v>
      </c>
      <c r="K1908" s="97">
        <f>K$36</f>
        <v>0</v>
      </c>
      <c r="L1908" s="94">
        <f t="shared" si="296"/>
        <v>0</v>
      </c>
    </row>
    <row r="1909" spans="2:12" ht="15" x14ac:dyDescent="0.25">
      <c r="B1909" s="31" t="s">
        <v>425</v>
      </c>
      <c r="C1909" s="272">
        <f>C$37</f>
        <v>0</v>
      </c>
      <c r="D1909" s="142"/>
      <c r="E1909" s="142"/>
      <c r="F1909" s="144"/>
      <c r="G1909" s="142"/>
      <c r="H1909" s="142"/>
      <c r="I1909" s="153"/>
      <c r="J1909" s="92">
        <f t="shared" si="295"/>
        <v>0</v>
      </c>
      <c r="K1909" s="97">
        <f>K$37</f>
        <v>0</v>
      </c>
      <c r="L1909" s="94">
        <f t="shared" si="296"/>
        <v>0</v>
      </c>
    </row>
    <row r="1910" spans="2:12" ht="15" x14ac:dyDescent="0.25">
      <c r="B1910" s="31" t="s">
        <v>426</v>
      </c>
      <c r="C1910" s="164">
        <f>C$38</f>
        <v>0</v>
      </c>
      <c r="D1910" s="142"/>
      <c r="E1910" s="142"/>
      <c r="F1910" s="144"/>
      <c r="G1910" s="142"/>
      <c r="H1910" s="142"/>
      <c r="I1910" s="153"/>
      <c r="J1910" s="92">
        <f t="shared" si="295"/>
        <v>0</v>
      </c>
      <c r="K1910" s="93">
        <f>K$38</f>
        <v>0</v>
      </c>
      <c r="L1910" s="94">
        <f t="shared" si="296"/>
        <v>0</v>
      </c>
    </row>
    <row r="1911" spans="2:12" ht="15" x14ac:dyDescent="0.25">
      <c r="B1911" s="31" t="s">
        <v>427</v>
      </c>
      <c r="C1911" s="272">
        <f>C$39</f>
        <v>0</v>
      </c>
      <c r="D1911" s="142"/>
      <c r="E1911" s="142"/>
      <c r="F1911" s="144"/>
      <c r="G1911" s="142"/>
      <c r="H1911" s="142"/>
      <c r="I1911" s="153"/>
      <c r="J1911" s="92">
        <f t="shared" si="295"/>
        <v>0</v>
      </c>
      <c r="K1911" s="97">
        <f>K$39</f>
        <v>0</v>
      </c>
      <c r="L1911" s="94">
        <f t="shared" si="296"/>
        <v>0</v>
      </c>
    </row>
    <row r="1912" spans="2:12" ht="15" x14ac:dyDescent="0.25">
      <c r="B1912" s="31" t="s">
        <v>428</v>
      </c>
      <c r="C1912" s="164">
        <f>C$40</f>
        <v>0</v>
      </c>
      <c r="D1912" s="142"/>
      <c r="E1912" s="142"/>
      <c r="F1912" s="144"/>
      <c r="G1912" s="142"/>
      <c r="H1912" s="142"/>
      <c r="I1912" s="153"/>
      <c r="J1912" s="92">
        <f t="shared" si="295"/>
        <v>0</v>
      </c>
      <c r="K1912" s="97">
        <f>K$40</f>
        <v>0</v>
      </c>
      <c r="L1912" s="94">
        <f t="shared" si="296"/>
        <v>0</v>
      </c>
    </row>
    <row r="1913" spans="2:12" ht="15" x14ac:dyDescent="0.25">
      <c r="B1913" s="31" t="s">
        <v>429</v>
      </c>
      <c r="C1913" s="272">
        <f>C$41</f>
        <v>0</v>
      </c>
      <c r="D1913" s="142"/>
      <c r="E1913" s="142"/>
      <c r="F1913" s="144"/>
      <c r="G1913" s="142"/>
      <c r="H1913" s="142"/>
      <c r="I1913" s="153"/>
      <c r="J1913" s="92">
        <f t="shared" si="295"/>
        <v>0</v>
      </c>
      <c r="K1913" s="93">
        <f>K$41</f>
        <v>0</v>
      </c>
      <c r="L1913" s="94">
        <f t="shared" si="296"/>
        <v>0</v>
      </c>
    </row>
    <row r="1914" spans="2:12" ht="15" x14ac:dyDescent="0.25">
      <c r="B1914" s="31" t="s">
        <v>430</v>
      </c>
      <c r="C1914" s="164">
        <f>C$42</f>
        <v>0</v>
      </c>
      <c r="D1914" s="142"/>
      <c r="E1914" s="142"/>
      <c r="F1914" s="144"/>
      <c r="G1914" s="142"/>
      <c r="H1914" s="142"/>
      <c r="I1914" s="153"/>
      <c r="J1914" s="92">
        <f>IF(G1914&gt;0,(D1914*(F1914/G1914)),0)</f>
        <v>0</v>
      </c>
      <c r="K1914" s="97">
        <f>K$42</f>
        <v>0</v>
      </c>
      <c r="L1914" s="94">
        <f>IF(K1914&gt;0,((J1914/K1914)*I1914),0)</f>
        <v>0</v>
      </c>
    </row>
    <row r="1915" spans="2:12" ht="15" x14ac:dyDescent="0.25">
      <c r="B1915" s="31" t="s">
        <v>431</v>
      </c>
      <c r="C1915" s="272">
        <f>C$43</f>
        <v>0</v>
      </c>
      <c r="D1915" s="142"/>
      <c r="E1915" s="142"/>
      <c r="F1915" s="144"/>
      <c r="G1915" s="142"/>
      <c r="H1915" s="142"/>
      <c r="I1915" s="153"/>
      <c r="J1915" s="92">
        <f t="shared" ref="J1915:J1926" si="297">IF(G1915&gt;0,(D1915*(F1915/G1915)),0)</f>
        <v>0</v>
      </c>
      <c r="K1915" s="97">
        <f>K$43</f>
        <v>0</v>
      </c>
      <c r="L1915" s="94">
        <f t="shared" ref="L1915:L1926" si="298">IF(K1915&gt;0,((J1915/K1915)*I1915),0)</f>
        <v>0</v>
      </c>
    </row>
    <row r="1916" spans="2:12" ht="15" x14ac:dyDescent="0.25">
      <c r="B1916" s="31" t="s">
        <v>432</v>
      </c>
      <c r="C1916" s="164">
        <f>C$44</f>
        <v>0</v>
      </c>
      <c r="D1916" s="142"/>
      <c r="E1916" s="142"/>
      <c r="F1916" s="144"/>
      <c r="G1916" s="142"/>
      <c r="H1916" s="142"/>
      <c r="I1916" s="153"/>
      <c r="J1916" s="92">
        <f t="shared" si="297"/>
        <v>0</v>
      </c>
      <c r="K1916" s="93">
        <f>K$44</f>
        <v>0</v>
      </c>
      <c r="L1916" s="94">
        <f t="shared" si="298"/>
        <v>0</v>
      </c>
    </row>
    <row r="1917" spans="2:12" ht="15" x14ac:dyDescent="0.25">
      <c r="B1917" s="31" t="s">
        <v>433</v>
      </c>
      <c r="C1917" s="272">
        <f>C$45</f>
        <v>0</v>
      </c>
      <c r="D1917" s="142"/>
      <c r="E1917" s="142"/>
      <c r="F1917" s="144"/>
      <c r="G1917" s="142"/>
      <c r="H1917" s="142"/>
      <c r="I1917" s="153"/>
      <c r="J1917" s="92">
        <f t="shared" si="297"/>
        <v>0</v>
      </c>
      <c r="K1917" s="97">
        <f>K$45</f>
        <v>0</v>
      </c>
      <c r="L1917" s="94">
        <f t="shared" si="298"/>
        <v>0</v>
      </c>
    </row>
    <row r="1918" spans="2:12" ht="15" x14ac:dyDescent="0.25">
      <c r="B1918" s="31" t="s">
        <v>434</v>
      </c>
      <c r="C1918" s="164">
        <f>C$46</f>
        <v>0</v>
      </c>
      <c r="D1918" s="142"/>
      <c r="E1918" s="142"/>
      <c r="F1918" s="144"/>
      <c r="G1918" s="142"/>
      <c r="H1918" s="142"/>
      <c r="I1918" s="153"/>
      <c r="J1918" s="92">
        <f t="shared" si="297"/>
        <v>0</v>
      </c>
      <c r="K1918" s="97">
        <f>K$46</f>
        <v>0</v>
      </c>
      <c r="L1918" s="94">
        <f t="shared" si="298"/>
        <v>0</v>
      </c>
    </row>
    <row r="1919" spans="2:12" ht="15" x14ac:dyDescent="0.25">
      <c r="B1919" s="31" t="s">
        <v>435</v>
      </c>
      <c r="C1919" s="272">
        <f>C$47</f>
        <v>0</v>
      </c>
      <c r="D1919" s="142"/>
      <c r="E1919" s="142"/>
      <c r="F1919" s="144"/>
      <c r="G1919" s="142"/>
      <c r="H1919" s="142"/>
      <c r="I1919" s="153"/>
      <c r="J1919" s="92">
        <f t="shared" si="297"/>
        <v>0</v>
      </c>
      <c r="K1919" s="93">
        <f>K$47</f>
        <v>0</v>
      </c>
      <c r="L1919" s="94">
        <f t="shared" si="298"/>
        <v>0</v>
      </c>
    </row>
    <row r="1920" spans="2:12" ht="15" x14ac:dyDescent="0.25">
      <c r="B1920" s="31" t="s">
        <v>436</v>
      </c>
      <c r="C1920" s="164">
        <f>C$48</f>
        <v>0</v>
      </c>
      <c r="D1920" s="142"/>
      <c r="E1920" s="142"/>
      <c r="F1920" s="144"/>
      <c r="G1920" s="142"/>
      <c r="H1920" s="142"/>
      <c r="I1920" s="153"/>
      <c r="J1920" s="92">
        <f t="shared" si="297"/>
        <v>0</v>
      </c>
      <c r="K1920" s="97">
        <f>K$48</f>
        <v>0</v>
      </c>
      <c r="L1920" s="94">
        <f t="shared" si="298"/>
        <v>0</v>
      </c>
    </row>
    <row r="1921" spans="2:12" ht="15" x14ac:dyDescent="0.25">
      <c r="B1921" s="31" t="s">
        <v>437</v>
      </c>
      <c r="C1921" s="272">
        <f>C$49</f>
        <v>0</v>
      </c>
      <c r="D1921" s="142"/>
      <c r="E1921" s="142"/>
      <c r="F1921" s="144"/>
      <c r="G1921" s="142"/>
      <c r="H1921" s="142"/>
      <c r="I1921" s="153"/>
      <c r="J1921" s="92">
        <f t="shared" si="297"/>
        <v>0</v>
      </c>
      <c r="K1921" s="97">
        <f>K$49</f>
        <v>0</v>
      </c>
      <c r="L1921" s="94">
        <f t="shared" si="298"/>
        <v>0</v>
      </c>
    </row>
    <row r="1922" spans="2:12" ht="15" x14ac:dyDescent="0.25">
      <c r="B1922" s="31" t="s">
        <v>438</v>
      </c>
      <c r="C1922" s="164">
        <f>C$50</f>
        <v>0</v>
      </c>
      <c r="D1922" s="142"/>
      <c r="E1922" s="142"/>
      <c r="F1922" s="144"/>
      <c r="G1922" s="142"/>
      <c r="H1922" s="142"/>
      <c r="I1922" s="153"/>
      <c r="J1922" s="92">
        <f t="shared" si="297"/>
        <v>0</v>
      </c>
      <c r="K1922" s="93">
        <f>K$50</f>
        <v>0</v>
      </c>
      <c r="L1922" s="94">
        <f t="shared" si="298"/>
        <v>0</v>
      </c>
    </row>
    <row r="1923" spans="2:12" ht="15" x14ac:dyDescent="0.25">
      <c r="B1923" s="31" t="s">
        <v>439</v>
      </c>
      <c r="C1923" s="272">
        <f>C$51</f>
        <v>0</v>
      </c>
      <c r="D1923" s="142"/>
      <c r="E1923" s="142"/>
      <c r="F1923" s="144"/>
      <c r="G1923" s="142"/>
      <c r="H1923" s="142"/>
      <c r="I1923" s="153"/>
      <c r="J1923" s="92">
        <f t="shared" si="297"/>
        <v>0</v>
      </c>
      <c r="K1923" s="97">
        <f>K$51</f>
        <v>0</v>
      </c>
      <c r="L1923" s="94">
        <f t="shared" si="298"/>
        <v>0</v>
      </c>
    </row>
    <row r="1924" spans="2:12" ht="15" x14ac:dyDescent="0.25">
      <c r="B1924" s="31" t="s">
        <v>440</v>
      </c>
      <c r="C1924" s="164">
        <f>C$52</f>
        <v>0</v>
      </c>
      <c r="D1924" s="142"/>
      <c r="E1924" s="142"/>
      <c r="F1924" s="144"/>
      <c r="G1924" s="142"/>
      <c r="H1924" s="142"/>
      <c r="I1924" s="153"/>
      <c r="J1924" s="92">
        <f t="shared" si="297"/>
        <v>0</v>
      </c>
      <c r="K1924" s="97">
        <f>K$52</f>
        <v>0</v>
      </c>
      <c r="L1924" s="94">
        <f t="shared" si="298"/>
        <v>0</v>
      </c>
    </row>
    <row r="1925" spans="2:12" ht="15" x14ac:dyDescent="0.25">
      <c r="B1925" s="31" t="s">
        <v>441</v>
      </c>
      <c r="C1925" s="272">
        <f>C$53</f>
        <v>0</v>
      </c>
      <c r="D1925" s="142"/>
      <c r="E1925" s="142"/>
      <c r="F1925" s="144"/>
      <c r="G1925" s="142"/>
      <c r="H1925" s="142"/>
      <c r="I1925" s="153"/>
      <c r="J1925" s="92">
        <f t="shared" si="297"/>
        <v>0</v>
      </c>
      <c r="K1925" s="93">
        <f>K$53</f>
        <v>0</v>
      </c>
      <c r="L1925" s="94">
        <f t="shared" si="298"/>
        <v>0</v>
      </c>
    </row>
    <row r="1926" spans="2:12" ht="15" x14ac:dyDescent="0.25">
      <c r="B1926" s="31" t="s">
        <v>442</v>
      </c>
      <c r="C1926" s="164">
        <f>C$54</f>
        <v>0</v>
      </c>
      <c r="D1926" s="142"/>
      <c r="E1926" s="142"/>
      <c r="F1926" s="144"/>
      <c r="G1926" s="142"/>
      <c r="H1926" s="142"/>
      <c r="I1926" s="153"/>
      <c r="J1926" s="92">
        <f t="shared" si="297"/>
        <v>0</v>
      </c>
      <c r="K1926" s="97">
        <f>K$54</f>
        <v>0</v>
      </c>
      <c r="L1926" s="94">
        <f t="shared" si="298"/>
        <v>0</v>
      </c>
    </row>
    <row r="1927" spans="2:12" x14ac:dyDescent="0.2">
      <c r="B1927"/>
      <c r="C1927"/>
      <c r="D1927"/>
      <c r="E1927"/>
      <c r="F1927"/>
      <c r="G1927"/>
      <c r="H1927"/>
      <c r="I1927"/>
      <c r="J1927"/>
      <c r="K1927"/>
      <c r="L1927"/>
    </row>
    <row r="1928" spans="2:12" ht="15" x14ac:dyDescent="0.25">
      <c r="C1928" s="278" t="s">
        <v>525</v>
      </c>
      <c r="D1928" s="279"/>
      <c r="E1928" s="279"/>
      <c r="F1928" s="279"/>
      <c r="G1928" s="279"/>
      <c r="H1928" s="279"/>
      <c r="I1928" s="279"/>
      <c r="J1928" s="279"/>
      <c r="K1928" s="279"/>
      <c r="L1928" s="280"/>
    </row>
    <row r="1929" spans="2:12" ht="15" x14ac:dyDescent="0.25">
      <c r="B1929" s="31" t="s">
        <v>113</v>
      </c>
      <c r="C1929" s="259">
        <f>C$5</f>
        <v>0</v>
      </c>
      <c r="D1929" s="142"/>
      <c r="E1929" s="142"/>
      <c r="F1929" s="144"/>
      <c r="G1929" s="142"/>
      <c r="H1929" s="142"/>
      <c r="I1929" s="153"/>
      <c r="J1929" s="92">
        <f>IF(G1929&gt;0,(D1929*(F1929/G1929)),0)</f>
        <v>0</v>
      </c>
      <c r="K1929" s="93">
        <f>K$5</f>
        <v>0</v>
      </c>
      <c r="L1929" s="94">
        <f>IF(K1929&gt;0,((J1929/K1929)*I1929),0)</f>
        <v>0</v>
      </c>
    </row>
    <row r="1930" spans="2:12" ht="15" x14ac:dyDescent="0.25">
      <c r="B1930" s="31" t="s">
        <v>114</v>
      </c>
      <c r="C1930" s="260">
        <f>C$6</f>
        <v>0</v>
      </c>
      <c r="D1930" s="142"/>
      <c r="E1930" s="142"/>
      <c r="F1930" s="144"/>
      <c r="G1930" s="142"/>
      <c r="H1930" s="142"/>
      <c r="I1930" s="153"/>
      <c r="J1930" s="92">
        <f t="shared" ref="J1930:J1940" si="299">IF(G1930&gt;0,(D1930*(F1930/G1930)),0)</f>
        <v>0</v>
      </c>
      <c r="K1930" s="97">
        <f>K$6</f>
        <v>0</v>
      </c>
      <c r="L1930" s="94">
        <f t="shared" ref="L1930:L1940" si="300">IF(K1930&gt;0,((J1930/K1930)*I1930),0)</f>
        <v>0</v>
      </c>
    </row>
    <row r="1931" spans="2:12" ht="15" x14ac:dyDescent="0.25">
      <c r="B1931" s="31" t="s">
        <v>115</v>
      </c>
      <c r="C1931" s="259">
        <f>C$7</f>
        <v>0</v>
      </c>
      <c r="D1931" s="142"/>
      <c r="E1931" s="142"/>
      <c r="F1931" s="144"/>
      <c r="G1931" s="142"/>
      <c r="H1931" s="142"/>
      <c r="I1931" s="153"/>
      <c r="J1931" s="92">
        <f t="shared" si="299"/>
        <v>0</v>
      </c>
      <c r="K1931" s="97">
        <f>K$7</f>
        <v>0</v>
      </c>
      <c r="L1931" s="94">
        <f t="shared" si="300"/>
        <v>0</v>
      </c>
    </row>
    <row r="1932" spans="2:12" ht="15" x14ac:dyDescent="0.25">
      <c r="B1932" s="31" t="s">
        <v>116</v>
      </c>
      <c r="C1932" s="260">
        <f>C$8</f>
        <v>0</v>
      </c>
      <c r="D1932" s="142"/>
      <c r="E1932" s="142"/>
      <c r="F1932" s="144"/>
      <c r="G1932" s="142"/>
      <c r="H1932" s="142"/>
      <c r="I1932" s="153"/>
      <c r="J1932" s="92">
        <f t="shared" si="299"/>
        <v>0</v>
      </c>
      <c r="K1932" s="93">
        <f>K$8</f>
        <v>0</v>
      </c>
      <c r="L1932" s="94">
        <f t="shared" si="300"/>
        <v>0</v>
      </c>
    </row>
    <row r="1933" spans="2:12" ht="15" x14ac:dyDescent="0.25">
      <c r="B1933" s="31" t="s">
        <v>117</v>
      </c>
      <c r="C1933" s="259">
        <f>C$9</f>
        <v>0</v>
      </c>
      <c r="D1933" s="142"/>
      <c r="E1933" s="142"/>
      <c r="F1933" s="144"/>
      <c r="G1933" s="142"/>
      <c r="H1933" s="142"/>
      <c r="I1933" s="153"/>
      <c r="J1933" s="92">
        <f t="shared" si="299"/>
        <v>0</v>
      </c>
      <c r="K1933" s="97">
        <f>K$9</f>
        <v>0</v>
      </c>
      <c r="L1933" s="94">
        <f t="shared" si="300"/>
        <v>0</v>
      </c>
    </row>
    <row r="1934" spans="2:12" ht="15" x14ac:dyDescent="0.25">
      <c r="B1934" s="31" t="s">
        <v>118</v>
      </c>
      <c r="C1934" s="260">
        <f>C$10</f>
        <v>0</v>
      </c>
      <c r="D1934" s="142"/>
      <c r="E1934" s="142"/>
      <c r="F1934" s="144"/>
      <c r="G1934" s="142"/>
      <c r="H1934" s="142"/>
      <c r="I1934" s="153"/>
      <c r="J1934" s="92">
        <f t="shared" si="299"/>
        <v>0</v>
      </c>
      <c r="K1934" s="97">
        <f>K$10</f>
        <v>0</v>
      </c>
      <c r="L1934" s="94">
        <f t="shared" si="300"/>
        <v>0</v>
      </c>
    </row>
    <row r="1935" spans="2:12" ht="15" x14ac:dyDescent="0.25">
      <c r="B1935" s="31" t="s">
        <v>119</v>
      </c>
      <c r="C1935" s="259">
        <f>C$11</f>
        <v>0</v>
      </c>
      <c r="D1935" s="142"/>
      <c r="E1935" s="142"/>
      <c r="F1935" s="144"/>
      <c r="G1935" s="142"/>
      <c r="H1935" s="142"/>
      <c r="I1935" s="153"/>
      <c r="J1935" s="92">
        <f t="shared" si="299"/>
        <v>0</v>
      </c>
      <c r="K1935" s="93">
        <f>K$11</f>
        <v>0</v>
      </c>
      <c r="L1935" s="94">
        <f t="shared" si="300"/>
        <v>0</v>
      </c>
    </row>
    <row r="1936" spans="2:12" ht="15" x14ac:dyDescent="0.25">
      <c r="B1936" s="31" t="s">
        <v>120</v>
      </c>
      <c r="C1936" s="260">
        <f>C$12</f>
        <v>0</v>
      </c>
      <c r="D1936" s="142"/>
      <c r="E1936" s="142"/>
      <c r="F1936" s="144"/>
      <c r="G1936" s="142"/>
      <c r="H1936" s="142"/>
      <c r="I1936" s="153"/>
      <c r="J1936" s="92">
        <f t="shared" si="299"/>
        <v>0</v>
      </c>
      <c r="K1936" s="97">
        <f>K$12</f>
        <v>0</v>
      </c>
      <c r="L1936" s="94">
        <f t="shared" si="300"/>
        <v>0</v>
      </c>
    </row>
    <row r="1937" spans="2:12" ht="15" x14ac:dyDescent="0.25">
      <c r="B1937" s="31" t="s">
        <v>121</v>
      </c>
      <c r="C1937" s="259">
        <f>C$13</f>
        <v>0</v>
      </c>
      <c r="D1937" s="142"/>
      <c r="E1937" s="142"/>
      <c r="F1937" s="144"/>
      <c r="G1937" s="142"/>
      <c r="H1937" s="142"/>
      <c r="I1937" s="153"/>
      <c r="J1937" s="92">
        <f t="shared" si="299"/>
        <v>0</v>
      </c>
      <c r="K1937" s="97">
        <f>K$13</f>
        <v>0</v>
      </c>
      <c r="L1937" s="94">
        <f t="shared" si="300"/>
        <v>0</v>
      </c>
    </row>
    <row r="1938" spans="2:12" ht="15" x14ac:dyDescent="0.25">
      <c r="B1938" s="31" t="s">
        <v>122</v>
      </c>
      <c r="C1938" s="260">
        <f>C$14</f>
        <v>0</v>
      </c>
      <c r="D1938" s="142"/>
      <c r="E1938" s="142"/>
      <c r="F1938" s="144"/>
      <c r="G1938" s="142"/>
      <c r="H1938" s="142"/>
      <c r="I1938" s="153"/>
      <c r="J1938" s="92">
        <f t="shared" si="299"/>
        <v>0</v>
      </c>
      <c r="K1938" s="93">
        <f>K$14</f>
        <v>0</v>
      </c>
      <c r="L1938" s="94">
        <f t="shared" si="300"/>
        <v>0</v>
      </c>
    </row>
    <row r="1939" spans="2:12" ht="15" x14ac:dyDescent="0.25">
      <c r="B1939" s="31" t="s">
        <v>123</v>
      </c>
      <c r="C1939" s="259">
        <f>C$15</f>
        <v>0</v>
      </c>
      <c r="D1939" s="142"/>
      <c r="E1939" s="142"/>
      <c r="F1939" s="144"/>
      <c r="G1939" s="142"/>
      <c r="H1939" s="142"/>
      <c r="I1939" s="153"/>
      <c r="J1939" s="92">
        <f t="shared" si="299"/>
        <v>0</v>
      </c>
      <c r="K1939" s="97">
        <f>K$15</f>
        <v>0</v>
      </c>
      <c r="L1939" s="94">
        <f t="shared" si="300"/>
        <v>0</v>
      </c>
    </row>
    <row r="1940" spans="2:12" ht="15" x14ac:dyDescent="0.25">
      <c r="B1940" s="31" t="s">
        <v>124</v>
      </c>
      <c r="C1940" s="260">
        <f>C$16</f>
        <v>0</v>
      </c>
      <c r="D1940" s="142"/>
      <c r="E1940" s="142"/>
      <c r="F1940" s="144"/>
      <c r="G1940" s="142"/>
      <c r="H1940" s="142"/>
      <c r="I1940" s="153"/>
      <c r="J1940" s="92">
        <f t="shared" si="299"/>
        <v>0</v>
      </c>
      <c r="K1940" s="97">
        <f>K$16</f>
        <v>0</v>
      </c>
      <c r="L1940" s="94">
        <f t="shared" si="300"/>
        <v>0</v>
      </c>
    </row>
    <row r="1941" spans="2:12" ht="15" x14ac:dyDescent="0.25">
      <c r="B1941" s="31" t="s">
        <v>125</v>
      </c>
      <c r="C1941" s="272">
        <f>C$17</f>
        <v>0</v>
      </c>
      <c r="D1941" s="142"/>
      <c r="E1941" s="142"/>
      <c r="F1941" s="144"/>
      <c r="G1941" s="142"/>
      <c r="H1941" s="142"/>
      <c r="I1941" s="153"/>
      <c r="J1941" s="92">
        <f>IF(G1941&gt;0,(D1941*(F1941/G1941)),0)</f>
        <v>0</v>
      </c>
      <c r="K1941" s="93">
        <f>K$17</f>
        <v>0</v>
      </c>
      <c r="L1941" s="94">
        <f>IF(K1941&gt;0,((J1941/K1941)*I1941),0)</f>
        <v>0</v>
      </c>
    </row>
    <row r="1942" spans="2:12" ht="15" x14ac:dyDescent="0.25">
      <c r="B1942" s="31" t="s">
        <v>126</v>
      </c>
      <c r="C1942" s="164">
        <f>C$18</f>
        <v>0</v>
      </c>
      <c r="D1942" s="142"/>
      <c r="E1942" s="142"/>
      <c r="F1942" s="144"/>
      <c r="G1942" s="142"/>
      <c r="H1942" s="142"/>
      <c r="I1942" s="153"/>
      <c r="J1942" s="92">
        <f t="shared" ref="J1942:J1953" si="301">IF(G1942&gt;0,(D1942*(F1942/G1942)),0)</f>
        <v>0</v>
      </c>
      <c r="K1942" s="97">
        <f>K$18</f>
        <v>0</v>
      </c>
      <c r="L1942" s="94">
        <f t="shared" ref="L1942:L1953" si="302">IF(K1942&gt;0,((J1942/K1942)*I1942),0)</f>
        <v>0</v>
      </c>
    </row>
    <row r="1943" spans="2:12" ht="15" x14ac:dyDescent="0.25">
      <c r="B1943" s="31" t="s">
        <v>127</v>
      </c>
      <c r="C1943" s="272">
        <f>C$19</f>
        <v>0</v>
      </c>
      <c r="D1943" s="142"/>
      <c r="E1943" s="142"/>
      <c r="F1943" s="144"/>
      <c r="G1943" s="142"/>
      <c r="H1943" s="142"/>
      <c r="I1943" s="153"/>
      <c r="J1943" s="92">
        <f t="shared" si="301"/>
        <v>0</v>
      </c>
      <c r="K1943" s="97">
        <f>K$19</f>
        <v>0</v>
      </c>
      <c r="L1943" s="94">
        <f t="shared" si="302"/>
        <v>0</v>
      </c>
    </row>
    <row r="1944" spans="2:12" ht="15" x14ac:dyDescent="0.25">
      <c r="B1944" s="31" t="s">
        <v>128</v>
      </c>
      <c r="C1944" s="164">
        <f>C$20</f>
        <v>0</v>
      </c>
      <c r="D1944" s="142"/>
      <c r="E1944" s="142"/>
      <c r="F1944" s="144"/>
      <c r="G1944" s="142"/>
      <c r="H1944" s="142"/>
      <c r="I1944" s="153"/>
      <c r="J1944" s="92">
        <f t="shared" si="301"/>
        <v>0</v>
      </c>
      <c r="K1944" s="93">
        <f>K$20</f>
        <v>0</v>
      </c>
      <c r="L1944" s="94">
        <f t="shared" si="302"/>
        <v>0</v>
      </c>
    </row>
    <row r="1945" spans="2:12" ht="15" x14ac:dyDescent="0.25">
      <c r="B1945" s="31" t="s">
        <v>129</v>
      </c>
      <c r="C1945" s="272">
        <f>C$21</f>
        <v>0</v>
      </c>
      <c r="D1945" s="142"/>
      <c r="E1945" s="142"/>
      <c r="F1945" s="144"/>
      <c r="G1945" s="142"/>
      <c r="H1945" s="142"/>
      <c r="I1945" s="153"/>
      <c r="J1945" s="92">
        <f t="shared" si="301"/>
        <v>0</v>
      </c>
      <c r="K1945" s="97">
        <f>K$21</f>
        <v>0</v>
      </c>
      <c r="L1945" s="94">
        <f t="shared" si="302"/>
        <v>0</v>
      </c>
    </row>
    <row r="1946" spans="2:12" ht="15" x14ac:dyDescent="0.25">
      <c r="B1946" s="31" t="s">
        <v>130</v>
      </c>
      <c r="C1946" s="164">
        <f>C$22</f>
        <v>0</v>
      </c>
      <c r="D1946" s="142"/>
      <c r="E1946" s="142"/>
      <c r="F1946" s="144"/>
      <c r="G1946" s="142"/>
      <c r="H1946" s="142"/>
      <c r="I1946" s="153"/>
      <c r="J1946" s="92">
        <f t="shared" si="301"/>
        <v>0</v>
      </c>
      <c r="K1946" s="97">
        <f>K$22</f>
        <v>0</v>
      </c>
      <c r="L1946" s="94">
        <f t="shared" si="302"/>
        <v>0</v>
      </c>
    </row>
    <row r="1947" spans="2:12" ht="15" x14ac:dyDescent="0.25">
      <c r="B1947" s="31" t="s">
        <v>131</v>
      </c>
      <c r="C1947" s="272">
        <f>C$23</f>
        <v>0</v>
      </c>
      <c r="D1947" s="142"/>
      <c r="E1947" s="142"/>
      <c r="F1947" s="144"/>
      <c r="G1947" s="142"/>
      <c r="H1947" s="142"/>
      <c r="I1947" s="153"/>
      <c r="J1947" s="92">
        <f t="shared" si="301"/>
        <v>0</v>
      </c>
      <c r="K1947" s="93">
        <f>K$23</f>
        <v>0</v>
      </c>
      <c r="L1947" s="94">
        <f t="shared" si="302"/>
        <v>0</v>
      </c>
    </row>
    <row r="1948" spans="2:12" ht="15" x14ac:dyDescent="0.25">
      <c r="B1948" s="31" t="s">
        <v>132</v>
      </c>
      <c r="C1948" s="164">
        <f>C$24</f>
        <v>0</v>
      </c>
      <c r="D1948" s="142"/>
      <c r="E1948" s="142"/>
      <c r="F1948" s="144"/>
      <c r="G1948" s="142"/>
      <c r="H1948" s="142"/>
      <c r="I1948" s="153"/>
      <c r="J1948" s="92">
        <f t="shared" si="301"/>
        <v>0</v>
      </c>
      <c r="K1948" s="97">
        <f>K$24</f>
        <v>0</v>
      </c>
      <c r="L1948" s="94">
        <f t="shared" si="302"/>
        <v>0</v>
      </c>
    </row>
    <row r="1949" spans="2:12" ht="15" x14ac:dyDescent="0.25">
      <c r="B1949" s="31" t="s">
        <v>133</v>
      </c>
      <c r="C1949" s="272">
        <f>C$25</f>
        <v>0</v>
      </c>
      <c r="D1949" s="142"/>
      <c r="E1949" s="142"/>
      <c r="F1949" s="144"/>
      <c r="G1949" s="142"/>
      <c r="H1949" s="142"/>
      <c r="I1949" s="153"/>
      <c r="J1949" s="92">
        <f t="shared" si="301"/>
        <v>0</v>
      </c>
      <c r="K1949" s="97">
        <f>K$25</f>
        <v>0</v>
      </c>
      <c r="L1949" s="94">
        <f t="shared" si="302"/>
        <v>0</v>
      </c>
    </row>
    <row r="1950" spans="2:12" ht="15" x14ac:dyDescent="0.25">
      <c r="B1950" s="31" t="s">
        <v>134</v>
      </c>
      <c r="C1950" s="164">
        <f>C$26</f>
        <v>0</v>
      </c>
      <c r="D1950" s="142"/>
      <c r="E1950" s="142"/>
      <c r="F1950" s="144"/>
      <c r="G1950" s="142"/>
      <c r="H1950" s="142"/>
      <c r="I1950" s="153"/>
      <c r="J1950" s="92">
        <f t="shared" si="301"/>
        <v>0</v>
      </c>
      <c r="K1950" s="93">
        <f>K$26</f>
        <v>0</v>
      </c>
      <c r="L1950" s="94">
        <f t="shared" si="302"/>
        <v>0</v>
      </c>
    </row>
    <row r="1951" spans="2:12" ht="15" x14ac:dyDescent="0.25">
      <c r="B1951" s="31" t="s">
        <v>135</v>
      </c>
      <c r="C1951" s="272">
        <f>C$27</f>
        <v>0</v>
      </c>
      <c r="D1951" s="142"/>
      <c r="E1951" s="142"/>
      <c r="F1951" s="144"/>
      <c r="G1951" s="142"/>
      <c r="H1951" s="142"/>
      <c r="I1951" s="153"/>
      <c r="J1951" s="92">
        <f t="shared" si="301"/>
        <v>0</v>
      </c>
      <c r="K1951" s="97">
        <f>K$27</f>
        <v>0</v>
      </c>
      <c r="L1951" s="94">
        <f t="shared" si="302"/>
        <v>0</v>
      </c>
    </row>
    <row r="1952" spans="2:12" ht="15" x14ac:dyDescent="0.25">
      <c r="B1952" s="31" t="s">
        <v>136</v>
      </c>
      <c r="C1952" s="164">
        <f>C$28</f>
        <v>0</v>
      </c>
      <c r="D1952" s="142"/>
      <c r="E1952" s="142"/>
      <c r="F1952" s="144"/>
      <c r="G1952" s="142"/>
      <c r="H1952" s="142"/>
      <c r="I1952" s="153"/>
      <c r="J1952" s="92">
        <f t="shared" si="301"/>
        <v>0</v>
      </c>
      <c r="K1952" s="97">
        <f>K$28</f>
        <v>0</v>
      </c>
      <c r="L1952" s="94">
        <f t="shared" si="302"/>
        <v>0</v>
      </c>
    </row>
    <row r="1953" spans="2:12" ht="15" x14ac:dyDescent="0.25">
      <c r="B1953" s="31" t="s">
        <v>137</v>
      </c>
      <c r="C1953" s="272">
        <f>C$29</f>
        <v>0</v>
      </c>
      <c r="D1953" s="142"/>
      <c r="E1953" s="142"/>
      <c r="F1953" s="144"/>
      <c r="G1953" s="142"/>
      <c r="H1953" s="142"/>
      <c r="I1953" s="153"/>
      <c r="J1953" s="92">
        <f t="shared" si="301"/>
        <v>0</v>
      </c>
      <c r="K1953" s="93">
        <f>K$29</f>
        <v>0</v>
      </c>
      <c r="L1953" s="94">
        <f t="shared" si="302"/>
        <v>0</v>
      </c>
    </row>
    <row r="1954" spans="2:12" ht="15" x14ac:dyDescent="0.25">
      <c r="B1954" s="31" t="s">
        <v>418</v>
      </c>
      <c r="C1954" s="164">
        <f>C$30</f>
        <v>0</v>
      </c>
      <c r="D1954" s="142"/>
      <c r="E1954" s="142"/>
      <c r="F1954" s="144"/>
      <c r="G1954" s="142"/>
      <c r="H1954" s="142"/>
      <c r="I1954" s="153"/>
      <c r="J1954" s="92">
        <f>IF(G1954&gt;0,(D1954*(F1954/G1954)),0)</f>
        <v>0</v>
      </c>
      <c r="K1954" s="97">
        <f>K$30</f>
        <v>0</v>
      </c>
      <c r="L1954" s="94">
        <f>IF(K1954&gt;0,((J1954/K1954)*I1954),0)</f>
        <v>0</v>
      </c>
    </row>
    <row r="1955" spans="2:12" ht="15" x14ac:dyDescent="0.25">
      <c r="B1955" s="31" t="s">
        <v>419</v>
      </c>
      <c r="C1955" s="272">
        <f>C$31</f>
        <v>0</v>
      </c>
      <c r="D1955" s="142"/>
      <c r="E1955" s="142"/>
      <c r="F1955" s="144"/>
      <c r="G1955" s="142"/>
      <c r="H1955" s="142"/>
      <c r="I1955" s="153"/>
      <c r="J1955" s="92">
        <f t="shared" ref="J1955:J1965" si="303">IF(G1955&gt;0,(D1955*(F1955/G1955)),0)</f>
        <v>0</v>
      </c>
      <c r="K1955" s="97">
        <f>K$31</f>
        <v>0</v>
      </c>
      <c r="L1955" s="94">
        <f t="shared" ref="L1955:L1965" si="304">IF(K1955&gt;0,((J1955/K1955)*I1955),0)</f>
        <v>0</v>
      </c>
    </row>
    <row r="1956" spans="2:12" ht="15" x14ac:dyDescent="0.25">
      <c r="B1956" s="31" t="s">
        <v>420</v>
      </c>
      <c r="C1956" s="164">
        <f>C$32</f>
        <v>0</v>
      </c>
      <c r="D1956" s="142"/>
      <c r="E1956" s="142"/>
      <c r="F1956" s="144"/>
      <c r="G1956" s="142"/>
      <c r="H1956" s="142"/>
      <c r="I1956" s="153"/>
      <c r="J1956" s="92">
        <f t="shared" si="303"/>
        <v>0</v>
      </c>
      <c r="K1956" s="93">
        <f>K$32</f>
        <v>0</v>
      </c>
      <c r="L1956" s="94">
        <f t="shared" si="304"/>
        <v>0</v>
      </c>
    </row>
    <row r="1957" spans="2:12" ht="15" x14ac:dyDescent="0.25">
      <c r="B1957" s="31" t="s">
        <v>421</v>
      </c>
      <c r="C1957" s="272">
        <f>C$33</f>
        <v>0</v>
      </c>
      <c r="D1957" s="142"/>
      <c r="E1957" s="142"/>
      <c r="F1957" s="144"/>
      <c r="G1957" s="142"/>
      <c r="H1957" s="142"/>
      <c r="I1957" s="153"/>
      <c r="J1957" s="92">
        <f t="shared" si="303"/>
        <v>0</v>
      </c>
      <c r="K1957" s="97">
        <f>K$33</f>
        <v>0</v>
      </c>
      <c r="L1957" s="94">
        <f t="shared" si="304"/>
        <v>0</v>
      </c>
    </row>
    <row r="1958" spans="2:12" ht="15" x14ac:dyDescent="0.25">
      <c r="B1958" s="31" t="s">
        <v>422</v>
      </c>
      <c r="C1958" s="164">
        <f>C$34</f>
        <v>0</v>
      </c>
      <c r="D1958" s="142"/>
      <c r="E1958" s="142"/>
      <c r="F1958" s="144"/>
      <c r="G1958" s="142"/>
      <c r="H1958" s="142"/>
      <c r="I1958" s="153"/>
      <c r="J1958" s="92">
        <f t="shared" si="303"/>
        <v>0</v>
      </c>
      <c r="K1958" s="97">
        <f>K$34</f>
        <v>0</v>
      </c>
      <c r="L1958" s="94">
        <f t="shared" si="304"/>
        <v>0</v>
      </c>
    </row>
    <row r="1959" spans="2:12" ht="15" x14ac:dyDescent="0.25">
      <c r="B1959" s="31" t="s">
        <v>423</v>
      </c>
      <c r="C1959" s="272">
        <f>C$35</f>
        <v>0</v>
      </c>
      <c r="D1959" s="142"/>
      <c r="E1959" s="142"/>
      <c r="F1959" s="144"/>
      <c r="G1959" s="142"/>
      <c r="H1959" s="142"/>
      <c r="I1959" s="153"/>
      <c r="J1959" s="92">
        <f t="shared" si="303"/>
        <v>0</v>
      </c>
      <c r="K1959" s="93">
        <f>K$35</f>
        <v>0</v>
      </c>
      <c r="L1959" s="94">
        <f t="shared" si="304"/>
        <v>0</v>
      </c>
    </row>
    <row r="1960" spans="2:12" ht="15" x14ac:dyDescent="0.25">
      <c r="B1960" s="31" t="s">
        <v>424</v>
      </c>
      <c r="C1960" s="164">
        <f>C$36</f>
        <v>0</v>
      </c>
      <c r="D1960" s="142"/>
      <c r="E1960" s="142"/>
      <c r="F1960" s="144"/>
      <c r="G1960" s="142"/>
      <c r="H1960" s="142"/>
      <c r="I1960" s="153"/>
      <c r="J1960" s="92">
        <f t="shared" si="303"/>
        <v>0</v>
      </c>
      <c r="K1960" s="97">
        <f>K$36</f>
        <v>0</v>
      </c>
      <c r="L1960" s="94">
        <f t="shared" si="304"/>
        <v>0</v>
      </c>
    </row>
    <row r="1961" spans="2:12" ht="15" x14ac:dyDescent="0.25">
      <c r="B1961" s="31" t="s">
        <v>425</v>
      </c>
      <c r="C1961" s="272">
        <f>C$37</f>
        <v>0</v>
      </c>
      <c r="D1961" s="142"/>
      <c r="E1961" s="142"/>
      <c r="F1961" s="144"/>
      <c r="G1961" s="142"/>
      <c r="H1961" s="142"/>
      <c r="I1961" s="153"/>
      <c r="J1961" s="92">
        <f t="shared" si="303"/>
        <v>0</v>
      </c>
      <c r="K1961" s="97">
        <f>K$37</f>
        <v>0</v>
      </c>
      <c r="L1961" s="94">
        <f t="shared" si="304"/>
        <v>0</v>
      </c>
    </row>
    <row r="1962" spans="2:12" ht="15" x14ac:dyDescent="0.25">
      <c r="B1962" s="31" t="s">
        <v>426</v>
      </c>
      <c r="C1962" s="164">
        <f>C$38</f>
        <v>0</v>
      </c>
      <c r="D1962" s="142"/>
      <c r="E1962" s="142"/>
      <c r="F1962" s="144"/>
      <c r="G1962" s="142"/>
      <c r="H1962" s="142"/>
      <c r="I1962" s="153"/>
      <c r="J1962" s="92">
        <f t="shared" si="303"/>
        <v>0</v>
      </c>
      <c r="K1962" s="93">
        <f>K$38</f>
        <v>0</v>
      </c>
      <c r="L1962" s="94">
        <f t="shared" si="304"/>
        <v>0</v>
      </c>
    </row>
    <row r="1963" spans="2:12" ht="15" x14ac:dyDescent="0.25">
      <c r="B1963" s="31" t="s">
        <v>427</v>
      </c>
      <c r="C1963" s="272">
        <f>C$39</f>
        <v>0</v>
      </c>
      <c r="D1963" s="142"/>
      <c r="E1963" s="142"/>
      <c r="F1963" s="144"/>
      <c r="G1963" s="142"/>
      <c r="H1963" s="142"/>
      <c r="I1963" s="153"/>
      <c r="J1963" s="92">
        <f t="shared" si="303"/>
        <v>0</v>
      </c>
      <c r="K1963" s="97">
        <f>K$39</f>
        <v>0</v>
      </c>
      <c r="L1963" s="94">
        <f t="shared" si="304"/>
        <v>0</v>
      </c>
    </row>
    <row r="1964" spans="2:12" ht="15" x14ac:dyDescent="0.25">
      <c r="B1964" s="31" t="s">
        <v>428</v>
      </c>
      <c r="C1964" s="164">
        <f>C$40</f>
        <v>0</v>
      </c>
      <c r="D1964" s="142"/>
      <c r="E1964" s="142"/>
      <c r="F1964" s="144"/>
      <c r="G1964" s="142"/>
      <c r="H1964" s="142"/>
      <c r="I1964" s="153"/>
      <c r="J1964" s="92">
        <f t="shared" si="303"/>
        <v>0</v>
      </c>
      <c r="K1964" s="97">
        <f>K$40</f>
        <v>0</v>
      </c>
      <c r="L1964" s="94">
        <f t="shared" si="304"/>
        <v>0</v>
      </c>
    </row>
    <row r="1965" spans="2:12" ht="15" x14ac:dyDescent="0.25">
      <c r="B1965" s="31" t="s">
        <v>429</v>
      </c>
      <c r="C1965" s="272">
        <f>C$41</f>
        <v>0</v>
      </c>
      <c r="D1965" s="142"/>
      <c r="E1965" s="142"/>
      <c r="F1965" s="144"/>
      <c r="G1965" s="142"/>
      <c r="H1965" s="142"/>
      <c r="I1965" s="153"/>
      <c r="J1965" s="92">
        <f t="shared" si="303"/>
        <v>0</v>
      </c>
      <c r="K1965" s="93">
        <f>K$41</f>
        <v>0</v>
      </c>
      <c r="L1965" s="94">
        <f t="shared" si="304"/>
        <v>0</v>
      </c>
    </row>
    <row r="1966" spans="2:12" ht="15" x14ac:dyDescent="0.25">
      <c r="B1966" s="31" t="s">
        <v>430</v>
      </c>
      <c r="C1966" s="164">
        <f>C$42</f>
        <v>0</v>
      </c>
      <c r="D1966" s="142"/>
      <c r="E1966" s="142"/>
      <c r="F1966" s="144"/>
      <c r="G1966" s="142"/>
      <c r="H1966" s="142"/>
      <c r="I1966" s="153"/>
      <c r="J1966" s="92">
        <f>IF(G1966&gt;0,(D1966*(F1966/G1966)),0)</f>
        <v>0</v>
      </c>
      <c r="K1966" s="97">
        <f>K$42</f>
        <v>0</v>
      </c>
      <c r="L1966" s="94">
        <f>IF(K1966&gt;0,((J1966/K1966)*I1966),0)</f>
        <v>0</v>
      </c>
    </row>
    <row r="1967" spans="2:12" ht="15" x14ac:dyDescent="0.25">
      <c r="B1967" s="31" t="s">
        <v>431</v>
      </c>
      <c r="C1967" s="272">
        <f>C$43</f>
        <v>0</v>
      </c>
      <c r="D1967" s="142"/>
      <c r="E1967" s="142"/>
      <c r="F1967" s="144"/>
      <c r="G1967" s="142"/>
      <c r="H1967" s="142"/>
      <c r="I1967" s="153"/>
      <c r="J1967" s="92">
        <f t="shared" ref="J1967:J1978" si="305">IF(G1967&gt;0,(D1967*(F1967/G1967)),0)</f>
        <v>0</v>
      </c>
      <c r="K1967" s="97">
        <f>K$43</f>
        <v>0</v>
      </c>
      <c r="L1967" s="94">
        <f t="shared" ref="L1967:L1978" si="306">IF(K1967&gt;0,((J1967/K1967)*I1967),0)</f>
        <v>0</v>
      </c>
    </row>
    <row r="1968" spans="2:12" ht="15" x14ac:dyDescent="0.25">
      <c r="B1968" s="31" t="s">
        <v>432</v>
      </c>
      <c r="C1968" s="164">
        <f>C$44</f>
        <v>0</v>
      </c>
      <c r="D1968" s="142"/>
      <c r="E1968" s="142"/>
      <c r="F1968" s="144"/>
      <c r="G1968" s="142"/>
      <c r="H1968" s="142"/>
      <c r="I1968" s="153"/>
      <c r="J1968" s="92">
        <f t="shared" si="305"/>
        <v>0</v>
      </c>
      <c r="K1968" s="93">
        <f>K$44</f>
        <v>0</v>
      </c>
      <c r="L1968" s="94">
        <f t="shared" si="306"/>
        <v>0</v>
      </c>
    </row>
    <row r="1969" spans="2:12" ht="15" x14ac:dyDescent="0.25">
      <c r="B1969" s="31" t="s">
        <v>433</v>
      </c>
      <c r="C1969" s="272">
        <f>C$45</f>
        <v>0</v>
      </c>
      <c r="D1969" s="142"/>
      <c r="E1969" s="142"/>
      <c r="F1969" s="144"/>
      <c r="G1969" s="142"/>
      <c r="H1969" s="142"/>
      <c r="I1969" s="153"/>
      <c r="J1969" s="92">
        <f t="shared" si="305"/>
        <v>0</v>
      </c>
      <c r="K1969" s="97">
        <f>K$45</f>
        <v>0</v>
      </c>
      <c r="L1969" s="94">
        <f t="shared" si="306"/>
        <v>0</v>
      </c>
    </row>
    <row r="1970" spans="2:12" ht="15" x14ac:dyDescent="0.25">
      <c r="B1970" s="31" t="s">
        <v>434</v>
      </c>
      <c r="C1970" s="164">
        <f>C$46</f>
        <v>0</v>
      </c>
      <c r="D1970" s="142"/>
      <c r="E1970" s="142"/>
      <c r="F1970" s="144"/>
      <c r="G1970" s="142"/>
      <c r="H1970" s="142"/>
      <c r="I1970" s="153"/>
      <c r="J1970" s="92">
        <f t="shared" si="305"/>
        <v>0</v>
      </c>
      <c r="K1970" s="97">
        <f>K$46</f>
        <v>0</v>
      </c>
      <c r="L1970" s="94">
        <f t="shared" si="306"/>
        <v>0</v>
      </c>
    </row>
    <row r="1971" spans="2:12" ht="15" x14ac:dyDescent="0.25">
      <c r="B1971" s="31" t="s">
        <v>435</v>
      </c>
      <c r="C1971" s="272">
        <f>C$47</f>
        <v>0</v>
      </c>
      <c r="D1971" s="142"/>
      <c r="E1971" s="142"/>
      <c r="F1971" s="144"/>
      <c r="G1971" s="142"/>
      <c r="H1971" s="142"/>
      <c r="I1971" s="153"/>
      <c r="J1971" s="92">
        <f t="shared" si="305"/>
        <v>0</v>
      </c>
      <c r="K1971" s="93">
        <f>K$47</f>
        <v>0</v>
      </c>
      <c r="L1971" s="94">
        <f t="shared" si="306"/>
        <v>0</v>
      </c>
    </row>
    <row r="1972" spans="2:12" ht="15" x14ac:dyDescent="0.25">
      <c r="B1972" s="31" t="s">
        <v>436</v>
      </c>
      <c r="C1972" s="164">
        <f>C$48</f>
        <v>0</v>
      </c>
      <c r="D1972" s="142"/>
      <c r="E1972" s="142"/>
      <c r="F1972" s="144"/>
      <c r="G1972" s="142"/>
      <c r="H1972" s="142"/>
      <c r="I1972" s="153"/>
      <c r="J1972" s="92">
        <f t="shared" si="305"/>
        <v>0</v>
      </c>
      <c r="K1972" s="97">
        <f>K$48</f>
        <v>0</v>
      </c>
      <c r="L1972" s="94">
        <f t="shared" si="306"/>
        <v>0</v>
      </c>
    </row>
    <row r="1973" spans="2:12" ht="15" x14ac:dyDescent="0.25">
      <c r="B1973" s="31" t="s">
        <v>437</v>
      </c>
      <c r="C1973" s="272">
        <f>C$49</f>
        <v>0</v>
      </c>
      <c r="D1973" s="142"/>
      <c r="E1973" s="142"/>
      <c r="F1973" s="144"/>
      <c r="G1973" s="142"/>
      <c r="H1973" s="142"/>
      <c r="I1973" s="153"/>
      <c r="J1973" s="92">
        <f t="shared" si="305"/>
        <v>0</v>
      </c>
      <c r="K1973" s="97">
        <f>K$49</f>
        <v>0</v>
      </c>
      <c r="L1973" s="94">
        <f t="shared" si="306"/>
        <v>0</v>
      </c>
    </row>
    <row r="1974" spans="2:12" ht="15" x14ac:dyDescent="0.25">
      <c r="B1974" s="31" t="s">
        <v>438</v>
      </c>
      <c r="C1974" s="164">
        <f>C$50</f>
        <v>0</v>
      </c>
      <c r="D1974" s="142"/>
      <c r="E1974" s="142"/>
      <c r="F1974" s="144"/>
      <c r="G1974" s="142"/>
      <c r="H1974" s="142"/>
      <c r="I1974" s="153"/>
      <c r="J1974" s="92">
        <f t="shared" si="305"/>
        <v>0</v>
      </c>
      <c r="K1974" s="93">
        <f>K$50</f>
        <v>0</v>
      </c>
      <c r="L1974" s="94">
        <f t="shared" si="306"/>
        <v>0</v>
      </c>
    </row>
    <row r="1975" spans="2:12" ht="15" x14ac:dyDescent="0.25">
      <c r="B1975" s="31" t="s">
        <v>439</v>
      </c>
      <c r="C1975" s="272">
        <f>C$51</f>
        <v>0</v>
      </c>
      <c r="D1975" s="142"/>
      <c r="E1975" s="142"/>
      <c r="F1975" s="144"/>
      <c r="G1975" s="142"/>
      <c r="H1975" s="142"/>
      <c r="I1975" s="153"/>
      <c r="J1975" s="92">
        <f t="shared" si="305"/>
        <v>0</v>
      </c>
      <c r="K1975" s="97">
        <f>K$51</f>
        <v>0</v>
      </c>
      <c r="L1975" s="94">
        <f t="shared" si="306"/>
        <v>0</v>
      </c>
    </row>
    <row r="1976" spans="2:12" ht="15" x14ac:dyDescent="0.25">
      <c r="B1976" s="31" t="s">
        <v>440</v>
      </c>
      <c r="C1976" s="164">
        <f>C$52</f>
        <v>0</v>
      </c>
      <c r="D1976" s="142"/>
      <c r="E1976" s="142"/>
      <c r="F1976" s="144"/>
      <c r="G1976" s="142"/>
      <c r="H1976" s="142"/>
      <c r="I1976" s="153"/>
      <c r="J1976" s="92">
        <f t="shared" si="305"/>
        <v>0</v>
      </c>
      <c r="K1976" s="97">
        <f>K$52</f>
        <v>0</v>
      </c>
      <c r="L1976" s="94">
        <f t="shared" si="306"/>
        <v>0</v>
      </c>
    </row>
    <row r="1977" spans="2:12" ht="15" x14ac:dyDescent="0.25">
      <c r="B1977" s="31" t="s">
        <v>441</v>
      </c>
      <c r="C1977" s="272">
        <f>C$53</f>
        <v>0</v>
      </c>
      <c r="D1977" s="142"/>
      <c r="E1977" s="142"/>
      <c r="F1977" s="144"/>
      <c r="G1977" s="142"/>
      <c r="H1977" s="142"/>
      <c r="I1977" s="153"/>
      <c r="J1977" s="92">
        <f t="shared" si="305"/>
        <v>0</v>
      </c>
      <c r="K1977" s="93">
        <f>K$53</f>
        <v>0</v>
      </c>
      <c r="L1977" s="94">
        <f t="shared" si="306"/>
        <v>0</v>
      </c>
    </row>
    <row r="1978" spans="2:12" ht="15" x14ac:dyDescent="0.25">
      <c r="B1978" s="31" t="s">
        <v>442</v>
      </c>
      <c r="C1978" s="164">
        <f>C$54</f>
        <v>0</v>
      </c>
      <c r="D1978" s="142"/>
      <c r="E1978" s="142"/>
      <c r="F1978" s="144"/>
      <c r="G1978" s="142"/>
      <c r="H1978" s="142"/>
      <c r="I1978" s="153"/>
      <c r="J1978" s="92">
        <f t="shared" si="305"/>
        <v>0</v>
      </c>
      <c r="K1978" s="97">
        <f>K$54</f>
        <v>0</v>
      </c>
      <c r="L1978" s="94">
        <f t="shared" si="306"/>
        <v>0</v>
      </c>
    </row>
    <row r="1980" spans="2:12" ht="15" x14ac:dyDescent="0.25">
      <c r="C1980" s="278" t="s">
        <v>526</v>
      </c>
      <c r="D1980" s="279"/>
      <c r="E1980" s="279"/>
      <c r="F1980" s="279"/>
      <c r="G1980" s="279"/>
      <c r="H1980" s="279"/>
      <c r="I1980" s="279"/>
      <c r="J1980" s="279"/>
      <c r="K1980" s="279"/>
      <c r="L1980" s="280"/>
    </row>
    <row r="1981" spans="2:12" ht="15" x14ac:dyDescent="0.25">
      <c r="B1981" s="31" t="s">
        <v>113</v>
      </c>
      <c r="C1981" s="259">
        <f>C$5</f>
        <v>0</v>
      </c>
      <c r="D1981" s="142"/>
      <c r="E1981" s="142"/>
      <c r="F1981" s="144"/>
      <c r="G1981" s="142"/>
      <c r="H1981" s="142"/>
      <c r="I1981" s="153"/>
      <c r="J1981" s="92">
        <f>IF(G1981&gt;0,(D1981*(F1981/G1981)),0)</f>
        <v>0</v>
      </c>
      <c r="K1981" s="93">
        <f>K$5</f>
        <v>0</v>
      </c>
      <c r="L1981" s="94">
        <f>IF(K1981&gt;0,((J1981/K1981)*I1981),0)</f>
        <v>0</v>
      </c>
    </row>
    <row r="1982" spans="2:12" ht="15" x14ac:dyDescent="0.25">
      <c r="B1982" s="31" t="s">
        <v>114</v>
      </c>
      <c r="C1982" s="260">
        <f>C$6</f>
        <v>0</v>
      </c>
      <c r="D1982" s="142"/>
      <c r="E1982" s="142"/>
      <c r="F1982" s="144"/>
      <c r="G1982" s="142"/>
      <c r="H1982" s="142"/>
      <c r="I1982" s="153"/>
      <c r="J1982" s="92">
        <f t="shared" ref="J1982:J1992" si="307">IF(G1982&gt;0,(D1982*(F1982/G1982)),0)</f>
        <v>0</v>
      </c>
      <c r="K1982" s="97">
        <f>K$6</f>
        <v>0</v>
      </c>
      <c r="L1982" s="94">
        <f t="shared" ref="L1982:L1992" si="308">IF(K1982&gt;0,((J1982/K1982)*I1982),0)</f>
        <v>0</v>
      </c>
    </row>
    <row r="1983" spans="2:12" ht="15" x14ac:dyDescent="0.25">
      <c r="B1983" s="31" t="s">
        <v>115</v>
      </c>
      <c r="C1983" s="259">
        <f>C$7</f>
        <v>0</v>
      </c>
      <c r="D1983" s="142"/>
      <c r="E1983" s="142"/>
      <c r="F1983" s="144"/>
      <c r="G1983" s="142"/>
      <c r="H1983" s="142"/>
      <c r="I1983" s="153"/>
      <c r="J1983" s="92">
        <f t="shared" si="307"/>
        <v>0</v>
      </c>
      <c r="K1983" s="97">
        <f>K$7</f>
        <v>0</v>
      </c>
      <c r="L1983" s="94">
        <f t="shared" si="308"/>
        <v>0</v>
      </c>
    </row>
    <row r="1984" spans="2:12" ht="15" x14ac:dyDescent="0.25">
      <c r="B1984" s="31" t="s">
        <v>116</v>
      </c>
      <c r="C1984" s="260">
        <f>C$8</f>
        <v>0</v>
      </c>
      <c r="D1984" s="142"/>
      <c r="E1984" s="142"/>
      <c r="F1984" s="144"/>
      <c r="G1984" s="142"/>
      <c r="H1984" s="142"/>
      <c r="I1984" s="153"/>
      <c r="J1984" s="92">
        <f t="shared" si="307"/>
        <v>0</v>
      </c>
      <c r="K1984" s="93">
        <f>K$8</f>
        <v>0</v>
      </c>
      <c r="L1984" s="94">
        <f t="shared" si="308"/>
        <v>0</v>
      </c>
    </row>
    <row r="1985" spans="2:12" ht="15" x14ac:dyDescent="0.25">
      <c r="B1985" s="31" t="s">
        <v>117</v>
      </c>
      <c r="C1985" s="259">
        <f>C$9</f>
        <v>0</v>
      </c>
      <c r="D1985" s="142"/>
      <c r="E1985" s="142"/>
      <c r="F1985" s="144"/>
      <c r="G1985" s="142"/>
      <c r="H1985" s="142"/>
      <c r="I1985" s="153"/>
      <c r="J1985" s="92">
        <f t="shared" si="307"/>
        <v>0</v>
      </c>
      <c r="K1985" s="97">
        <f>K$9</f>
        <v>0</v>
      </c>
      <c r="L1985" s="94">
        <f t="shared" si="308"/>
        <v>0</v>
      </c>
    </row>
    <row r="1986" spans="2:12" ht="15" x14ac:dyDescent="0.25">
      <c r="B1986" s="31" t="s">
        <v>118</v>
      </c>
      <c r="C1986" s="260">
        <f>C$10</f>
        <v>0</v>
      </c>
      <c r="D1986" s="142"/>
      <c r="E1986" s="142"/>
      <c r="F1986" s="144"/>
      <c r="G1986" s="142"/>
      <c r="H1986" s="142"/>
      <c r="I1986" s="153"/>
      <c r="J1986" s="92">
        <f t="shared" si="307"/>
        <v>0</v>
      </c>
      <c r="K1986" s="97">
        <f>K$10</f>
        <v>0</v>
      </c>
      <c r="L1986" s="94">
        <f t="shared" si="308"/>
        <v>0</v>
      </c>
    </row>
    <row r="1987" spans="2:12" ht="15" x14ac:dyDescent="0.25">
      <c r="B1987" s="31" t="s">
        <v>119</v>
      </c>
      <c r="C1987" s="259">
        <f>C$11</f>
        <v>0</v>
      </c>
      <c r="D1987" s="142"/>
      <c r="E1987" s="142"/>
      <c r="F1987" s="144"/>
      <c r="G1987" s="142"/>
      <c r="H1987" s="142"/>
      <c r="I1987" s="153"/>
      <c r="J1987" s="92">
        <f t="shared" si="307"/>
        <v>0</v>
      </c>
      <c r="K1987" s="93">
        <f>K$11</f>
        <v>0</v>
      </c>
      <c r="L1987" s="94">
        <f t="shared" si="308"/>
        <v>0</v>
      </c>
    </row>
    <row r="1988" spans="2:12" ht="15" x14ac:dyDescent="0.25">
      <c r="B1988" s="31" t="s">
        <v>120</v>
      </c>
      <c r="C1988" s="260">
        <f>C$12</f>
        <v>0</v>
      </c>
      <c r="D1988" s="142"/>
      <c r="E1988" s="142"/>
      <c r="F1988" s="144"/>
      <c r="G1988" s="142"/>
      <c r="H1988" s="142"/>
      <c r="I1988" s="153"/>
      <c r="J1988" s="92">
        <f t="shared" si="307"/>
        <v>0</v>
      </c>
      <c r="K1988" s="97">
        <f>K$12</f>
        <v>0</v>
      </c>
      <c r="L1988" s="94">
        <f t="shared" si="308"/>
        <v>0</v>
      </c>
    </row>
    <row r="1989" spans="2:12" ht="15" x14ac:dyDescent="0.25">
      <c r="B1989" s="31" t="s">
        <v>121</v>
      </c>
      <c r="C1989" s="259">
        <f>C$13</f>
        <v>0</v>
      </c>
      <c r="D1989" s="142"/>
      <c r="E1989" s="142"/>
      <c r="F1989" s="144"/>
      <c r="G1989" s="142"/>
      <c r="H1989" s="142"/>
      <c r="I1989" s="153"/>
      <c r="J1989" s="92">
        <f t="shared" si="307"/>
        <v>0</v>
      </c>
      <c r="K1989" s="97">
        <f>K$13</f>
        <v>0</v>
      </c>
      <c r="L1989" s="94">
        <f t="shared" si="308"/>
        <v>0</v>
      </c>
    </row>
    <row r="1990" spans="2:12" ht="15" x14ac:dyDescent="0.25">
      <c r="B1990" s="31" t="s">
        <v>122</v>
      </c>
      <c r="C1990" s="260">
        <f>C$14</f>
        <v>0</v>
      </c>
      <c r="D1990" s="142"/>
      <c r="E1990" s="142"/>
      <c r="F1990" s="144"/>
      <c r="G1990" s="142"/>
      <c r="H1990" s="142"/>
      <c r="I1990" s="153"/>
      <c r="J1990" s="92">
        <f t="shared" si="307"/>
        <v>0</v>
      </c>
      <c r="K1990" s="93">
        <f>K$14</f>
        <v>0</v>
      </c>
      <c r="L1990" s="94">
        <f t="shared" si="308"/>
        <v>0</v>
      </c>
    </row>
    <row r="1991" spans="2:12" ht="15" x14ac:dyDescent="0.25">
      <c r="B1991" s="31" t="s">
        <v>123</v>
      </c>
      <c r="C1991" s="259">
        <f>C$15</f>
        <v>0</v>
      </c>
      <c r="D1991" s="142"/>
      <c r="E1991" s="142"/>
      <c r="F1991" s="144"/>
      <c r="G1991" s="142"/>
      <c r="H1991" s="142"/>
      <c r="I1991" s="153"/>
      <c r="J1991" s="92">
        <f t="shared" si="307"/>
        <v>0</v>
      </c>
      <c r="K1991" s="97">
        <f>K$15</f>
        <v>0</v>
      </c>
      <c r="L1991" s="94">
        <f t="shared" si="308"/>
        <v>0</v>
      </c>
    </row>
    <row r="1992" spans="2:12" ht="15" x14ac:dyDescent="0.25">
      <c r="B1992" s="31" t="s">
        <v>124</v>
      </c>
      <c r="C1992" s="260">
        <f>C$16</f>
        <v>0</v>
      </c>
      <c r="D1992" s="142"/>
      <c r="E1992" s="142"/>
      <c r="F1992" s="144"/>
      <c r="G1992" s="142"/>
      <c r="H1992" s="142"/>
      <c r="I1992" s="153"/>
      <c r="J1992" s="92">
        <f t="shared" si="307"/>
        <v>0</v>
      </c>
      <c r="K1992" s="97">
        <f>K$16</f>
        <v>0</v>
      </c>
      <c r="L1992" s="94">
        <f t="shared" si="308"/>
        <v>0</v>
      </c>
    </row>
    <row r="1993" spans="2:12" ht="15" x14ac:dyDescent="0.25">
      <c r="B1993" s="31" t="s">
        <v>125</v>
      </c>
      <c r="C1993" s="272">
        <f>C$17</f>
        <v>0</v>
      </c>
      <c r="D1993" s="142"/>
      <c r="E1993" s="142"/>
      <c r="F1993" s="144"/>
      <c r="G1993" s="142"/>
      <c r="H1993" s="142"/>
      <c r="I1993" s="153"/>
      <c r="J1993" s="92">
        <f>IF(G1993&gt;0,(D1993*(F1993/G1993)),0)</f>
        <v>0</v>
      </c>
      <c r="K1993" s="93">
        <f>K$17</f>
        <v>0</v>
      </c>
      <c r="L1993" s="94">
        <f>IF(K1993&gt;0,((J1993/K1993)*I1993),0)</f>
        <v>0</v>
      </c>
    </row>
    <row r="1994" spans="2:12" ht="15" x14ac:dyDescent="0.25">
      <c r="B1994" s="31" t="s">
        <v>126</v>
      </c>
      <c r="C1994" s="164">
        <f>C$18</f>
        <v>0</v>
      </c>
      <c r="D1994" s="142"/>
      <c r="E1994" s="142"/>
      <c r="F1994" s="144"/>
      <c r="G1994" s="142"/>
      <c r="H1994" s="142"/>
      <c r="I1994" s="153"/>
      <c r="J1994" s="92">
        <f t="shared" ref="J1994:J2005" si="309">IF(G1994&gt;0,(D1994*(F1994/G1994)),0)</f>
        <v>0</v>
      </c>
      <c r="K1994" s="97">
        <f>K$18</f>
        <v>0</v>
      </c>
      <c r="L1994" s="94">
        <f t="shared" ref="L1994:L2005" si="310">IF(K1994&gt;0,((J1994/K1994)*I1994),0)</f>
        <v>0</v>
      </c>
    </row>
    <row r="1995" spans="2:12" ht="15" x14ac:dyDescent="0.25">
      <c r="B1995" s="31" t="s">
        <v>127</v>
      </c>
      <c r="C1995" s="272">
        <f>C$19</f>
        <v>0</v>
      </c>
      <c r="D1995" s="142"/>
      <c r="E1995" s="142"/>
      <c r="F1995" s="144"/>
      <c r="G1995" s="142"/>
      <c r="H1995" s="142"/>
      <c r="I1995" s="153"/>
      <c r="J1995" s="92">
        <f t="shared" si="309"/>
        <v>0</v>
      </c>
      <c r="K1995" s="97">
        <f>K$19</f>
        <v>0</v>
      </c>
      <c r="L1995" s="94">
        <f t="shared" si="310"/>
        <v>0</v>
      </c>
    </row>
    <row r="1996" spans="2:12" ht="15" x14ac:dyDescent="0.25">
      <c r="B1996" s="31" t="s">
        <v>128</v>
      </c>
      <c r="C1996" s="164">
        <f>C$20</f>
        <v>0</v>
      </c>
      <c r="D1996" s="142"/>
      <c r="E1996" s="142"/>
      <c r="F1996" s="144"/>
      <c r="G1996" s="142"/>
      <c r="H1996" s="142"/>
      <c r="I1996" s="153"/>
      <c r="J1996" s="92">
        <f t="shared" si="309"/>
        <v>0</v>
      </c>
      <c r="K1996" s="93">
        <f>K$20</f>
        <v>0</v>
      </c>
      <c r="L1996" s="94">
        <f t="shared" si="310"/>
        <v>0</v>
      </c>
    </row>
    <row r="1997" spans="2:12" ht="15" x14ac:dyDescent="0.25">
      <c r="B1997" s="31" t="s">
        <v>129</v>
      </c>
      <c r="C1997" s="272">
        <f>C$21</f>
        <v>0</v>
      </c>
      <c r="D1997" s="142"/>
      <c r="E1997" s="142"/>
      <c r="F1997" s="144"/>
      <c r="G1997" s="142"/>
      <c r="H1997" s="142"/>
      <c r="I1997" s="153"/>
      <c r="J1997" s="92">
        <f t="shared" si="309"/>
        <v>0</v>
      </c>
      <c r="K1997" s="97">
        <f>K$21</f>
        <v>0</v>
      </c>
      <c r="L1997" s="94">
        <f t="shared" si="310"/>
        <v>0</v>
      </c>
    </row>
    <row r="1998" spans="2:12" ht="15" x14ac:dyDescent="0.25">
      <c r="B1998" s="31" t="s">
        <v>130</v>
      </c>
      <c r="C1998" s="164">
        <f>C$22</f>
        <v>0</v>
      </c>
      <c r="D1998" s="142"/>
      <c r="E1998" s="142"/>
      <c r="F1998" s="144"/>
      <c r="G1998" s="142"/>
      <c r="H1998" s="142"/>
      <c r="I1998" s="153"/>
      <c r="J1998" s="92">
        <f t="shared" si="309"/>
        <v>0</v>
      </c>
      <c r="K1998" s="97">
        <f>K$22</f>
        <v>0</v>
      </c>
      <c r="L1998" s="94">
        <f t="shared" si="310"/>
        <v>0</v>
      </c>
    </row>
    <row r="1999" spans="2:12" ht="15" x14ac:dyDescent="0.25">
      <c r="B1999" s="31" t="s">
        <v>131</v>
      </c>
      <c r="C1999" s="272">
        <f>C$23</f>
        <v>0</v>
      </c>
      <c r="D1999" s="142"/>
      <c r="E1999" s="142"/>
      <c r="F1999" s="144"/>
      <c r="G1999" s="142"/>
      <c r="H1999" s="142"/>
      <c r="I1999" s="153"/>
      <c r="J1999" s="92">
        <f t="shared" si="309"/>
        <v>0</v>
      </c>
      <c r="K1999" s="93">
        <f>K$23</f>
        <v>0</v>
      </c>
      <c r="L1999" s="94">
        <f t="shared" si="310"/>
        <v>0</v>
      </c>
    </row>
    <row r="2000" spans="2:12" ht="15" x14ac:dyDescent="0.25">
      <c r="B2000" s="31" t="s">
        <v>132</v>
      </c>
      <c r="C2000" s="164">
        <f>C$24</f>
        <v>0</v>
      </c>
      <c r="D2000" s="142"/>
      <c r="E2000" s="142"/>
      <c r="F2000" s="144"/>
      <c r="G2000" s="142"/>
      <c r="H2000" s="142"/>
      <c r="I2000" s="153"/>
      <c r="J2000" s="92">
        <f t="shared" si="309"/>
        <v>0</v>
      </c>
      <c r="K2000" s="97">
        <f>K$24</f>
        <v>0</v>
      </c>
      <c r="L2000" s="94">
        <f t="shared" si="310"/>
        <v>0</v>
      </c>
    </row>
    <row r="2001" spans="2:12" ht="15" x14ac:dyDescent="0.25">
      <c r="B2001" s="31" t="s">
        <v>133</v>
      </c>
      <c r="C2001" s="272">
        <f>C$25</f>
        <v>0</v>
      </c>
      <c r="D2001" s="142"/>
      <c r="E2001" s="142"/>
      <c r="F2001" s="144"/>
      <c r="G2001" s="142"/>
      <c r="H2001" s="142"/>
      <c r="I2001" s="153"/>
      <c r="J2001" s="92">
        <f t="shared" si="309"/>
        <v>0</v>
      </c>
      <c r="K2001" s="97">
        <f>K$25</f>
        <v>0</v>
      </c>
      <c r="L2001" s="94">
        <f t="shared" si="310"/>
        <v>0</v>
      </c>
    </row>
    <row r="2002" spans="2:12" ht="15" x14ac:dyDescent="0.25">
      <c r="B2002" s="31" t="s">
        <v>134</v>
      </c>
      <c r="C2002" s="164">
        <f>C$26</f>
        <v>0</v>
      </c>
      <c r="D2002" s="142"/>
      <c r="E2002" s="142"/>
      <c r="F2002" s="144"/>
      <c r="G2002" s="142"/>
      <c r="H2002" s="142"/>
      <c r="I2002" s="153"/>
      <c r="J2002" s="92">
        <f t="shared" si="309"/>
        <v>0</v>
      </c>
      <c r="K2002" s="93">
        <f>K$26</f>
        <v>0</v>
      </c>
      <c r="L2002" s="94">
        <f t="shared" si="310"/>
        <v>0</v>
      </c>
    </row>
    <row r="2003" spans="2:12" ht="15" x14ac:dyDescent="0.25">
      <c r="B2003" s="31" t="s">
        <v>135</v>
      </c>
      <c r="C2003" s="272">
        <f>C$27</f>
        <v>0</v>
      </c>
      <c r="D2003" s="142"/>
      <c r="E2003" s="142"/>
      <c r="F2003" s="144"/>
      <c r="G2003" s="142"/>
      <c r="H2003" s="142"/>
      <c r="I2003" s="153"/>
      <c r="J2003" s="92">
        <f t="shared" si="309"/>
        <v>0</v>
      </c>
      <c r="K2003" s="97">
        <f>K$27</f>
        <v>0</v>
      </c>
      <c r="L2003" s="94">
        <f t="shared" si="310"/>
        <v>0</v>
      </c>
    </row>
    <row r="2004" spans="2:12" ht="15" x14ac:dyDescent="0.25">
      <c r="B2004" s="31" t="s">
        <v>136</v>
      </c>
      <c r="C2004" s="164">
        <f>C$28</f>
        <v>0</v>
      </c>
      <c r="D2004" s="142"/>
      <c r="E2004" s="142"/>
      <c r="F2004" s="144"/>
      <c r="G2004" s="142"/>
      <c r="H2004" s="142"/>
      <c r="I2004" s="153"/>
      <c r="J2004" s="92">
        <f t="shared" si="309"/>
        <v>0</v>
      </c>
      <c r="K2004" s="97">
        <f>K$28</f>
        <v>0</v>
      </c>
      <c r="L2004" s="94">
        <f t="shared" si="310"/>
        <v>0</v>
      </c>
    </row>
    <row r="2005" spans="2:12" ht="15" x14ac:dyDescent="0.25">
      <c r="B2005" s="31" t="s">
        <v>137</v>
      </c>
      <c r="C2005" s="272">
        <f>C$29</f>
        <v>0</v>
      </c>
      <c r="D2005" s="142"/>
      <c r="E2005" s="142"/>
      <c r="F2005" s="144"/>
      <c r="G2005" s="142"/>
      <c r="H2005" s="142"/>
      <c r="I2005" s="153"/>
      <c r="J2005" s="92">
        <f t="shared" si="309"/>
        <v>0</v>
      </c>
      <c r="K2005" s="93">
        <f>K$29</f>
        <v>0</v>
      </c>
      <c r="L2005" s="94">
        <f t="shared" si="310"/>
        <v>0</v>
      </c>
    </row>
    <row r="2006" spans="2:12" ht="15" x14ac:dyDescent="0.25">
      <c r="B2006" s="31" t="s">
        <v>418</v>
      </c>
      <c r="C2006" s="164">
        <f>C$30</f>
        <v>0</v>
      </c>
      <c r="D2006" s="142"/>
      <c r="E2006" s="142"/>
      <c r="F2006" s="144"/>
      <c r="G2006" s="142"/>
      <c r="H2006" s="142"/>
      <c r="I2006" s="153"/>
      <c r="J2006" s="92">
        <f>IF(G2006&gt;0,(D2006*(F2006/G2006)),0)</f>
        <v>0</v>
      </c>
      <c r="K2006" s="97">
        <f>K$30</f>
        <v>0</v>
      </c>
      <c r="L2006" s="94">
        <f>IF(K2006&gt;0,((J2006/K2006)*I2006),0)</f>
        <v>0</v>
      </c>
    </row>
    <row r="2007" spans="2:12" ht="15" x14ac:dyDescent="0.25">
      <c r="B2007" s="31" t="s">
        <v>419</v>
      </c>
      <c r="C2007" s="272">
        <f>C$31</f>
        <v>0</v>
      </c>
      <c r="D2007" s="142"/>
      <c r="E2007" s="142"/>
      <c r="F2007" s="144"/>
      <c r="G2007" s="142"/>
      <c r="H2007" s="142"/>
      <c r="I2007" s="153"/>
      <c r="J2007" s="92">
        <f t="shared" ref="J2007:J2017" si="311">IF(G2007&gt;0,(D2007*(F2007/G2007)),0)</f>
        <v>0</v>
      </c>
      <c r="K2007" s="97">
        <f>K$31</f>
        <v>0</v>
      </c>
      <c r="L2007" s="94">
        <f t="shared" ref="L2007:L2017" si="312">IF(K2007&gt;0,((J2007/K2007)*I2007),0)</f>
        <v>0</v>
      </c>
    </row>
    <row r="2008" spans="2:12" ht="15" x14ac:dyDescent="0.25">
      <c r="B2008" s="31" t="s">
        <v>420</v>
      </c>
      <c r="C2008" s="164">
        <f>C$32</f>
        <v>0</v>
      </c>
      <c r="D2008" s="142"/>
      <c r="E2008" s="142"/>
      <c r="F2008" s="144"/>
      <c r="G2008" s="142"/>
      <c r="H2008" s="142"/>
      <c r="I2008" s="153"/>
      <c r="J2008" s="92">
        <f t="shared" si="311"/>
        <v>0</v>
      </c>
      <c r="K2008" s="93">
        <f>K$32</f>
        <v>0</v>
      </c>
      <c r="L2008" s="94">
        <f t="shared" si="312"/>
        <v>0</v>
      </c>
    </row>
    <row r="2009" spans="2:12" ht="15" x14ac:dyDescent="0.25">
      <c r="B2009" s="31" t="s">
        <v>421</v>
      </c>
      <c r="C2009" s="272">
        <f>C$33</f>
        <v>0</v>
      </c>
      <c r="D2009" s="142"/>
      <c r="E2009" s="142"/>
      <c r="F2009" s="144"/>
      <c r="G2009" s="142"/>
      <c r="H2009" s="142"/>
      <c r="I2009" s="153"/>
      <c r="J2009" s="92">
        <f t="shared" si="311"/>
        <v>0</v>
      </c>
      <c r="K2009" s="97">
        <f>K$33</f>
        <v>0</v>
      </c>
      <c r="L2009" s="94">
        <f t="shared" si="312"/>
        <v>0</v>
      </c>
    </row>
    <row r="2010" spans="2:12" ht="15" x14ac:dyDescent="0.25">
      <c r="B2010" s="31" t="s">
        <v>422</v>
      </c>
      <c r="C2010" s="164">
        <f>C$34</f>
        <v>0</v>
      </c>
      <c r="D2010" s="142"/>
      <c r="E2010" s="142"/>
      <c r="F2010" s="144"/>
      <c r="G2010" s="142"/>
      <c r="H2010" s="142"/>
      <c r="I2010" s="153"/>
      <c r="J2010" s="92">
        <f t="shared" si="311"/>
        <v>0</v>
      </c>
      <c r="K2010" s="97">
        <f>K$34</f>
        <v>0</v>
      </c>
      <c r="L2010" s="94">
        <f t="shared" si="312"/>
        <v>0</v>
      </c>
    </row>
    <row r="2011" spans="2:12" ht="15" x14ac:dyDescent="0.25">
      <c r="B2011" s="31" t="s">
        <v>423</v>
      </c>
      <c r="C2011" s="272">
        <f>C$35</f>
        <v>0</v>
      </c>
      <c r="D2011" s="142"/>
      <c r="E2011" s="142"/>
      <c r="F2011" s="144"/>
      <c r="G2011" s="142"/>
      <c r="H2011" s="142"/>
      <c r="I2011" s="153"/>
      <c r="J2011" s="92">
        <f t="shared" si="311"/>
        <v>0</v>
      </c>
      <c r="K2011" s="93">
        <f>K$35</f>
        <v>0</v>
      </c>
      <c r="L2011" s="94">
        <f t="shared" si="312"/>
        <v>0</v>
      </c>
    </row>
    <row r="2012" spans="2:12" ht="15" x14ac:dyDescent="0.25">
      <c r="B2012" s="31" t="s">
        <v>424</v>
      </c>
      <c r="C2012" s="164">
        <f>C$36</f>
        <v>0</v>
      </c>
      <c r="D2012" s="142"/>
      <c r="E2012" s="142"/>
      <c r="F2012" s="144"/>
      <c r="G2012" s="142"/>
      <c r="H2012" s="142"/>
      <c r="I2012" s="153"/>
      <c r="J2012" s="92">
        <f t="shared" si="311"/>
        <v>0</v>
      </c>
      <c r="K2012" s="97">
        <f>K$36</f>
        <v>0</v>
      </c>
      <c r="L2012" s="94">
        <f t="shared" si="312"/>
        <v>0</v>
      </c>
    </row>
    <row r="2013" spans="2:12" ht="15" x14ac:dyDescent="0.25">
      <c r="B2013" s="31" t="s">
        <v>425</v>
      </c>
      <c r="C2013" s="272">
        <f>C$37</f>
        <v>0</v>
      </c>
      <c r="D2013" s="142"/>
      <c r="E2013" s="142"/>
      <c r="F2013" s="144"/>
      <c r="G2013" s="142"/>
      <c r="H2013" s="142"/>
      <c r="I2013" s="153"/>
      <c r="J2013" s="92">
        <f t="shared" si="311"/>
        <v>0</v>
      </c>
      <c r="K2013" s="97">
        <f>K$37</f>
        <v>0</v>
      </c>
      <c r="L2013" s="94">
        <f t="shared" si="312"/>
        <v>0</v>
      </c>
    </row>
    <row r="2014" spans="2:12" ht="15" x14ac:dyDescent="0.25">
      <c r="B2014" s="31" t="s">
        <v>426</v>
      </c>
      <c r="C2014" s="164">
        <f>C$38</f>
        <v>0</v>
      </c>
      <c r="D2014" s="142"/>
      <c r="E2014" s="142"/>
      <c r="F2014" s="144"/>
      <c r="G2014" s="142"/>
      <c r="H2014" s="142"/>
      <c r="I2014" s="153"/>
      <c r="J2014" s="92">
        <f t="shared" si="311"/>
        <v>0</v>
      </c>
      <c r="K2014" s="93">
        <f>K$38</f>
        <v>0</v>
      </c>
      <c r="L2014" s="94">
        <f t="shared" si="312"/>
        <v>0</v>
      </c>
    </row>
    <row r="2015" spans="2:12" ht="15" x14ac:dyDescent="0.25">
      <c r="B2015" s="31" t="s">
        <v>427</v>
      </c>
      <c r="C2015" s="272">
        <f>C$39</f>
        <v>0</v>
      </c>
      <c r="D2015" s="142"/>
      <c r="E2015" s="142"/>
      <c r="F2015" s="144"/>
      <c r="G2015" s="142"/>
      <c r="H2015" s="142"/>
      <c r="I2015" s="153"/>
      <c r="J2015" s="92">
        <f t="shared" si="311"/>
        <v>0</v>
      </c>
      <c r="K2015" s="97">
        <f>K$39</f>
        <v>0</v>
      </c>
      <c r="L2015" s="94">
        <f t="shared" si="312"/>
        <v>0</v>
      </c>
    </row>
    <row r="2016" spans="2:12" ht="15" x14ac:dyDescent="0.25">
      <c r="B2016" s="31" t="s">
        <v>428</v>
      </c>
      <c r="C2016" s="164">
        <f>C$40</f>
        <v>0</v>
      </c>
      <c r="D2016" s="142"/>
      <c r="E2016" s="142"/>
      <c r="F2016" s="144"/>
      <c r="G2016" s="142"/>
      <c r="H2016" s="142"/>
      <c r="I2016" s="153"/>
      <c r="J2016" s="92">
        <f t="shared" si="311"/>
        <v>0</v>
      </c>
      <c r="K2016" s="97">
        <f>K$40</f>
        <v>0</v>
      </c>
      <c r="L2016" s="94">
        <f t="shared" si="312"/>
        <v>0</v>
      </c>
    </row>
    <row r="2017" spans="2:12" ht="15" x14ac:dyDescent="0.25">
      <c r="B2017" s="31" t="s">
        <v>429</v>
      </c>
      <c r="C2017" s="272">
        <f>C$41</f>
        <v>0</v>
      </c>
      <c r="D2017" s="142"/>
      <c r="E2017" s="142"/>
      <c r="F2017" s="144"/>
      <c r="G2017" s="142"/>
      <c r="H2017" s="142"/>
      <c r="I2017" s="153"/>
      <c r="J2017" s="92">
        <f t="shared" si="311"/>
        <v>0</v>
      </c>
      <c r="K2017" s="93">
        <f>K$41</f>
        <v>0</v>
      </c>
      <c r="L2017" s="94">
        <f t="shared" si="312"/>
        <v>0</v>
      </c>
    </row>
    <row r="2018" spans="2:12" ht="15" x14ac:dyDescent="0.25">
      <c r="B2018" s="31" t="s">
        <v>430</v>
      </c>
      <c r="C2018" s="164">
        <f>C$42</f>
        <v>0</v>
      </c>
      <c r="D2018" s="142"/>
      <c r="E2018" s="142"/>
      <c r="F2018" s="144"/>
      <c r="G2018" s="142"/>
      <c r="H2018" s="142"/>
      <c r="I2018" s="153"/>
      <c r="J2018" s="92">
        <f>IF(G2018&gt;0,(D2018*(F2018/G2018)),0)</f>
        <v>0</v>
      </c>
      <c r="K2018" s="97">
        <f>K$42</f>
        <v>0</v>
      </c>
      <c r="L2018" s="94">
        <f>IF(K2018&gt;0,((J2018/K2018)*I2018),0)</f>
        <v>0</v>
      </c>
    </row>
    <row r="2019" spans="2:12" ht="15" x14ac:dyDescent="0.25">
      <c r="B2019" s="31" t="s">
        <v>431</v>
      </c>
      <c r="C2019" s="272">
        <f>C$43</f>
        <v>0</v>
      </c>
      <c r="D2019" s="142"/>
      <c r="E2019" s="142"/>
      <c r="F2019" s="144"/>
      <c r="G2019" s="142"/>
      <c r="H2019" s="142"/>
      <c r="I2019" s="153"/>
      <c r="J2019" s="92">
        <f t="shared" ref="J2019:J2030" si="313">IF(G2019&gt;0,(D2019*(F2019/G2019)),0)</f>
        <v>0</v>
      </c>
      <c r="K2019" s="97">
        <f>K$43</f>
        <v>0</v>
      </c>
      <c r="L2019" s="94">
        <f t="shared" ref="L2019:L2030" si="314">IF(K2019&gt;0,((J2019/K2019)*I2019),0)</f>
        <v>0</v>
      </c>
    </row>
    <row r="2020" spans="2:12" ht="15" x14ac:dyDescent="0.25">
      <c r="B2020" s="31" t="s">
        <v>432</v>
      </c>
      <c r="C2020" s="164">
        <f>C$44</f>
        <v>0</v>
      </c>
      <c r="D2020" s="142"/>
      <c r="E2020" s="142"/>
      <c r="F2020" s="144"/>
      <c r="G2020" s="142"/>
      <c r="H2020" s="142"/>
      <c r="I2020" s="153"/>
      <c r="J2020" s="92">
        <f t="shared" si="313"/>
        <v>0</v>
      </c>
      <c r="K2020" s="93">
        <f>K$44</f>
        <v>0</v>
      </c>
      <c r="L2020" s="94">
        <f t="shared" si="314"/>
        <v>0</v>
      </c>
    </row>
    <row r="2021" spans="2:12" ht="15" x14ac:dyDescent="0.25">
      <c r="B2021" s="31" t="s">
        <v>433</v>
      </c>
      <c r="C2021" s="272">
        <f>C$45</f>
        <v>0</v>
      </c>
      <c r="D2021" s="142"/>
      <c r="E2021" s="142"/>
      <c r="F2021" s="144"/>
      <c r="G2021" s="142"/>
      <c r="H2021" s="142"/>
      <c r="I2021" s="153"/>
      <c r="J2021" s="92">
        <f t="shared" si="313"/>
        <v>0</v>
      </c>
      <c r="K2021" s="97">
        <f>K$45</f>
        <v>0</v>
      </c>
      <c r="L2021" s="94">
        <f t="shared" si="314"/>
        <v>0</v>
      </c>
    </row>
    <row r="2022" spans="2:12" ht="15" x14ac:dyDescent="0.25">
      <c r="B2022" s="31" t="s">
        <v>434</v>
      </c>
      <c r="C2022" s="164">
        <f>C$46</f>
        <v>0</v>
      </c>
      <c r="D2022" s="142"/>
      <c r="E2022" s="142"/>
      <c r="F2022" s="144"/>
      <c r="G2022" s="142"/>
      <c r="H2022" s="142"/>
      <c r="I2022" s="153"/>
      <c r="J2022" s="92">
        <f t="shared" si="313"/>
        <v>0</v>
      </c>
      <c r="K2022" s="97">
        <f>K$46</f>
        <v>0</v>
      </c>
      <c r="L2022" s="94">
        <f t="shared" si="314"/>
        <v>0</v>
      </c>
    </row>
    <row r="2023" spans="2:12" ht="15" x14ac:dyDescent="0.25">
      <c r="B2023" s="31" t="s">
        <v>435</v>
      </c>
      <c r="C2023" s="272">
        <f>C$47</f>
        <v>0</v>
      </c>
      <c r="D2023" s="142"/>
      <c r="E2023" s="142"/>
      <c r="F2023" s="144"/>
      <c r="G2023" s="142"/>
      <c r="H2023" s="142"/>
      <c r="I2023" s="153"/>
      <c r="J2023" s="92">
        <f t="shared" si="313"/>
        <v>0</v>
      </c>
      <c r="K2023" s="93">
        <f>K$47</f>
        <v>0</v>
      </c>
      <c r="L2023" s="94">
        <f t="shared" si="314"/>
        <v>0</v>
      </c>
    </row>
    <row r="2024" spans="2:12" ht="15" x14ac:dyDescent="0.25">
      <c r="B2024" s="31" t="s">
        <v>436</v>
      </c>
      <c r="C2024" s="164">
        <f>C$48</f>
        <v>0</v>
      </c>
      <c r="D2024" s="142"/>
      <c r="E2024" s="142"/>
      <c r="F2024" s="144"/>
      <c r="G2024" s="142"/>
      <c r="H2024" s="142"/>
      <c r="I2024" s="153"/>
      <c r="J2024" s="92">
        <f t="shared" si="313"/>
        <v>0</v>
      </c>
      <c r="K2024" s="97">
        <f>K$48</f>
        <v>0</v>
      </c>
      <c r="L2024" s="94">
        <f t="shared" si="314"/>
        <v>0</v>
      </c>
    </row>
    <row r="2025" spans="2:12" ht="15" x14ac:dyDescent="0.25">
      <c r="B2025" s="31" t="s">
        <v>437</v>
      </c>
      <c r="C2025" s="272">
        <f>C$49</f>
        <v>0</v>
      </c>
      <c r="D2025" s="142"/>
      <c r="E2025" s="142"/>
      <c r="F2025" s="144"/>
      <c r="G2025" s="142"/>
      <c r="H2025" s="142"/>
      <c r="I2025" s="153"/>
      <c r="J2025" s="92">
        <f t="shared" si="313"/>
        <v>0</v>
      </c>
      <c r="K2025" s="97">
        <f>K$49</f>
        <v>0</v>
      </c>
      <c r="L2025" s="94">
        <f t="shared" si="314"/>
        <v>0</v>
      </c>
    </row>
    <row r="2026" spans="2:12" ht="15" x14ac:dyDescent="0.25">
      <c r="B2026" s="31" t="s">
        <v>438</v>
      </c>
      <c r="C2026" s="164">
        <f>C$50</f>
        <v>0</v>
      </c>
      <c r="D2026" s="142"/>
      <c r="E2026" s="142"/>
      <c r="F2026" s="144"/>
      <c r="G2026" s="142"/>
      <c r="H2026" s="142"/>
      <c r="I2026" s="153"/>
      <c r="J2026" s="92">
        <f t="shared" si="313"/>
        <v>0</v>
      </c>
      <c r="K2026" s="93">
        <f>K$50</f>
        <v>0</v>
      </c>
      <c r="L2026" s="94">
        <f t="shared" si="314"/>
        <v>0</v>
      </c>
    </row>
    <row r="2027" spans="2:12" ht="15" x14ac:dyDescent="0.25">
      <c r="B2027" s="31" t="s">
        <v>439</v>
      </c>
      <c r="C2027" s="272">
        <f>C$51</f>
        <v>0</v>
      </c>
      <c r="D2027" s="142"/>
      <c r="E2027" s="142"/>
      <c r="F2027" s="144"/>
      <c r="G2027" s="142"/>
      <c r="H2027" s="142"/>
      <c r="I2027" s="153"/>
      <c r="J2027" s="92">
        <f t="shared" si="313"/>
        <v>0</v>
      </c>
      <c r="K2027" s="97">
        <f>K$51</f>
        <v>0</v>
      </c>
      <c r="L2027" s="94">
        <f t="shared" si="314"/>
        <v>0</v>
      </c>
    </row>
    <row r="2028" spans="2:12" ht="15" x14ac:dyDescent="0.25">
      <c r="B2028" s="31" t="s">
        <v>440</v>
      </c>
      <c r="C2028" s="164">
        <f>C$52</f>
        <v>0</v>
      </c>
      <c r="D2028" s="142"/>
      <c r="E2028" s="142"/>
      <c r="F2028" s="144"/>
      <c r="G2028" s="142"/>
      <c r="H2028" s="142"/>
      <c r="I2028" s="153"/>
      <c r="J2028" s="92">
        <f t="shared" si="313"/>
        <v>0</v>
      </c>
      <c r="K2028" s="97">
        <f>K$52</f>
        <v>0</v>
      </c>
      <c r="L2028" s="94">
        <f t="shared" si="314"/>
        <v>0</v>
      </c>
    </row>
    <row r="2029" spans="2:12" ht="15" x14ac:dyDescent="0.25">
      <c r="B2029" s="31" t="s">
        <v>441</v>
      </c>
      <c r="C2029" s="272">
        <f>C$53</f>
        <v>0</v>
      </c>
      <c r="D2029" s="142"/>
      <c r="E2029" s="142"/>
      <c r="F2029" s="144"/>
      <c r="G2029" s="142"/>
      <c r="H2029" s="142"/>
      <c r="I2029" s="153"/>
      <c r="J2029" s="92">
        <f t="shared" si="313"/>
        <v>0</v>
      </c>
      <c r="K2029" s="93">
        <f>K$53</f>
        <v>0</v>
      </c>
      <c r="L2029" s="94">
        <f t="shared" si="314"/>
        <v>0</v>
      </c>
    </row>
    <row r="2030" spans="2:12" ht="15" x14ac:dyDescent="0.25">
      <c r="B2030" s="31" t="s">
        <v>442</v>
      </c>
      <c r="C2030" s="164">
        <f>C$54</f>
        <v>0</v>
      </c>
      <c r="D2030" s="142"/>
      <c r="E2030" s="142"/>
      <c r="F2030" s="144"/>
      <c r="G2030" s="142"/>
      <c r="H2030" s="142"/>
      <c r="I2030" s="153"/>
      <c r="J2030" s="92">
        <f t="shared" si="313"/>
        <v>0</v>
      </c>
      <c r="K2030" s="97">
        <f>K$54</f>
        <v>0</v>
      </c>
      <c r="L2030" s="94">
        <f t="shared" si="314"/>
        <v>0</v>
      </c>
    </row>
    <row r="2031" spans="2:12" x14ac:dyDescent="0.2">
      <c r="B2031"/>
      <c r="C2031"/>
      <c r="D2031"/>
      <c r="E2031"/>
      <c r="F2031"/>
      <c r="G2031"/>
      <c r="H2031"/>
      <c r="I2031"/>
      <c r="J2031"/>
      <c r="K2031"/>
      <c r="L2031"/>
    </row>
    <row r="2032" spans="2:12" ht="15" x14ac:dyDescent="0.25">
      <c r="C2032" s="278" t="s">
        <v>527</v>
      </c>
      <c r="D2032" s="279"/>
      <c r="E2032" s="279"/>
      <c r="F2032" s="279"/>
      <c r="G2032" s="279"/>
      <c r="H2032" s="279"/>
      <c r="I2032" s="279"/>
      <c r="J2032" s="279"/>
      <c r="K2032" s="279"/>
      <c r="L2032" s="280"/>
    </row>
    <row r="2033" spans="2:12" ht="15" x14ac:dyDescent="0.25">
      <c r="B2033" s="31" t="s">
        <v>113</v>
      </c>
      <c r="C2033" s="259">
        <f>C$5</f>
        <v>0</v>
      </c>
      <c r="D2033" s="142"/>
      <c r="E2033" s="142"/>
      <c r="F2033" s="144"/>
      <c r="G2033" s="142"/>
      <c r="H2033" s="142"/>
      <c r="I2033" s="153"/>
      <c r="J2033" s="92">
        <f>IF(G2033&gt;0,(D2033*(F2033/G2033)),0)</f>
        <v>0</v>
      </c>
      <c r="K2033" s="93">
        <f>K$5</f>
        <v>0</v>
      </c>
      <c r="L2033" s="94">
        <f>IF(K2033&gt;0,((J2033/K2033)*I2033),0)</f>
        <v>0</v>
      </c>
    </row>
    <row r="2034" spans="2:12" ht="15" x14ac:dyDescent="0.25">
      <c r="B2034" s="31" t="s">
        <v>114</v>
      </c>
      <c r="C2034" s="260">
        <f>C$6</f>
        <v>0</v>
      </c>
      <c r="D2034" s="142"/>
      <c r="E2034" s="142"/>
      <c r="F2034" s="144"/>
      <c r="G2034" s="142"/>
      <c r="H2034" s="142"/>
      <c r="I2034" s="153"/>
      <c r="J2034" s="92">
        <f t="shared" ref="J2034:J2044" si="315">IF(G2034&gt;0,(D2034*(F2034/G2034)),0)</f>
        <v>0</v>
      </c>
      <c r="K2034" s="97">
        <f>K$6</f>
        <v>0</v>
      </c>
      <c r="L2034" s="94">
        <f t="shared" ref="L2034:L2044" si="316">IF(K2034&gt;0,((J2034/K2034)*I2034),0)</f>
        <v>0</v>
      </c>
    </row>
    <row r="2035" spans="2:12" ht="15" x14ac:dyDescent="0.25">
      <c r="B2035" s="31" t="s">
        <v>115</v>
      </c>
      <c r="C2035" s="259">
        <f>C$7</f>
        <v>0</v>
      </c>
      <c r="D2035" s="142"/>
      <c r="E2035" s="142"/>
      <c r="F2035" s="144"/>
      <c r="G2035" s="142"/>
      <c r="H2035" s="142"/>
      <c r="I2035" s="153"/>
      <c r="J2035" s="92">
        <f t="shared" si="315"/>
        <v>0</v>
      </c>
      <c r="K2035" s="97">
        <f>K$7</f>
        <v>0</v>
      </c>
      <c r="L2035" s="94">
        <f t="shared" si="316"/>
        <v>0</v>
      </c>
    </row>
    <row r="2036" spans="2:12" ht="15" x14ac:dyDescent="0.25">
      <c r="B2036" s="31" t="s">
        <v>116</v>
      </c>
      <c r="C2036" s="260">
        <f>C$8</f>
        <v>0</v>
      </c>
      <c r="D2036" s="142"/>
      <c r="E2036" s="142"/>
      <c r="F2036" s="144"/>
      <c r="G2036" s="142"/>
      <c r="H2036" s="142"/>
      <c r="I2036" s="153"/>
      <c r="J2036" s="92">
        <f t="shared" si="315"/>
        <v>0</v>
      </c>
      <c r="K2036" s="93">
        <f>K$8</f>
        <v>0</v>
      </c>
      <c r="L2036" s="94">
        <f t="shared" si="316"/>
        <v>0</v>
      </c>
    </row>
    <row r="2037" spans="2:12" ht="15" x14ac:dyDescent="0.25">
      <c r="B2037" s="31" t="s">
        <v>117</v>
      </c>
      <c r="C2037" s="259">
        <f>C$9</f>
        <v>0</v>
      </c>
      <c r="D2037" s="142"/>
      <c r="E2037" s="142"/>
      <c r="F2037" s="144"/>
      <c r="G2037" s="142"/>
      <c r="H2037" s="142"/>
      <c r="I2037" s="153"/>
      <c r="J2037" s="92">
        <f t="shared" si="315"/>
        <v>0</v>
      </c>
      <c r="K2037" s="97">
        <f>K$9</f>
        <v>0</v>
      </c>
      <c r="L2037" s="94">
        <f t="shared" si="316"/>
        <v>0</v>
      </c>
    </row>
    <row r="2038" spans="2:12" ht="15" x14ac:dyDescent="0.25">
      <c r="B2038" s="31" t="s">
        <v>118</v>
      </c>
      <c r="C2038" s="260">
        <f>C$10</f>
        <v>0</v>
      </c>
      <c r="D2038" s="142"/>
      <c r="E2038" s="142"/>
      <c r="F2038" s="144"/>
      <c r="G2038" s="142"/>
      <c r="H2038" s="142"/>
      <c r="I2038" s="153"/>
      <c r="J2038" s="92">
        <f t="shared" si="315"/>
        <v>0</v>
      </c>
      <c r="K2038" s="97">
        <f>K$10</f>
        <v>0</v>
      </c>
      <c r="L2038" s="94">
        <f t="shared" si="316"/>
        <v>0</v>
      </c>
    </row>
    <row r="2039" spans="2:12" ht="15" x14ac:dyDescent="0.25">
      <c r="B2039" s="31" t="s">
        <v>119</v>
      </c>
      <c r="C2039" s="259">
        <f>C$11</f>
        <v>0</v>
      </c>
      <c r="D2039" s="142"/>
      <c r="E2039" s="142"/>
      <c r="F2039" s="144"/>
      <c r="G2039" s="142"/>
      <c r="H2039" s="142"/>
      <c r="I2039" s="153"/>
      <c r="J2039" s="92">
        <f t="shared" si="315"/>
        <v>0</v>
      </c>
      <c r="K2039" s="93">
        <f>K$11</f>
        <v>0</v>
      </c>
      <c r="L2039" s="94">
        <f t="shared" si="316"/>
        <v>0</v>
      </c>
    </row>
    <row r="2040" spans="2:12" ht="15" x14ac:dyDescent="0.25">
      <c r="B2040" s="31" t="s">
        <v>120</v>
      </c>
      <c r="C2040" s="260">
        <f>C$12</f>
        <v>0</v>
      </c>
      <c r="D2040" s="142"/>
      <c r="E2040" s="142"/>
      <c r="F2040" s="144"/>
      <c r="G2040" s="142"/>
      <c r="H2040" s="142"/>
      <c r="I2040" s="153"/>
      <c r="J2040" s="92">
        <f t="shared" si="315"/>
        <v>0</v>
      </c>
      <c r="K2040" s="97">
        <f>K$12</f>
        <v>0</v>
      </c>
      <c r="L2040" s="94">
        <f t="shared" si="316"/>
        <v>0</v>
      </c>
    </row>
    <row r="2041" spans="2:12" ht="15" x14ac:dyDescent="0.25">
      <c r="B2041" s="31" t="s">
        <v>121</v>
      </c>
      <c r="C2041" s="259">
        <f>C$13</f>
        <v>0</v>
      </c>
      <c r="D2041" s="142"/>
      <c r="E2041" s="142"/>
      <c r="F2041" s="144"/>
      <c r="G2041" s="142"/>
      <c r="H2041" s="142"/>
      <c r="I2041" s="153"/>
      <c r="J2041" s="92">
        <f t="shared" si="315"/>
        <v>0</v>
      </c>
      <c r="K2041" s="97">
        <f>K$13</f>
        <v>0</v>
      </c>
      <c r="L2041" s="94">
        <f t="shared" si="316"/>
        <v>0</v>
      </c>
    </row>
    <row r="2042" spans="2:12" ht="15" x14ac:dyDescent="0.25">
      <c r="B2042" s="31" t="s">
        <v>122</v>
      </c>
      <c r="C2042" s="260">
        <f>C$14</f>
        <v>0</v>
      </c>
      <c r="D2042" s="142"/>
      <c r="E2042" s="142"/>
      <c r="F2042" s="144"/>
      <c r="G2042" s="142"/>
      <c r="H2042" s="142"/>
      <c r="I2042" s="153"/>
      <c r="J2042" s="92">
        <f t="shared" si="315"/>
        <v>0</v>
      </c>
      <c r="K2042" s="93">
        <f>K$14</f>
        <v>0</v>
      </c>
      <c r="L2042" s="94">
        <f t="shared" si="316"/>
        <v>0</v>
      </c>
    </row>
    <row r="2043" spans="2:12" ht="15" x14ac:dyDescent="0.25">
      <c r="B2043" s="31" t="s">
        <v>123</v>
      </c>
      <c r="C2043" s="259">
        <f>C$15</f>
        <v>0</v>
      </c>
      <c r="D2043" s="142"/>
      <c r="E2043" s="142"/>
      <c r="F2043" s="144"/>
      <c r="G2043" s="142"/>
      <c r="H2043" s="142"/>
      <c r="I2043" s="153"/>
      <c r="J2043" s="92">
        <f t="shared" si="315"/>
        <v>0</v>
      </c>
      <c r="K2043" s="97">
        <f>K$15</f>
        <v>0</v>
      </c>
      <c r="L2043" s="94">
        <f t="shared" si="316"/>
        <v>0</v>
      </c>
    </row>
    <row r="2044" spans="2:12" ht="15" x14ac:dyDescent="0.25">
      <c r="B2044" s="31" t="s">
        <v>124</v>
      </c>
      <c r="C2044" s="260">
        <f>C$16</f>
        <v>0</v>
      </c>
      <c r="D2044" s="142"/>
      <c r="E2044" s="142"/>
      <c r="F2044" s="144"/>
      <c r="G2044" s="142"/>
      <c r="H2044" s="142"/>
      <c r="I2044" s="153"/>
      <c r="J2044" s="92">
        <f t="shared" si="315"/>
        <v>0</v>
      </c>
      <c r="K2044" s="97">
        <f>K$16</f>
        <v>0</v>
      </c>
      <c r="L2044" s="94">
        <f t="shared" si="316"/>
        <v>0</v>
      </c>
    </row>
    <row r="2045" spans="2:12" ht="15" x14ac:dyDescent="0.25">
      <c r="B2045" s="31" t="s">
        <v>125</v>
      </c>
      <c r="C2045" s="272">
        <f>C$17</f>
        <v>0</v>
      </c>
      <c r="D2045" s="142"/>
      <c r="E2045" s="142"/>
      <c r="F2045" s="144"/>
      <c r="G2045" s="142"/>
      <c r="H2045" s="142"/>
      <c r="I2045" s="153"/>
      <c r="J2045" s="92">
        <f>IF(G2045&gt;0,(D2045*(F2045/G2045)),0)</f>
        <v>0</v>
      </c>
      <c r="K2045" s="93">
        <f>K$17</f>
        <v>0</v>
      </c>
      <c r="L2045" s="94">
        <f>IF(K2045&gt;0,((J2045/K2045)*I2045),0)</f>
        <v>0</v>
      </c>
    </row>
    <row r="2046" spans="2:12" ht="15" x14ac:dyDescent="0.25">
      <c r="B2046" s="31" t="s">
        <v>126</v>
      </c>
      <c r="C2046" s="164">
        <f>C$18</f>
        <v>0</v>
      </c>
      <c r="D2046" s="142"/>
      <c r="E2046" s="142"/>
      <c r="F2046" s="144"/>
      <c r="G2046" s="142"/>
      <c r="H2046" s="142"/>
      <c r="I2046" s="153"/>
      <c r="J2046" s="92">
        <f t="shared" ref="J2046:J2057" si="317">IF(G2046&gt;0,(D2046*(F2046/G2046)),0)</f>
        <v>0</v>
      </c>
      <c r="K2046" s="97">
        <f>K$18</f>
        <v>0</v>
      </c>
      <c r="L2046" s="94">
        <f t="shared" ref="L2046:L2057" si="318">IF(K2046&gt;0,((J2046/K2046)*I2046),0)</f>
        <v>0</v>
      </c>
    </row>
    <row r="2047" spans="2:12" ht="15" x14ac:dyDescent="0.25">
      <c r="B2047" s="31" t="s">
        <v>127</v>
      </c>
      <c r="C2047" s="272">
        <f>C$19</f>
        <v>0</v>
      </c>
      <c r="D2047" s="142"/>
      <c r="E2047" s="142"/>
      <c r="F2047" s="144"/>
      <c r="G2047" s="142"/>
      <c r="H2047" s="142"/>
      <c r="I2047" s="153"/>
      <c r="J2047" s="92">
        <f t="shared" si="317"/>
        <v>0</v>
      </c>
      <c r="K2047" s="97">
        <f>K$19</f>
        <v>0</v>
      </c>
      <c r="L2047" s="94">
        <f t="shared" si="318"/>
        <v>0</v>
      </c>
    </row>
    <row r="2048" spans="2:12" ht="15" x14ac:dyDescent="0.25">
      <c r="B2048" s="31" t="s">
        <v>128</v>
      </c>
      <c r="C2048" s="164">
        <f>C$20</f>
        <v>0</v>
      </c>
      <c r="D2048" s="142"/>
      <c r="E2048" s="142"/>
      <c r="F2048" s="144"/>
      <c r="G2048" s="142"/>
      <c r="H2048" s="142"/>
      <c r="I2048" s="153"/>
      <c r="J2048" s="92">
        <f t="shared" si="317"/>
        <v>0</v>
      </c>
      <c r="K2048" s="93">
        <f>K$20</f>
        <v>0</v>
      </c>
      <c r="L2048" s="94">
        <f t="shared" si="318"/>
        <v>0</v>
      </c>
    </row>
    <row r="2049" spans="2:12" ht="15" x14ac:dyDescent="0.25">
      <c r="B2049" s="31" t="s">
        <v>129</v>
      </c>
      <c r="C2049" s="272">
        <f>C$21</f>
        <v>0</v>
      </c>
      <c r="D2049" s="142"/>
      <c r="E2049" s="142"/>
      <c r="F2049" s="144"/>
      <c r="G2049" s="142"/>
      <c r="H2049" s="142"/>
      <c r="I2049" s="153"/>
      <c r="J2049" s="92">
        <f t="shared" si="317"/>
        <v>0</v>
      </c>
      <c r="K2049" s="97">
        <f>K$21</f>
        <v>0</v>
      </c>
      <c r="L2049" s="94">
        <f t="shared" si="318"/>
        <v>0</v>
      </c>
    </row>
    <row r="2050" spans="2:12" ht="15" x14ac:dyDescent="0.25">
      <c r="B2050" s="31" t="s">
        <v>130</v>
      </c>
      <c r="C2050" s="164">
        <f>C$22</f>
        <v>0</v>
      </c>
      <c r="D2050" s="142"/>
      <c r="E2050" s="142"/>
      <c r="F2050" s="144"/>
      <c r="G2050" s="142"/>
      <c r="H2050" s="142"/>
      <c r="I2050" s="153"/>
      <c r="J2050" s="92">
        <f t="shared" si="317"/>
        <v>0</v>
      </c>
      <c r="K2050" s="97">
        <f>K$22</f>
        <v>0</v>
      </c>
      <c r="L2050" s="94">
        <f t="shared" si="318"/>
        <v>0</v>
      </c>
    </row>
    <row r="2051" spans="2:12" ht="15" x14ac:dyDescent="0.25">
      <c r="B2051" s="31" t="s">
        <v>131</v>
      </c>
      <c r="C2051" s="272">
        <f>C$23</f>
        <v>0</v>
      </c>
      <c r="D2051" s="142"/>
      <c r="E2051" s="142"/>
      <c r="F2051" s="144"/>
      <c r="G2051" s="142"/>
      <c r="H2051" s="142"/>
      <c r="I2051" s="153"/>
      <c r="J2051" s="92">
        <f t="shared" si="317"/>
        <v>0</v>
      </c>
      <c r="K2051" s="93">
        <f>K$23</f>
        <v>0</v>
      </c>
      <c r="L2051" s="94">
        <f t="shared" si="318"/>
        <v>0</v>
      </c>
    </row>
    <row r="2052" spans="2:12" ht="15" x14ac:dyDescent="0.25">
      <c r="B2052" s="31" t="s">
        <v>132</v>
      </c>
      <c r="C2052" s="164">
        <f>C$24</f>
        <v>0</v>
      </c>
      <c r="D2052" s="142"/>
      <c r="E2052" s="142"/>
      <c r="F2052" s="144"/>
      <c r="G2052" s="142"/>
      <c r="H2052" s="142"/>
      <c r="I2052" s="153"/>
      <c r="J2052" s="92">
        <f t="shared" si="317"/>
        <v>0</v>
      </c>
      <c r="K2052" s="97">
        <f>K$24</f>
        <v>0</v>
      </c>
      <c r="L2052" s="94">
        <f t="shared" si="318"/>
        <v>0</v>
      </c>
    </row>
    <row r="2053" spans="2:12" ht="15" x14ac:dyDescent="0.25">
      <c r="B2053" s="31" t="s">
        <v>133</v>
      </c>
      <c r="C2053" s="272">
        <f>C$25</f>
        <v>0</v>
      </c>
      <c r="D2053" s="142"/>
      <c r="E2053" s="142"/>
      <c r="F2053" s="144"/>
      <c r="G2053" s="142"/>
      <c r="H2053" s="142"/>
      <c r="I2053" s="153"/>
      <c r="J2053" s="92">
        <f t="shared" si="317"/>
        <v>0</v>
      </c>
      <c r="K2053" s="97">
        <f>K$25</f>
        <v>0</v>
      </c>
      <c r="L2053" s="94">
        <f t="shared" si="318"/>
        <v>0</v>
      </c>
    </row>
    <row r="2054" spans="2:12" ht="15" x14ac:dyDescent="0.25">
      <c r="B2054" s="31" t="s">
        <v>134</v>
      </c>
      <c r="C2054" s="164">
        <f>C$26</f>
        <v>0</v>
      </c>
      <c r="D2054" s="142"/>
      <c r="E2054" s="142"/>
      <c r="F2054" s="144"/>
      <c r="G2054" s="142"/>
      <c r="H2054" s="142"/>
      <c r="I2054" s="153"/>
      <c r="J2054" s="92">
        <f t="shared" si="317"/>
        <v>0</v>
      </c>
      <c r="K2054" s="93">
        <f>K$26</f>
        <v>0</v>
      </c>
      <c r="L2054" s="94">
        <f t="shared" si="318"/>
        <v>0</v>
      </c>
    </row>
    <row r="2055" spans="2:12" ht="15" x14ac:dyDescent="0.25">
      <c r="B2055" s="31" t="s">
        <v>135</v>
      </c>
      <c r="C2055" s="272">
        <f>C$27</f>
        <v>0</v>
      </c>
      <c r="D2055" s="142"/>
      <c r="E2055" s="142"/>
      <c r="F2055" s="144"/>
      <c r="G2055" s="142"/>
      <c r="H2055" s="142"/>
      <c r="I2055" s="153"/>
      <c r="J2055" s="92">
        <f t="shared" si="317"/>
        <v>0</v>
      </c>
      <c r="K2055" s="97">
        <f>K$27</f>
        <v>0</v>
      </c>
      <c r="L2055" s="94">
        <f t="shared" si="318"/>
        <v>0</v>
      </c>
    </row>
    <row r="2056" spans="2:12" ht="15" x14ac:dyDescent="0.25">
      <c r="B2056" s="31" t="s">
        <v>136</v>
      </c>
      <c r="C2056" s="164">
        <f>C$28</f>
        <v>0</v>
      </c>
      <c r="D2056" s="142"/>
      <c r="E2056" s="142"/>
      <c r="F2056" s="144"/>
      <c r="G2056" s="142"/>
      <c r="H2056" s="142"/>
      <c r="I2056" s="153"/>
      <c r="J2056" s="92">
        <f t="shared" si="317"/>
        <v>0</v>
      </c>
      <c r="K2056" s="97">
        <f>K$28</f>
        <v>0</v>
      </c>
      <c r="L2056" s="94">
        <f t="shared" si="318"/>
        <v>0</v>
      </c>
    </row>
    <row r="2057" spans="2:12" ht="15" x14ac:dyDescent="0.25">
      <c r="B2057" s="31" t="s">
        <v>137</v>
      </c>
      <c r="C2057" s="272">
        <f>C$29</f>
        <v>0</v>
      </c>
      <c r="D2057" s="142"/>
      <c r="E2057" s="142"/>
      <c r="F2057" s="144"/>
      <c r="G2057" s="142"/>
      <c r="H2057" s="142"/>
      <c r="I2057" s="153"/>
      <c r="J2057" s="92">
        <f t="shared" si="317"/>
        <v>0</v>
      </c>
      <c r="K2057" s="93">
        <f>K$29</f>
        <v>0</v>
      </c>
      <c r="L2057" s="94">
        <f t="shared" si="318"/>
        <v>0</v>
      </c>
    </row>
    <row r="2058" spans="2:12" ht="15" x14ac:dyDescent="0.25">
      <c r="B2058" s="31" t="s">
        <v>418</v>
      </c>
      <c r="C2058" s="164">
        <f>C$30</f>
        <v>0</v>
      </c>
      <c r="D2058" s="142"/>
      <c r="E2058" s="142"/>
      <c r="F2058" s="144"/>
      <c r="G2058" s="142"/>
      <c r="H2058" s="142"/>
      <c r="I2058" s="153"/>
      <c r="J2058" s="92">
        <f>IF(G2058&gt;0,(D2058*(F2058/G2058)),0)</f>
        <v>0</v>
      </c>
      <c r="K2058" s="97">
        <f>K$30</f>
        <v>0</v>
      </c>
      <c r="L2058" s="94">
        <f>IF(K2058&gt;0,((J2058/K2058)*I2058),0)</f>
        <v>0</v>
      </c>
    </row>
    <row r="2059" spans="2:12" ht="15" x14ac:dyDescent="0.25">
      <c r="B2059" s="31" t="s">
        <v>419</v>
      </c>
      <c r="C2059" s="272">
        <f>C$31</f>
        <v>0</v>
      </c>
      <c r="D2059" s="142"/>
      <c r="E2059" s="142"/>
      <c r="F2059" s="144"/>
      <c r="G2059" s="142"/>
      <c r="H2059" s="142"/>
      <c r="I2059" s="153"/>
      <c r="J2059" s="92">
        <f t="shared" ref="J2059:J2069" si="319">IF(G2059&gt;0,(D2059*(F2059/G2059)),0)</f>
        <v>0</v>
      </c>
      <c r="K2059" s="97">
        <f>K$31</f>
        <v>0</v>
      </c>
      <c r="L2059" s="94">
        <f t="shared" ref="L2059:L2069" si="320">IF(K2059&gt;0,((J2059/K2059)*I2059),0)</f>
        <v>0</v>
      </c>
    </row>
    <row r="2060" spans="2:12" ht="15" x14ac:dyDescent="0.25">
      <c r="B2060" s="31" t="s">
        <v>420</v>
      </c>
      <c r="C2060" s="164">
        <f>C$32</f>
        <v>0</v>
      </c>
      <c r="D2060" s="142"/>
      <c r="E2060" s="142"/>
      <c r="F2060" s="144"/>
      <c r="G2060" s="142"/>
      <c r="H2060" s="142"/>
      <c r="I2060" s="153"/>
      <c r="J2060" s="92">
        <f t="shared" si="319"/>
        <v>0</v>
      </c>
      <c r="K2060" s="93">
        <f>K$32</f>
        <v>0</v>
      </c>
      <c r="L2060" s="94">
        <f t="shared" si="320"/>
        <v>0</v>
      </c>
    </row>
    <row r="2061" spans="2:12" ht="15" x14ac:dyDescent="0.25">
      <c r="B2061" s="31" t="s">
        <v>421</v>
      </c>
      <c r="C2061" s="272">
        <f>C$33</f>
        <v>0</v>
      </c>
      <c r="D2061" s="142"/>
      <c r="E2061" s="142"/>
      <c r="F2061" s="144"/>
      <c r="G2061" s="142"/>
      <c r="H2061" s="142"/>
      <c r="I2061" s="153"/>
      <c r="J2061" s="92">
        <f t="shared" si="319"/>
        <v>0</v>
      </c>
      <c r="K2061" s="97">
        <f>K$33</f>
        <v>0</v>
      </c>
      <c r="L2061" s="94">
        <f t="shared" si="320"/>
        <v>0</v>
      </c>
    </row>
    <row r="2062" spans="2:12" ht="15" x14ac:dyDescent="0.25">
      <c r="B2062" s="31" t="s">
        <v>422</v>
      </c>
      <c r="C2062" s="164">
        <f>C$34</f>
        <v>0</v>
      </c>
      <c r="D2062" s="142"/>
      <c r="E2062" s="142"/>
      <c r="F2062" s="144"/>
      <c r="G2062" s="142"/>
      <c r="H2062" s="142"/>
      <c r="I2062" s="153"/>
      <c r="J2062" s="92">
        <f t="shared" si="319"/>
        <v>0</v>
      </c>
      <c r="K2062" s="97">
        <f>K$34</f>
        <v>0</v>
      </c>
      <c r="L2062" s="94">
        <f t="shared" si="320"/>
        <v>0</v>
      </c>
    </row>
    <row r="2063" spans="2:12" ht="15" x14ac:dyDescent="0.25">
      <c r="B2063" s="31" t="s">
        <v>423</v>
      </c>
      <c r="C2063" s="272">
        <f>C$35</f>
        <v>0</v>
      </c>
      <c r="D2063" s="142"/>
      <c r="E2063" s="142"/>
      <c r="F2063" s="144"/>
      <c r="G2063" s="142"/>
      <c r="H2063" s="142"/>
      <c r="I2063" s="153"/>
      <c r="J2063" s="92">
        <f t="shared" si="319"/>
        <v>0</v>
      </c>
      <c r="K2063" s="93">
        <f>K$35</f>
        <v>0</v>
      </c>
      <c r="L2063" s="94">
        <f t="shared" si="320"/>
        <v>0</v>
      </c>
    </row>
    <row r="2064" spans="2:12" ht="15" x14ac:dyDescent="0.25">
      <c r="B2064" s="31" t="s">
        <v>424</v>
      </c>
      <c r="C2064" s="164">
        <f>C$36</f>
        <v>0</v>
      </c>
      <c r="D2064" s="142"/>
      <c r="E2064" s="142"/>
      <c r="F2064" s="144"/>
      <c r="G2064" s="142"/>
      <c r="H2064" s="142"/>
      <c r="I2064" s="153"/>
      <c r="J2064" s="92">
        <f t="shared" si="319"/>
        <v>0</v>
      </c>
      <c r="K2064" s="97">
        <f>K$36</f>
        <v>0</v>
      </c>
      <c r="L2064" s="94">
        <f t="shared" si="320"/>
        <v>0</v>
      </c>
    </row>
    <row r="2065" spans="2:12" ht="15" x14ac:dyDescent="0.25">
      <c r="B2065" s="31" t="s">
        <v>425</v>
      </c>
      <c r="C2065" s="272">
        <f>C$37</f>
        <v>0</v>
      </c>
      <c r="D2065" s="142"/>
      <c r="E2065" s="142"/>
      <c r="F2065" s="144"/>
      <c r="G2065" s="142"/>
      <c r="H2065" s="142"/>
      <c r="I2065" s="153"/>
      <c r="J2065" s="92">
        <f t="shared" si="319"/>
        <v>0</v>
      </c>
      <c r="K2065" s="97">
        <f>K$37</f>
        <v>0</v>
      </c>
      <c r="L2065" s="94">
        <f t="shared" si="320"/>
        <v>0</v>
      </c>
    </row>
    <row r="2066" spans="2:12" ht="15" x14ac:dyDescent="0.25">
      <c r="B2066" s="31" t="s">
        <v>426</v>
      </c>
      <c r="C2066" s="164">
        <f>C$38</f>
        <v>0</v>
      </c>
      <c r="D2066" s="142"/>
      <c r="E2066" s="142"/>
      <c r="F2066" s="144"/>
      <c r="G2066" s="142"/>
      <c r="H2066" s="142"/>
      <c r="I2066" s="153"/>
      <c r="J2066" s="92">
        <f t="shared" si="319"/>
        <v>0</v>
      </c>
      <c r="K2066" s="93">
        <f>K$38</f>
        <v>0</v>
      </c>
      <c r="L2066" s="94">
        <f t="shared" si="320"/>
        <v>0</v>
      </c>
    </row>
    <row r="2067" spans="2:12" ht="15" x14ac:dyDescent="0.25">
      <c r="B2067" s="31" t="s">
        <v>427</v>
      </c>
      <c r="C2067" s="272">
        <f>C$39</f>
        <v>0</v>
      </c>
      <c r="D2067" s="142"/>
      <c r="E2067" s="142"/>
      <c r="F2067" s="144"/>
      <c r="G2067" s="142"/>
      <c r="H2067" s="142"/>
      <c r="I2067" s="153"/>
      <c r="J2067" s="92">
        <f t="shared" si="319"/>
        <v>0</v>
      </c>
      <c r="K2067" s="97">
        <f>K$39</f>
        <v>0</v>
      </c>
      <c r="L2067" s="94">
        <f t="shared" si="320"/>
        <v>0</v>
      </c>
    </row>
    <row r="2068" spans="2:12" ht="15" x14ac:dyDescent="0.25">
      <c r="B2068" s="31" t="s">
        <v>428</v>
      </c>
      <c r="C2068" s="164">
        <f>C$40</f>
        <v>0</v>
      </c>
      <c r="D2068" s="142"/>
      <c r="E2068" s="142"/>
      <c r="F2068" s="144"/>
      <c r="G2068" s="142"/>
      <c r="H2068" s="142"/>
      <c r="I2068" s="153"/>
      <c r="J2068" s="92">
        <f t="shared" si="319"/>
        <v>0</v>
      </c>
      <c r="K2068" s="97">
        <f>K$40</f>
        <v>0</v>
      </c>
      <c r="L2068" s="94">
        <f t="shared" si="320"/>
        <v>0</v>
      </c>
    </row>
    <row r="2069" spans="2:12" ht="15" x14ac:dyDescent="0.25">
      <c r="B2069" s="31" t="s">
        <v>429</v>
      </c>
      <c r="C2069" s="272">
        <f>C$41</f>
        <v>0</v>
      </c>
      <c r="D2069" s="142"/>
      <c r="E2069" s="142"/>
      <c r="F2069" s="144"/>
      <c r="G2069" s="142"/>
      <c r="H2069" s="142"/>
      <c r="I2069" s="153"/>
      <c r="J2069" s="92">
        <f t="shared" si="319"/>
        <v>0</v>
      </c>
      <c r="K2069" s="93">
        <f>K$41</f>
        <v>0</v>
      </c>
      <c r="L2069" s="94">
        <f t="shared" si="320"/>
        <v>0</v>
      </c>
    </row>
    <row r="2070" spans="2:12" ht="15" x14ac:dyDescent="0.25">
      <c r="B2070" s="31" t="s">
        <v>430</v>
      </c>
      <c r="C2070" s="164">
        <f>C$42</f>
        <v>0</v>
      </c>
      <c r="D2070" s="142"/>
      <c r="E2070" s="142"/>
      <c r="F2070" s="144"/>
      <c r="G2070" s="142"/>
      <c r="H2070" s="142"/>
      <c r="I2070" s="153"/>
      <c r="J2070" s="92">
        <f>IF(G2070&gt;0,(D2070*(F2070/G2070)),0)</f>
        <v>0</v>
      </c>
      <c r="K2070" s="97">
        <f>K$42</f>
        <v>0</v>
      </c>
      <c r="L2070" s="94">
        <f>IF(K2070&gt;0,((J2070/K2070)*I2070),0)</f>
        <v>0</v>
      </c>
    </row>
    <row r="2071" spans="2:12" ht="15" x14ac:dyDescent="0.25">
      <c r="B2071" s="31" t="s">
        <v>431</v>
      </c>
      <c r="C2071" s="272">
        <f>C$43</f>
        <v>0</v>
      </c>
      <c r="D2071" s="142"/>
      <c r="E2071" s="142"/>
      <c r="F2071" s="144"/>
      <c r="G2071" s="142"/>
      <c r="H2071" s="142"/>
      <c r="I2071" s="153"/>
      <c r="J2071" s="92">
        <f t="shared" ref="J2071:J2082" si="321">IF(G2071&gt;0,(D2071*(F2071/G2071)),0)</f>
        <v>0</v>
      </c>
      <c r="K2071" s="97">
        <f>K$43</f>
        <v>0</v>
      </c>
      <c r="L2071" s="94">
        <f t="shared" ref="L2071:L2082" si="322">IF(K2071&gt;0,((J2071/K2071)*I2071),0)</f>
        <v>0</v>
      </c>
    </row>
    <row r="2072" spans="2:12" ht="15" x14ac:dyDescent="0.25">
      <c r="B2072" s="31" t="s">
        <v>432</v>
      </c>
      <c r="C2072" s="164">
        <f>C$44</f>
        <v>0</v>
      </c>
      <c r="D2072" s="142"/>
      <c r="E2072" s="142"/>
      <c r="F2072" s="144"/>
      <c r="G2072" s="142"/>
      <c r="H2072" s="142"/>
      <c r="I2072" s="153"/>
      <c r="J2072" s="92">
        <f t="shared" si="321"/>
        <v>0</v>
      </c>
      <c r="K2072" s="93">
        <f>K$44</f>
        <v>0</v>
      </c>
      <c r="L2072" s="94">
        <f t="shared" si="322"/>
        <v>0</v>
      </c>
    </row>
    <row r="2073" spans="2:12" ht="15" x14ac:dyDescent="0.25">
      <c r="B2073" s="31" t="s">
        <v>433</v>
      </c>
      <c r="C2073" s="272">
        <f>C$45</f>
        <v>0</v>
      </c>
      <c r="D2073" s="142"/>
      <c r="E2073" s="142"/>
      <c r="F2073" s="144"/>
      <c r="G2073" s="142"/>
      <c r="H2073" s="142"/>
      <c r="I2073" s="153"/>
      <c r="J2073" s="92">
        <f t="shared" si="321"/>
        <v>0</v>
      </c>
      <c r="K2073" s="97">
        <f>K$45</f>
        <v>0</v>
      </c>
      <c r="L2073" s="94">
        <f t="shared" si="322"/>
        <v>0</v>
      </c>
    </row>
    <row r="2074" spans="2:12" ht="15" x14ac:dyDescent="0.25">
      <c r="B2074" s="31" t="s">
        <v>434</v>
      </c>
      <c r="C2074" s="164">
        <f>C$46</f>
        <v>0</v>
      </c>
      <c r="D2074" s="142"/>
      <c r="E2074" s="142"/>
      <c r="F2074" s="144"/>
      <c r="G2074" s="142"/>
      <c r="H2074" s="142"/>
      <c r="I2074" s="153"/>
      <c r="J2074" s="92">
        <f t="shared" si="321"/>
        <v>0</v>
      </c>
      <c r="K2074" s="97">
        <f>K$46</f>
        <v>0</v>
      </c>
      <c r="L2074" s="94">
        <f t="shared" si="322"/>
        <v>0</v>
      </c>
    </row>
    <row r="2075" spans="2:12" ht="15" x14ac:dyDescent="0.25">
      <c r="B2075" s="31" t="s">
        <v>435</v>
      </c>
      <c r="C2075" s="272">
        <f>C$47</f>
        <v>0</v>
      </c>
      <c r="D2075" s="142"/>
      <c r="E2075" s="142"/>
      <c r="F2075" s="144"/>
      <c r="G2075" s="142"/>
      <c r="H2075" s="142"/>
      <c r="I2075" s="153"/>
      <c r="J2075" s="92">
        <f t="shared" si="321"/>
        <v>0</v>
      </c>
      <c r="K2075" s="93">
        <f>K$47</f>
        <v>0</v>
      </c>
      <c r="L2075" s="94">
        <f t="shared" si="322"/>
        <v>0</v>
      </c>
    </row>
    <row r="2076" spans="2:12" ht="15" x14ac:dyDescent="0.25">
      <c r="B2076" s="31" t="s">
        <v>436</v>
      </c>
      <c r="C2076" s="164">
        <f>C$48</f>
        <v>0</v>
      </c>
      <c r="D2076" s="142"/>
      <c r="E2076" s="142"/>
      <c r="F2076" s="144"/>
      <c r="G2076" s="142"/>
      <c r="H2076" s="142"/>
      <c r="I2076" s="153"/>
      <c r="J2076" s="92">
        <f t="shared" si="321"/>
        <v>0</v>
      </c>
      <c r="K2076" s="97">
        <f>K$48</f>
        <v>0</v>
      </c>
      <c r="L2076" s="94">
        <f t="shared" si="322"/>
        <v>0</v>
      </c>
    </row>
    <row r="2077" spans="2:12" ht="15" x14ac:dyDescent="0.25">
      <c r="B2077" s="31" t="s">
        <v>437</v>
      </c>
      <c r="C2077" s="272">
        <f>C$49</f>
        <v>0</v>
      </c>
      <c r="D2077" s="142"/>
      <c r="E2077" s="142"/>
      <c r="F2077" s="144"/>
      <c r="G2077" s="142"/>
      <c r="H2077" s="142"/>
      <c r="I2077" s="153"/>
      <c r="J2077" s="92">
        <f t="shared" si="321"/>
        <v>0</v>
      </c>
      <c r="K2077" s="97">
        <f>K$49</f>
        <v>0</v>
      </c>
      <c r="L2077" s="94">
        <f t="shared" si="322"/>
        <v>0</v>
      </c>
    </row>
    <row r="2078" spans="2:12" ht="15" x14ac:dyDescent="0.25">
      <c r="B2078" s="31" t="s">
        <v>438</v>
      </c>
      <c r="C2078" s="164">
        <f>C$50</f>
        <v>0</v>
      </c>
      <c r="D2078" s="142"/>
      <c r="E2078" s="142"/>
      <c r="F2078" s="144"/>
      <c r="G2078" s="142"/>
      <c r="H2078" s="142"/>
      <c r="I2078" s="153"/>
      <c r="J2078" s="92">
        <f t="shared" si="321"/>
        <v>0</v>
      </c>
      <c r="K2078" s="93">
        <f>K$50</f>
        <v>0</v>
      </c>
      <c r="L2078" s="94">
        <f t="shared" si="322"/>
        <v>0</v>
      </c>
    </row>
    <row r="2079" spans="2:12" ht="15" x14ac:dyDescent="0.25">
      <c r="B2079" s="31" t="s">
        <v>439</v>
      </c>
      <c r="C2079" s="272">
        <f>C$51</f>
        <v>0</v>
      </c>
      <c r="D2079" s="142"/>
      <c r="E2079" s="142"/>
      <c r="F2079" s="144"/>
      <c r="G2079" s="142"/>
      <c r="H2079" s="142"/>
      <c r="I2079" s="153"/>
      <c r="J2079" s="92">
        <f t="shared" si="321"/>
        <v>0</v>
      </c>
      <c r="K2079" s="97">
        <f>K$51</f>
        <v>0</v>
      </c>
      <c r="L2079" s="94">
        <f t="shared" si="322"/>
        <v>0</v>
      </c>
    </row>
    <row r="2080" spans="2:12" ht="15" x14ac:dyDescent="0.25">
      <c r="B2080" s="31" t="s">
        <v>440</v>
      </c>
      <c r="C2080" s="164">
        <f>C$52</f>
        <v>0</v>
      </c>
      <c r="D2080" s="142"/>
      <c r="E2080" s="142"/>
      <c r="F2080" s="144"/>
      <c r="G2080" s="142"/>
      <c r="H2080" s="142"/>
      <c r="I2080" s="153"/>
      <c r="J2080" s="92">
        <f t="shared" si="321"/>
        <v>0</v>
      </c>
      <c r="K2080" s="97">
        <f>K$52</f>
        <v>0</v>
      </c>
      <c r="L2080" s="94">
        <f t="shared" si="322"/>
        <v>0</v>
      </c>
    </row>
    <row r="2081" spans="2:12" ht="15" x14ac:dyDescent="0.25">
      <c r="B2081" s="31" t="s">
        <v>441</v>
      </c>
      <c r="C2081" s="272">
        <f>C$53</f>
        <v>0</v>
      </c>
      <c r="D2081" s="142"/>
      <c r="E2081" s="142"/>
      <c r="F2081" s="144"/>
      <c r="G2081" s="142"/>
      <c r="H2081" s="142"/>
      <c r="I2081" s="153"/>
      <c r="J2081" s="92">
        <f t="shared" si="321"/>
        <v>0</v>
      </c>
      <c r="K2081" s="93">
        <f>K$53</f>
        <v>0</v>
      </c>
      <c r="L2081" s="94">
        <f t="shared" si="322"/>
        <v>0</v>
      </c>
    </row>
    <row r="2082" spans="2:12" ht="15" x14ac:dyDescent="0.25">
      <c r="B2082" s="31" t="s">
        <v>442</v>
      </c>
      <c r="C2082" s="164">
        <f>C$54</f>
        <v>0</v>
      </c>
      <c r="D2082" s="142"/>
      <c r="E2082" s="142"/>
      <c r="F2082" s="144"/>
      <c r="G2082" s="142"/>
      <c r="H2082" s="142"/>
      <c r="I2082" s="153"/>
      <c r="J2082" s="92">
        <f t="shared" si="321"/>
        <v>0</v>
      </c>
      <c r="K2082" s="97">
        <f>K$54</f>
        <v>0</v>
      </c>
      <c r="L2082" s="94">
        <f t="shared" si="322"/>
        <v>0</v>
      </c>
    </row>
    <row r="2083" spans="2:12" x14ac:dyDescent="0.2">
      <c r="C2083" s="31"/>
    </row>
    <row r="2084" spans="2:12" ht="15" x14ac:dyDescent="0.25">
      <c r="C2084" s="278" t="s">
        <v>528</v>
      </c>
      <c r="D2084" s="279"/>
      <c r="E2084" s="279"/>
      <c r="F2084" s="279"/>
      <c r="G2084" s="279"/>
      <c r="H2084" s="279"/>
      <c r="I2084" s="279"/>
      <c r="J2084" s="279"/>
      <c r="K2084" s="279"/>
      <c r="L2084" s="280"/>
    </row>
    <row r="2085" spans="2:12" ht="15" x14ac:dyDescent="0.25">
      <c r="B2085" s="31" t="s">
        <v>113</v>
      </c>
      <c r="C2085" s="259">
        <f>C$5</f>
        <v>0</v>
      </c>
      <c r="D2085" s="142"/>
      <c r="E2085" s="142"/>
      <c r="F2085" s="144"/>
      <c r="G2085" s="142"/>
      <c r="H2085" s="142"/>
      <c r="I2085" s="153"/>
      <c r="J2085" s="92">
        <f>IF(G2085&gt;0,(D2085*(F2085/G2085)),0)</f>
        <v>0</v>
      </c>
      <c r="K2085" s="93">
        <f>K$5</f>
        <v>0</v>
      </c>
      <c r="L2085" s="94">
        <f>IF(K2085&gt;0,((J2085/K2085)*I2085),0)</f>
        <v>0</v>
      </c>
    </row>
    <row r="2086" spans="2:12" ht="15" x14ac:dyDescent="0.25">
      <c r="B2086" s="31" t="s">
        <v>114</v>
      </c>
      <c r="C2086" s="260">
        <f>C$6</f>
        <v>0</v>
      </c>
      <c r="D2086" s="142"/>
      <c r="E2086" s="142"/>
      <c r="F2086" s="144"/>
      <c r="G2086" s="142"/>
      <c r="H2086" s="142"/>
      <c r="I2086" s="153"/>
      <c r="J2086" s="92">
        <f t="shared" ref="J2086:J2096" si="323">IF(G2086&gt;0,(D2086*(F2086/G2086)),0)</f>
        <v>0</v>
      </c>
      <c r="K2086" s="97">
        <f>K$6</f>
        <v>0</v>
      </c>
      <c r="L2086" s="94">
        <f t="shared" ref="L2086:L2096" si="324">IF(K2086&gt;0,((J2086/K2086)*I2086),0)</f>
        <v>0</v>
      </c>
    </row>
    <row r="2087" spans="2:12" ht="15" x14ac:dyDescent="0.25">
      <c r="B2087" s="31" t="s">
        <v>115</v>
      </c>
      <c r="C2087" s="259">
        <f>C$7</f>
        <v>0</v>
      </c>
      <c r="D2087" s="142"/>
      <c r="E2087" s="142"/>
      <c r="F2087" s="144"/>
      <c r="G2087" s="142"/>
      <c r="H2087" s="142"/>
      <c r="I2087" s="153"/>
      <c r="J2087" s="92">
        <f t="shared" si="323"/>
        <v>0</v>
      </c>
      <c r="K2087" s="97">
        <f>K$7</f>
        <v>0</v>
      </c>
      <c r="L2087" s="94">
        <f t="shared" si="324"/>
        <v>0</v>
      </c>
    </row>
    <row r="2088" spans="2:12" ht="15" x14ac:dyDescent="0.25">
      <c r="B2088" s="31" t="s">
        <v>116</v>
      </c>
      <c r="C2088" s="260">
        <f>C$8</f>
        <v>0</v>
      </c>
      <c r="D2088" s="142"/>
      <c r="E2088" s="142"/>
      <c r="F2088" s="144"/>
      <c r="G2088" s="142"/>
      <c r="H2088" s="142"/>
      <c r="I2088" s="153"/>
      <c r="J2088" s="92">
        <f t="shared" si="323"/>
        <v>0</v>
      </c>
      <c r="K2088" s="93">
        <f>K$8</f>
        <v>0</v>
      </c>
      <c r="L2088" s="94">
        <f t="shared" si="324"/>
        <v>0</v>
      </c>
    </row>
    <row r="2089" spans="2:12" ht="15" x14ac:dyDescent="0.25">
      <c r="B2089" s="31" t="s">
        <v>117</v>
      </c>
      <c r="C2089" s="259">
        <f>C$9</f>
        <v>0</v>
      </c>
      <c r="D2089" s="142"/>
      <c r="E2089" s="142"/>
      <c r="F2089" s="144"/>
      <c r="G2089" s="142"/>
      <c r="H2089" s="142"/>
      <c r="I2089" s="153"/>
      <c r="J2089" s="92">
        <f t="shared" si="323"/>
        <v>0</v>
      </c>
      <c r="K2089" s="97">
        <f>K$9</f>
        <v>0</v>
      </c>
      <c r="L2089" s="94">
        <f t="shared" si="324"/>
        <v>0</v>
      </c>
    </row>
    <row r="2090" spans="2:12" ht="15" x14ac:dyDescent="0.25">
      <c r="B2090" s="31" t="s">
        <v>118</v>
      </c>
      <c r="C2090" s="260">
        <f>C$10</f>
        <v>0</v>
      </c>
      <c r="D2090" s="142"/>
      <c r="E2090" s="142"/>
      <c r="F2090" s="144"/>
      <c r="G2090" s="142"/>
      <c r="H2090" s="142"/>
      <c r="I2090" s="153"/>
      <c r="J2090" s="92">
        <f t="shared" si="323"/>
        <v>0</v>
      </c>
      <c r="K2090" s="97">
        <f>K$10</f>
        <v>0</v>
      </c>
      <c r="L2090" s="94">
        <f t="shared" si="324"/>
        <v>0</v>
      </c>
    </row>
    <row r="2091" spans="2:12" ht="15" x14ac:dyDescent="0.25">
      <c r="B2091" s="31" t="s">
        <v>119</v>
      </c>
      <c r="C2091" s="259">
        <f>C$11</f>
        <v>0</v>
      </c>
      <c r="D2091" s="142"/>
      <c r="E2091" s="142"/>
      <c r="F2091" s="144"/>
      <c r="G2091" s="142"/>
      <c r="H2091" s="142"/>
      <c r="I2091" s="153"/>
      <c r="J2091" s="92">
        <f t="shared" si="323"/>
        <v>0</v>
      </c>
      <c r="K2091" s="93">
        <f>K$11</f>
        <v>0</v>
      </c>
      <c r="L2091" s="94">
        <f t="shared" si="324"/>
        <v>0</v>
      </c>
    </row>
    <row r="2092" spans="2:12" ht="15" x14ac:dyDescent="0.25">
      <c r="B2092" s="31" t="s">
        <v>120</v>
      </c>
      <c r="C2092" s="260">
        <f>C$12</f>
        <v>0</v>
      </c>
      <c r="D2092" s="142"/>
      <c r="E2092" s="142"/>
      <c r="F2092" s="144"/>
      <c r="G2092" s="142"/>
      <c r="H2092" s="142"/>
      <c r="I2092" s="153"/>
      <c r="J2092" s="92">
        <f t="shared" si="323"/>
        <v>0</v>
      </c>
      <c r="K2092" s="97">
        <f>K$12</f>
        <v>0</v>
      </c>
      <c r="L2092" s="94">
        <f t="shared" si="324"/>
        <v>0</v>
      </c>
    </row>
    <row r="2093" spans="2:12" ht="15" x14ac:dyDescent="0.25">
      <c r="B2093" s="31" t="s">
        <v>121</v>
      </c>
      <c r="C2093" s="259">
        <f>C$13</f>
        <v>0</v>
      </c>
      <c r="D2093" s="142"/>
      <c r="E2093" s="142"/>
      <c r="F2093" s="144"/>
      <c r="G2093" s="142"/>
      <c r="H2093" s="142"/>
      <c r="I2093" s="153"/>
      <c r="J2093" s="92">
        <f t="shared" si="323"/>
        <v>0</v>
      </c>
      <c r="K2093" s="97">
        <f>K$13</f>
        <v>0</v>
      </c>
      <c r="L2093" s="94">
        <f t="shared" si="324"/>
        <v>0</v>
      </c>
    </row>
    <row r="2094" spans="2:12" ht="15" x14ac:dyDescent="0.25">
      <c r="B2094" s="31" t="s">
        <v>122</v>
      </c>
      <c r="C2094" s="260">
        <f>C$14</f>
        <v>0</v>
      </c>
      <c r="D2094" s="142"/>
      <c r="E2094" s="142"/>
      <c r="F2094" s="144"/>
      <c r="G2094" s="142"/>
      <c r="H2094" s="142"/>
      <c r="I2094" s="153"/>
      <c r="J2094" s="92">
        <f t="shared" si="323"/>
        <v>0</v>
      </c>
      <c r="K2094" s="93">
        <f>K$14</f>
        <v>0</v>
      </c>
      <c r="L2094" s="94">
        <f t="shared" si="324"/>
        <v>0</v>
      </c>
    </row>
    <row r="2095" spans="2:12" ht="15" x14ac:dyDescent="0.25">
      <c r="B2095" s="31" t="s">
        <v>123</v>
      </c>
      <c r="C2095" s="259">
        <f>C$15</f>
        <v>0</v>
      </c>
      <c r="D2095" s="142"/>
      <c r="E2095" s="142"/>
      <c r="F2095" s="144"/>
      <c r="G2095" s="142"/>
      <c r="H2095" s="142"/>
      <c r="I2095" s="153"/>
      <c r="J2095" s="92">
        <f t="shared" si="323"/>
        <v>0</v>
      </c>
      <c r="K2095" s="97">
        <f>K$15</f>
        <v>0</v>
      </c>
      <c r="L2095" s="94">
        <f t="shared" si="324"/>
        <v>0</v>
      </c>
    </row>
    <row r="2096" spans="2:12" ht="15" x14ac:dyDescent="0.25">
      <c r="B2096" s="31" t="s">
        <v>124</v>
      </c>
      <c r="C2096" s="260">
        <f>C$16</f>
        <v>0</v>
      </c>
      <c r="D2096" s="142"/>
      <c r="E2096" s="142"/>
      <c r="F2096" s="144"/>
      <c r="G2096" s="142"/>
      <c r="H2096" s="142"/>
      <c r="I2096" s="153"/>
      <c r="J2096" s="92">
        <f t="shared" si="323"/>
        <v>0</v>
      </c>
      <c r="K2096" s="97">
        <f>K$16</f>
        <v>0</v>
      </c>
      <c r="L2096" s="94">
        <f t="shared" si="324"/>
        <v>0</v>
      </c>
    </row>
    <row r="2097" spans="2:12" ht="15" x14ac:dyDescent="0.25">
      <c r="B2097" s="31" t="s">
        <v>125</v>
      </c>
      <c r="C2097" s="272">
        <f>C$17</f>
        <v>0</v>
      </c>
      <c r="D2097" s="142"/>
      <c r="E2097" s="142"/>
      <c r="F2097" s="144"/>
      <c r="G2097" s="142"/>
      <c r="H2097" s="142"/>
      <c r="I2097" s="153"/>
      <c r="J2097" s="92">
        <f>IF(G2097&gt;0,(D2097*(F2097/G2097)),0)</f>
        <v>0</v>
      </c>
      <c r="K2097" s="93">
        <f>K$17</f>
        <v>0</v>
      </c>
      <c r="L2097" s="94">
        <f>IF(K2097&gt;0,((J2097/K2097)*I2097),0)</f>
        <v>0</v>
      </c>
    </row>
    <row r="2098" spans="2:12" ht="15" x14ac:dyDescent="0.25">
      <c r="B2098" s="31" t="s">
        <v>126</v>
      </c>
      <c r="C2098" s="164">
        <f>C$18</f>
        <v>0</v>
      </c>
      <c r="D2098" s="142"/>
      <c r="E2098" s="142"/>
      <c r="F2098" s="144"/>
      <c r="G2098" s="142"/>
      <c r="H2098" s="142"/>
      <c r="I2098" s="153"/>
      <c r="J2098" s="92">
        <f t="shared" ref="J2098:J2109" si="325">IF(G2098&gt;0,(D2098*(F2098/G2098)),0)</f>
        <v>0</v>
      </c>
      <c r="K2098" s="97">
        <f>K$18</f>
        <v>0</v>
      </c>
      <c r="L2098" s="94">
        <f t="shared" ref="L2098:L2109" si="326">IF(K2098&gt;0,((J2098/K2098)*I2098),0)</f>
        <v>0</v>
      </c>
    </row>
    <row r="2099" spans="2:12" ht="15" x14ac:dyDescent="0.25">
      <c r="B2099" s="31" t="s">
        <v>127</v>
      </c>
      <c r="C2099" s="272">
        <f>C$19</f>
        <v>0</v>
      </c>
      <c r="D2099" s="142"/>
      <c r="E2099" s="142"/>
      <c r="F2099" s="144"/>
      <c r="G2099" s="142"/>
      <c r="H2099" s="142"/>
      <c r="I2099" s="153"/>
      <c r="J2099" s="92">
        <f t="shared" si="325"/>
        <v>0</v>
      </c>
      <c r="K2099" s="97">
        <f>K$19</f>
        <v>0</v>
      </c>
      <c r="L2099" s="94">
        <f t="shared" si="326"/>
        <v>0</v>
      </c>
    </row>
    <row r="2100" spans="2:12" ht="15" x14ac:dyDescent="0.25">
      <c r="B2100" s="31" t="s">
        <v>128</v>
      </c>
      <c r="C2100" s="164">
        <f>C$20</f>
        <v>0</v>
      </c>
      <c r="D2100" s="142"/>
      <c r="E2100" s="142"/>
      <c r="F2100" s="144"/>
      <c r="G2100" s="142"/>
      <c r="H2100" s="142"/>
      <c r="I2100" s="153"/>
      <c r="J2100" s="92">
        <f t="shared" si="325"/>
        <v>0</v>
      </c>
      <c r="K2100" s="93">
        <f>K$20</f>
        <v>0</v>
      </c>
      <c r="L2100" s="94">
        <f t="shared" si="326"/>
        <v>0</v>
      </c>
    </row>
    <row r="2101" spans="2:12" ht="15" x14ac:dyDescent="0.25">
      <c r="B2101" s="31" t="s">
        <v>129</v>
      </c>
      <c r="C2101" s="272">
        <f>C$21</f>
        <v>0</v>
      </c>
      <c r="D2101" s="142"/>
      <c r="E2101" s="142"/>
      <c r="F2101" s="144"/>
      <c r="G2101" s="142"/>
      <c r="H2101" s="142"/>
      <c r="I2101" s="153"/>
      <c r="J2101" s="92">
        <f t="shared" si="325"/>
        <v>0</v>
      </c>
      <c r="K2101" s="97">
        <f>K$21</f>
        <v>0</v>
      </c>
      <c r="L2101" s="94">
        <f t="shared" si="326"/>
        <v>0</v>
      </c>
    </row>
    <row r="2102" spans="2:12" ht="15" x14ac:dyDescent="0.25">
      <c r="B2102" s="31" t="s">
        <v>130</v>
      </c>
      <c r="C2102" s="164">
        <f>C$22</f>
        <v>0</v>
      </c>
      <c r="D2102" s="142"/>
      <c r="E2102" s="142"/>
      <c r="F2102" s="144"/>
      <c r="G2102" s="142"/>
      <c r="H2102" s="142"/>
      <c r="I2102" s="153"/>
      <c r="J2102" s="92">
        <f t="shared" si="325"/>
        <v>0</v>
      </c>
      <c r="K2102" s="97">
        <f>K$22</f>
        <v>0</v>
      </c>
      <c r="L2102" s="94">
        <f t="shared" si="326"/>
        <v>0</v>
      </c>
    </row>
    <row r="2103" spans="2:12" ht="15" x14ac:dyDescent="0.25">
      <c r="B2103" s="31" t="s">
        <v>131</v>
      </c>
      <c r="C2103" s="272">
        <f>C$23</f>
        <v>0</v>
      </c>
      <c r="D2103" s="142"/>
      <c r="E2103" s="142"/>
      <c r="F2103" s="144"/>
      <c r="G2103" s="142"/>
      <c r="H2103" s="142"/>
      <c r="I2103" s="153"/>
      <c r="J2103" s="92">
        <f t="shared" si="325"/>
        <v>0</v>
      </c>
      <c r="K2103" s="93">
        <f>K$23</f>
        <v>0</v>
      </c>
      <c r="L2103" s="94">
        <f t="shared" si="326"/>
        <v>0</v>
      </c>
    </row>
    <row r="2104" spans="2:12" ht="15" x14ac:dyDescent="0.25">
      <c r="B2104" s="31" t="s">
        <v>132</v>
      </c>
      <c r="C2104" s="164">
        <f>C$24</f>
        <v>0</v>
      </c>
      <c r="D2104" s="142"/>
      <c r="E2104" s="142"/>
      <c r="F2104" s="144"/>
      <c r="G2104" s="142"/>
      <c r="H2104" s="142"/>
      <c r="I2104" s="153"/>
      <c r="J2104" s="92">
        <f t="shared" si="325"/>
        <v>0</v>
      </c>
      <c r="K2104" s="97">
        <f>K$24</f>
        <v>0</v>
      </c>
      <c r="L2104" s="94">
        <f t="shared" si="326"/>
        <v>0</v>
      </c>
    </row>
    <row r="2105" spans="2:12" ht="15" x14ac:dyDescent="0.25">
      <c r="B2105" s="31" t="s">
        <v>133</v>
      </c>
      <c r="C2105" s="272">
        <f>C$25</f>
        <v>0</v>
      </c>
      <c r="D2105" s="142"/>
      <c r="E2105" s="142"/>
      <c r="F2105" s="144"/>
      <c r="G2105" s="142"/>
      <c r="H2105" s="142"/>
      <c r="I2105" s="153"/>
      <c r="J2105" s="92">
        <f t="shared" si="325"/>
        <v>0</v>
      </c>
      <c r="K2105" s="97">
        <f>K$25</f>
        <v>0</v>
      </c>
      <c r="L2105" s="94">
        <f t="shared" si="326"/>
        <v>0</v>
      </c>
    </row>
    <row r="2106" spans="2:12" ht="15" x14ac:dyDescent="0.25">
      <c r="B2106" s="31" t="s">
        <v>134</v>
      </c>
      <c r="C2106" s="164">
        <f>C$26</f>
        <v>0</v>
      </c>
      <c r="D2106" s="142"/>
      <c r="E2106" s="142"/>
      <c r="F2106" s="144"/>
      <c r="G2106" s="142"/>
      <c r="H2106" s="142"/>
      <c r="I2106" s="153"/>
      <c r="J2106" s="92">
        <f t="shared" si="325"/>
        <v>0</v>
      </c>
      <c r="K2106" s="93">
        <f>K$26</f>
        <v>0</v>
      </c>
      <c r="L2106" s="94">
        <f t="shared" si="326"/>
        <v>0</v>
      </c>
    </row>
    <row r="2107" spans="2:12" ht="15" x14ac:dyDescent="0.25">
      <c r="B2107" s="31" t="s">
        <v>135</v>
      </c>
      <c r="C2107" s="272">
        <f>C$27</f>
        <v>0</v>
      </c>
      <c r="D2107" s="142"/>
      <c r="E2107" s="142"/>
      <c r="F2107" s="144"/>
      <c r="G2107" s="142"/>
      <c r="H2107" s="142"/>
      <c r="I2107" s="153"/>
      <c r="J2107" s="92">
        <f t="shared" si="325"/>
        <v>0</v>
      </c>
      <c r="K2107" s="97">
        <f>K$27</f>
        <v>0</v>
      </c>
      <c r="L2107" s="94">
        <f t="shared" si="326"/>
        <v>0</v>
      </c>
    </row>
    <row r="2108" spans="2:12" ht="15" x14ac:dyDescent="0.25">
      <c r="B2108" s="31" t="s">
        <v>136</v>
      </c>
      <c r="C2108" s="164">
        <f>C$28</f>
        <v>0</v>
      </c>
      <c r="D2108" s="142"/>
      <c r="E2108" s="142"/>
      <c r="F2108" s="144"/>
      <c r="G2108" s="142"/>
      <c r="H2108" s="142"/>
      <c r="I2108" s="153"/>
      <c r="J2108" s="92">
        <f t="shared" si="325"/>
        <v>0</v>
      </c>
      <c r="K2108" s="97">
        <f>K$28</f>
        <v>0</v>
      </c>
      <c r="L2108" s="94">
        <f t="shared" si="326"/>
        <v>0</v>
      </c>
    </row>
    <row r="2109" spans="2:12" ht="15" x14ac:dyDescent="0.25">
      <c r="B2109" s="31" t="s">
        <v>137</v>
      </c>
      <c r="C2109" s="272">
        <f>C$29</f>
        <v>0</v>
      </c>
      <c r="D2109" s="142"/>
      <c r="E2109" s="142"/>
      <c r="F2109" s="144"/>
      <c r="G2109" s="142"/>
      <c r="H2109" s="142"/>
      <c r="I2109" s="153"/>
      <c r="J2109" s="92">
        <f t="shared" si="325"/>
        <v>0</v>
      </c>
      <c r="K2109" s="93">
        <f>K$29</f>
        <v>0</v>
      </c>
      <c r="L2109" s="94">
        <f t="shared" si="326"/>
        <v>0</v>
      </c>
    </row>
    <row r="2110" spans="2:12" ht="15" x14ac:dyDescent="0.25">
      <c r="B2110" s="31" t="s">
        <v>418</v>
      </c>
      <c r="C2110" s="164">
        <f>C$30</f>
        <v>0</v>
      </c>
      <c r="D2110" s="142"/>
      <c r="E2110" s="142"/>
      <c r="F2110" s="144"/>
      <c r="G2110" s="142"/>
      <c r="H2110" s="142"/>
      <c r="I2110" s="153"/>
      <c r="J2110" s="92">
        <f>IF(G2110&gt;0,(D2110*(F2110/G2110)),0)</f>
        <v>0</v>
      </c>
      <c r="K2110" s="97">
        <f>K$30</f>
        <v>0</v>
      </c>
      <c r="L2110" s="94">
        <f>IF(K2110&gt;0,((J2110/K2110)*I2110),0)</f>
        <v>0</v>
      </c>
    </row>
    <row r="2111" spans="2:12" ht="15" x14ac:dyDescent="0.25">
      <c r="B2111" s="31" t="s">
        <v>419</v>
      </c>
      <c r="C2111" s="272">
        <f>C$31</f>
        <v>0</v>
      </c>
      <c r="D2111" s="142"/>
      <c r="E2111" s="142"/>
      <c r="F2111" s="144"/>
      <c r="G2111" s="142"/>
      <c r="H2111" s="142"/>
      <c r="I2111" s="153"/>
      <c r="J2111" s="92">
        <f t="shared" ref="J2111:J2121" si="327">IF(G2111&gt;0,(D2111*(F2111/G2111)),0)</f>
        <v>0</v>
      </c>
      <c r="K2111" s="97">
        <f>K$31</f>
        <v>0</v>
      </c>
      <c r="L2111" s="94">
        <f t="shared" ref="L2111:L2121" si="328">IF(K2111&gt;0,((J2111/K2111)*I2111),0)</f>
        <v>0</v>
      </c>
    </row>
    <row r="2112" spans="2:12" ht="15" x14ac:dyDescent="0.25">
      <c r="B2112" s="31" t="s">
        <v>420</v>
      </c>
      <c r="C2112" s="164">
        <f>C$32</f>
        <v>0</v>
      </c>
      <c r="D2112" s="142"/>
      <c r="E2112" s="142"/>
      <c r="F2112" s="144"/>
      <c r="G2112" s="142"/>
      <c r="H2112" s="142"/>
      <c r="I2112" s="153"/>
      <c r="J2112" s="92">
        <f t="shared" si="327"/>
        <v>0</v>
      </c>
      <c r="K2112" s="93">
        <f>K$32</f>
        <v>0</v>
      </c>
      <c r="L2112" s="94">
        <f t="shared" si="328"/>
        <v>0</v>
      </c>
    </row>
    <row r="2113" spans="2:12" ht="15" x14ac:dyDescent="0.25">
      <c r="B2113" s="31" t="s">
        <v>421</v>
      </c>
      <c r="C2113" s="272">
        <f>C$33</f>
        <v>0</v>
      </c>
      <c r="D2113" s="142"/>
      <c r="E2113" s="142"/>
      <c r="F2113" s="144"/>
      <c r="G2113" s="142"/>
      <c r="H2113" s="142"/>
      <c r="I2113" s="153"/>
      <c r="J2113" s="92">
        <f t="shared" si="327"/>
        <v>0</v>
      </c>
      <c r="K2113" s="97">
        <f>K$33</f>
        <v>0</v>
      </c>
      <c r="L2113" s="94">
        <f t="shared" si="328"/>
        <v>0</v>
      </c>
    </row>
    <row r="2114" spans="2:12" ht="15" x14ac:dyDescent="0.25">
      <c r="B2114" s="31" t="s">
        <v>422</v>
      </c>
      <c r="C2114" s="164">
        <f>C$34</f>
        <v>0</v>
      </c>
      <c r="D2114" s="142"/>
      <c r="E2114" s="142"/>
      <c r="F2114" s="144"/>
      <c r="G2114" s="142"/>
      <c r="H2114" s="142"/>
      <c r="I2114" s="153"/>
      <c r="J2114" s="92">
        <f t="shared" si="327"/>
        <v>0</v>
      </c>
      <c r="K2114" s="97">
        <f>K$34</f>
        <v>0</v>
      </c>
      <c r="L2114" s="94">
        <f t="shared" si="328"/>
        <v>0</v>
      </c>
    </row>
    <row r="2115" spans="2:12" ht="15" x14ac:dyDescent="0.25">
      <c r="B2115" s="31" t="s">
        <v>423</v>
      </c>
      <c r="C2115" s="272">
        <f>C$35</f>
        <v>0</v>
      </c>
      <c r="D2115" s="142"/>
      <c r="E2115" s="142"/>
      <c r="F2115" s="144"/>
      <c r="G2115" s="142"/>
      <c r="H2115" s="142"/>
      <c r="I2115" s="153"/>
      <c r="J2115" s="92">
        <f t="shared" si="327"/>
        <v>0</v>
      </c>
      <c r="K2115" s="93">
        <f>K$35</f>
        <v>0</v>
      </c>
      <c r="L2115" s="94">
        <f t="shared" si="328"/>
        <v>0</v>
      </c>
    </row>
    <row r="2116" spans="2:12" ht="15" x14ac:dyDescent="0.25">
      <c r="B2116" s="31" t="s">
        <v>424</v>
      </c>
      <c r="C2116" s="164">
        <f>C$36</f>
        <v>0</v>
      </c>
      <c r="D2116" s="142"/>
      <c r="E2116" s="142"/>
      <c r="F2116" s="144"/>
      <c r="G2116" s="142"/>
      <c r="H2116" s="142"/>
      <c r="I2116" s="153"/>
      <c r="J2116" s="92">
        <f t="shared" si="327"/>
        <v>0</v>
      </c>
      <c r="K2116" s="97">
        <f>K$36</f>
        <v>0</v>
      </c>
      <c r="L2116" s="94">
        <f t="shared" si="328"/>
        <v>0</v>
      </c>
    </row>
    <row r="2117" spans="2:12" ht="15" x14ac:dyDescent="0.25">
      <c r="B2117" s="31" t="s">
        <v>425</v>
      </c>
      <c r="C2117" s="272">
        <f>C$37</f>
        <v>0</v>
      </c>
      <c r="D2117" s="142"/>
      <c r="E2117" s="142"/>
      <c r="F2117" s="144"/>
      <c r="G2117" s="142"/>
      <c r="H2117" s="142"/>
      <c r="I2117" s="153"/>
      <c r="J2117" s="92">
        <f t="shared" si="327"/>
        <v>0</v>
      </c>
      <c r="K2117" s="97">
        <f>K$37</f>
        <v>0</v>
      </c>
      <c r="L2117" s="94">
        <f t="shared" si="328"/>
        <v>0</v>
      </c>
    </row>
    <row r="2118" spans="2:12" ht="15" x14ac:dyDescent="0.25">
      <c r="B2118" s="31" t="s">
        <v>426</v>
      </c>
      <c r="C2118" s="164">
        <f>C$38</f>
        <v>0</v>
      </c>
      <c r="D2118" s="142"/>
      <c r="E2118" s="142"/>
      <c r="F2118" s="144"/>
      <c r="G2118" s="142"/>
      <c r="H2118" s="142"/>
      <c r="I2118" s="153"/>
      <c r="J2118" s="92">
        <f t="shared" si="327"/>
        <v>0</v>
      </c>
      <c r="K2118" s="93">
        <f>K$38</f>
        <v>0</v>
      </c>
      <c r="L2118" s="94">
        <f t="shared" si="328"/>
        <v>0</v>
      </c>
    </row>
    <row r="2119" spans="2:12" ht="15" x14ac:dyDescent="0.25">
      <c r="B2119" s="31" t="s">
        <v>427</v>
      </c>
      <c r="C2119" s="272">
        <f>C$39</f>
        <v>0</v>
      </c>
      <c r="D2119" s="142"/>
      <c r="E2119" s="142"/>
      <c r="F2119" s="144"/>
      <c r="G2119" s="142"/>
      <c r="H2119" s="142"/>
      <c r="I2119" s="153"/>
      <c r="J2119" s="92">
        <f t="shared" si="327"/>
        <v>0</v>
      </c>
      <c r="K2119" s="97">
        <f>K$39</f>
        <v>0</v>
      </c>
      <c r="L2119" s="94">
        <f t="shared" si="328"/>
        <v>0</v>
      </c>
    </row>
    <row r="2120" spans="2:12" ht="15" x14ac:dyDescent="0.25">
      <c r="B2120" s="31" t="s">
        <v>428</v>
      </c>
      <c r="C2120" s="164">
        <f>C$40</f>
        <v>0</v>
      </c>
      <c r="D2120" s="142"/>
      <c r="E2120" s="142"/>
      <c r="F2120" s="144"/>
      <c r="G2120" s="142"/>
      <c r="H2120" s="142"/>
      <c r="I2120" s="153"/>
      <c r="J2120" s="92">
        <f t="shared" si="327"/>
        <v>0</v>
      </c>
      <c r="K2120" s="97">
        <f>K$40</f>
        <v>0</v>
      </c>
      <c r="L2120" s="94">
        <f t="shared" si="328"/>
        <v>0</v>
      </c>
    </row>
    <row r="2121" spans="2:12" ht="15" x14ac:dyDescent="0.25">
      <c r="B2121" s="31" t="s">
        <v>429</v>
      </c>
      <c r="C2121" s="272">
        <f>C$41</f>
        <v>0</v>
      </c>
      <c r="D2121" s="142"/>
      <c r="E2121" s="142"/>
      <c r="F2121" s="144"/>
      <c r="G2121" s="142"/>
      <c r="H2121" s="142"/>
      <c r="I2121" s="153"/>
      <c r="J2121" s="92">
        <f t="shared" si="327"/>
        <v>0</v>
      </c>
      <c r="K2121" s="93">
        <f>K$41</f>
        <v>0</v>
      </c>
      <c r="L2121" s="94">
        <f t="shared" si="328"/>
        <v>0</v>
      </c>
    </row>
    <row r="2122" spans="2:12" ht="15" x14ac:dyDescent="0.25">
      <c r="B2122" s="31" t="s">
        <v>430</v>
      </c>
      <c r="C2122" s="164">
        <f>C$42</f>
        <v>0</v>
      </c>
      <c r="D2122" s="142"/>
      <c r="E2122" s="142"/>
      <c r="F2122" s="144"/>
      <c r="G2122" s="142"/>
      <c r="H2122" s="142"/>
      <c r="I2122" s="153"/>
      <c r="J2122" s="92">
        <f>IF(G2122&gt;0,(D2122*(F2122/G2122)),0)</f>
        <v>0</v>
      </c>
      <c r="K2122" s="97">
        <f>K$42</f>
        <v>0</v>
      </c>
      <c r="L2122" s="94">
        <f>IF(K2122&gt;0,((J2122/K2122)*I2122),0)</f>
        <v>0</v>
      </c>
    </row>
    <row r="2123" spans="2:12" ht="15" x14ac:dyDescent="0.25">
      <c r="B2123" s="31" t="s">
        <v>431</v>
      </c>
      <c r="C2123" s="272">
        <f>C$43</f>
        <v>0</v>
      </c>
      <c r="D2123" s="142"/>
      <c r="E2123" s="142"/>
      <c r="F2123" s="144"/>
      <c r="G2123" s="142"/>
      <c r="H2123" s="142"/>
      <c r="I2123" s="153"/>
      <c r="J2123" s="92">
        <f t="shared" ref="J2123:J2134" si="329">IF(G2123&gt;0,(D2123*(F2123/G2123)),0)</f>
        <v>0</v>
      </c>
      <c r="K2123" s="97">
        <f>K$43</f>
        <v>0</v>
      </c>
      <c r="L2123" s="94">
        <f t="shared" ref="L2123:L2134" si="330">IF(K2123&gt;0,((J2123/K2123)*I2123),0)</f>
        <v>0</v>
      </c>
    </row>
    <row r="2124" spans="2:12" ht="15" x14ac:dyDescent="0.25">
      <c r="B2124" s="31" t="s">
        <v>432</v>
      </c>
      <c r="C2124" s="164">
        <f>C$44</f>
        <v>0</v>
      </c>
      <c r="D2124" s="142"/>
      <c r="E2124" s="142"/>
      <c r="F2124" s="144"/>
      <c r="G2124" s="142"/>
      <c r="H2124" s="142"/>
      <c r="I2124" s="153"/>
      <c r="J2124" s="92">
        <f t="shared" si="329"/>
        <v>0</v>
      </c>
      <c r="K2124" s="93">
        <f>K$44</f>
        <v>0</v>
      </c>
      <c r="L2124" s="94">
        <f t="shared" si="330"/>
        <v>0</v>
      </c>
    </row>
    <row r="2125" spans="2:12" ht="15" x14ac:dyDescent="0.25">
      <c r="B2125" s="31" t="s">
        <v>433</v>
      </c>
      <c r="C2125" s="272">
        <f>C$45</f>
        <v>0</v>
      </c>
      <c r="D2125" s="142"/>
      <c r="E2125" s="142"/>
      <c r="F2125" s="144"/>
      <c r="G2125" s="142"/>
      <c r="H2125" s="142"/>
      <c r="I2125" s="153"/>
      <c r="J2125" s="92">
        <f t="shared" si="329"/>
        <v>0</v>
      </c>
      <c r="K2125" s="97">
        <f>K$45</f>
        <v>0</v>
      </c>
      <c r="L2125" s="94">
        <f t="shared" si="330"/>
        <v>0</v>
      </c>
    </row>
    <row r="2126" spans="2:12" ht="15" x14ac:dyDescent="0.25">
      <c r="B2126" s="31" t="s">
        <v>434</v>
      </c>
      <c r="C2126" s="164">
        <f>C$46</f>
        <v>0</v>
      </c>
      <c r="D2126" s="142"/>
      <c r="E2126" s="142"/>
      <c r="F2126" s="144"/>
      <c r="G2126" s="142"/>
      <c r="H2126" s="142"/>
      <c r="I2126" s="153"/>
      <c r="J2126" s="92">
        <f t="shared" si="329"/>
        <v>0</v>
      </c>
      <c r="K2126" s="97">
        <f>K$46</f>
        <v>0</v>
      </c>
      <c r="L2126" s="94">
        <f t="shared" si="330"/>
        <v>0</v>
      </c>
    </row>
    <row r="2127" spans="2:12" ht="15" x14ac:dyDescent="0.25">
      <c r="B2127" s="31" t="s">
        <v>435</v>
      </c>
      <c r="C2127" s="272">
        <f>C$47</f>
        <v>0</v>
      </c>
      <c r="D2127" s="142"/>
      <c r="E2127" s="142"/>
      <c r="F2127" s="144"/>
      <c r="G2127" s="142"/>
      <c r="H2127" s="142"/>
      <c r="I2127" s="153"/>
      <c r="J2127" s="92">
        <f t="shared" si="329"/>
        <v>0</v>
      </c>
      <c r="K2127" s="93">
        <f>K$47</f>
        <v>0</v>
      </c>
      <c r="L2127" s="94">
        <f t="shared" si="330"/>
        <v>0</v>
      </c>
    </row>
    <row r="2128" spans="2:12" ht="15" x14ac:dyDescent="0.25">
      <c r="B2128" s="31" t="s">
        <v>436</v>
      </c>
      <c r="C2128" s="164">
        <f>C$48</f>
        <v>0</v>
      </c>
      <c r="D2128" s="142"/>
      <c r="E2128" s="142"/>
      <c r="F2128" s="144"/>
      <c r="G2128" s="142"/>
      <c r="H2128" s="142"/>
      <c r="I2128" s="153"/>
      <c r="J2128" s="92">
        <f t="shared" si="329"/>
        <v>0</v>
      </c>
      <c r="K2128" s="97">
        <f>K$48</f>
        <v>0</v>
      </c>
      <c r="L2128" s="94">
        <f t="shared" si="330"/>
        <v>0</v>
      </c>
    </row>
    <row r="2129" spans="2:12" ht="15" x14ac:dyDescent="0.25">
      <c r="B2129" s="31" t="s">
        <v>437</v>
      </c>
      <c r="C2129" s="272">
        <f>C$49</f>
        <v>0</v>
      </c>
      <c r="D2129" s="142"/>
      <c r="E2129" s="142"/>
      <c r="F2129" s="144"/>
      <c r="G2129" s="142"/>
      <c r="H2129" s="142"/>
      <c r="I2129" s="153"/>
      <c r="J2129" s="92">
        <f t="shared" si="329"/>
        <v>0</v>
      </c>
      <c r="K2129" s="97">
        <f>K$49</f>
        <v>0</v>
      </c>
      <c r="L2129" s="94">
        <f t="shared" si="330"/>
        <v>0</v>
      </c>
    </row>
    <row r="2130" spans="2:12" ht="15" x14ac:dyDescent="0.25">
      <c r="B2130" s="31" t="s">
        <v>438</v>
      </c>
      <c r="C2130" s="164">
        <f>C$50</f>
        <v>0</v>
      </c>
      <c r="D2130" s="142"/>
      <c r="E2130" s="142"/>
      <c r="F2130" s="144"/>
      <c r="G2130" s="142"/>
      <c r="H2130" s="142"/>
      <c r="I2130" s="153"/>
      <c r="J2130" s="92">
        <f t="shared" si="329"/>
        <v>0</v>
      </c>
      <c r="K2130" s="93">
        <f>K$50</f>
        <v>0</v>
      </c>
      <c r="L2130" s="94">
        <f t="shared" si="330"/>
        <v>0</v>
      </c>
    </row>
    <row r="2131" spans="2:12" ht="15" x14ac:dyDescent="0.25">
      <c r="B2131" s="31" t="s">
        <v>439</v>
      </c>
      <c r="C2131" s="272">
        <f>C$51</f>
        <v>0</v>
      </c>
      <c r="D2131" s="142"/>
      <c r="E2131" s="142"/>
      <c r="F2131" s="144"/>
      <c r="G2131" s="142"/>
      <c r="H2131" s="142"/>
      <c r="I2131" s="153"/>
      <c r="J2131" s="92">
        <f t="shared" si="329"/>
        <v>0</v>
      </c>
      <c r="K2131" s="97">
        <f>K$51</f>
        <v>0</v>
      </c>
      <c r="L2131" s="94">
        <f t="shared" si="330"/>
        <v>0</v>
      </c>
    </row>
    <row r="2132" spans="2:12" ht="15" x14ac:dyDescent="0.25">
      <c r="B2132" s="31" t="s">
        <v>440</v>
      </c>
      <c r="C2132" s="164">
        <f>C$52</f>
        <v>0</v>
      </c>
      <c r="D2132" s="142"/>
      <c r="E2132" s="142"/>
      <c r="F2132" s="144"/>
      <c r="G2132" s="142"/>
      <c r="H2132" s="142"/>
      <c r="I2132" s="153"/>
      <c r="J2132" s="92">
        <f t="shared" si="329"/>
        <v>0</v>
      </c>
      <c r="K2132" s="97">
        <f>K$52</f>
        <v>0</v>
      </c>
      <c r="L2132" s="94">
        <f t="shared" si="330"/>
        <v>0</v>
      </c>
    </row>
    <row r="2133" spans="2:12" ht="15" x14ac:dyDescent="0.25">
      <c r="B2133" s="31" t="s">
        <v>441</v>
      </c>
      <c r="C2133" s="272">
        <f>C$53</f>
        <v>0</v>
      </c>
      <c r="D2133" s="142"/>
      <c r="E2133" s="142"/>
      <c r="F2133" s="144"/>
      <c r="G2133" s="142"/>
      <c r="H2133" s="142"/>
      <c r="I2133" s="153"/>
      <c r="J2133" s="92">
        <f t="shared" si="329"/>
        <v>0</v>
      </c>
      <c r="K2133" s="93">
        <f>K$53</f>
        <v>0</v>
      </c>
      <c r="L2133" s="94">
        <f t="shared" si="330"/>
        <v>0</v>
      </c>
    </row>
    <row r="2134" spans="2:12" ht="15" x14ac:dyDescent="0.25">
      <c r="B2134" s="31" t="s">
        <v>442</v>
      </c>
      <c r="C2134" s="164">
        <f>C$54</f>
        <v>0</v>
      </c>
      <c r="D2134" s="142"/>
      <c r="E2134" s="142"/>
      <c r="F2134" s="144"/>
      <c r="G2134" s="142"/>
      <c r="H2134" s="142"/>
      <c r="I2134" s="153"/>
      <c r="J2134" s="92">
        <f t="shared" si="329"/>
        <v>0</v>
      </c>
      <c r="K2134" s="97">
        <f>K$54</f>
        <v>0</v>
      </c>
      <c r="L2134" s="94">
        <f t="shared" si="330"/>
        <v>0</v>
      </c>
    </row>
    <row r="2135" spans="2:12" x14ac:dyDescent="0.2">
      <c r="B2135"/>
      <c r="C2135"/>
      <c r="D2135"/>
      <c r="E2135"/>
      <c r="F2135"/>
      <c r="G2135"/>
      <c r="H2135"/>
      <c r="I2135"/>
      <c r="J2135"/>
      <c r="K2135"/>
      <c r="L2135"/>
    </row>
    <row r="2136" spans="2:12" ht="15" x14ac:dyDescent="0.25">
      <c r="C2136" s="278" t="s">
        <v>529</v>
      </c>
      <c r="D2136" s="279"/>
      <c r="E2136" s="279"/>
      <c r="F2136" s="279"/>
      <c r="G2136" s="279"/>
      <c r="H2136" s="279"/>
      <c r="I2136" s="279"/>
      <c r="J2136" s="279"/>
      <c r="K2136" s="279"/>
      <c r="L2136" s="280"/>
    </row>
    <row r="2137" spans="2:12" ht="15" x14ac:dyDescent="0.25">
      <c r="B2137" s="31" t="s">
        <v>113</v>
      </c>
      <c r="C2137" s="259">
        <f>C$5</f>
        <v>0</v>
      </c>
      <c r="D2137" s="142"/>
      <c r="E2137" s="142"/>
      <c r="F2137" s="144"/>
      <c r="G2137" s="142"/>
      <c r="H2137" s="142"/>
      <c r="I2137" s="153"/>
      <c r="J2137" s="92">
        <f>IF(G2137&gt;0,(D2137*(F2137/G2137)),0)</f>
        <v>0</v>
      </c>
      <c r="K2137" s="93">
        <f>K$5</f>
        <v>0</v>
      </c>
      <c r="L2137" s="94">
        <f>IF(K2137&gt;0,((J2137/K2137)*I2137),0)</f>
        <v>0</v>
      </c>
    </row>
    <row r="2138" spans="2:12" ht="15" x14ac:dyDescent="0.25">
      <c r="B2138" s="31" t="s">
        <v>114</v>
      </c>
      <c r="C2138" s="260">
        <f>C$6</f>
        <v>0</v>
      </c>
      <c r="D2138" s="142"/>
      <c r="E2138" s="142"/>
      <c r="F2138" s="144"/>
      <c r="G2138" s="142"/>
      <c r="H2138" s="142"/>
      <c r="I2138" s="153"/>
      <c r="J2138" s="92">
        <f t="shared" ref="J2138:J2148" si="331">IF(G2138&gt;0,(D2138*(F2138/G2138)),0)</f>
        <v>0</v>
      </c>
      <c r="K2138" s="97">
        <f>K$6</f>
        <v>0</v>
      </c>
      <c r="L2138" s="94">
        <f t="shared" ref="L2138:L2148" si="332">IF(K2138&gt;0,((J2138/K2138)*I2138),0)</f>
        <v>0</v>
      </c>
    </row>
    <row r="2139" spans="2:12" ht="15" x14ac:dyDescent="0.25">
      <c r="B2139" s="31" t="s">
        <v>115</v>
      </c>
      <c r="C2139" s="259">
        <f>C$7</f>
        <v>0</v>
      </c>
      <c r="D2139" s="142"/>
      <c r="E2139" s="142"/>
      <c r="F2139" s="144"/>
      <c r="G2139" s="142"/>
      <c r="H2139" s="142"/>
      <c r="I2139" s="153"/>
      <c r="J2139" s="92">
        <f t="shared" si="331"/>
        <v>0</v>
      </c>
      <c r="K2139" s="97">
        <f>K$7</f>
        <v>0</v>
      </c>
      <c r="L2139" s="94">
        <f t="shared" si="332"/>
        <v>0</v>
      </c>
    </row>
    <row r="2140" spans="2:12" ht="15" x14ac:dyDescent="0.25">
      <c r="B2140" s="31" t="s">
        <v>116</v>
      </c>
      <c r="C2140" s="260">
        <f>C$8</f>
        <v>0</v>
      </c>
      <c r="D2140" s="142"/>
      <c r="E2140" s="142"/>
      <c r="F2140" s="144"/>
      <c r="G2140" s="142"/>
      <c r="H2140" s="142"/>
      <c r="I2140" s="153"/>
      <c r="J2140" s="92">
        <f t="shared" si="331"/>
        <v>0</v>
      </c>
      <c r="K2140" s="93">
        <f>K$8</f>
        <v>0</v>
      </c>
      <c r="L2140" s="94">
        <f t="shared" si="332"/>
        <v>0</v>
      </c>
    </row>
    <row r="2141" spans="2:12" ht="15" x14ac:dyDescent="0.25">
      <c r="B2141" s="31" t="s">
        <v>117</v>
      </c>
      <c r="C2141" s="259">
        <f>C$9</f>
        <v>0</v>
      </c>
      <c r="D2141" s="142"/>
      <c r="E2141" s="142"/>
      <c r="F2141" s="144"/>
      <c r="G2141" s="142"/>
      <c r="H2141" s="142"/>
      <c r="I2141" s="153"/>
      <c r="J2141" s="92">
        <f t="shared" si="331"/>
        <v>0</v>
      </c>
      <c r="K2141" s="97">
        <f>K$9</f>
        <v>0</v>
      </c>
      <c r="L2141" s="94">
        <f t="shared" si="332"/>
        <v>0</v>
      </c>
    </row>
    <row r="2142" spans="2:12" ht="15" x14ac:dyDescent="0.25">
      <c r="B2142" s="31" t="s">
        <v>118</v>
      </c>
      <c r="C2142" s="260">
        <f>C$10</f>
        <v>0</v>
      </c>
      <c r="D2142" s="142"/>
      <c r="E2142" s="142"/>
      <c r="F2142" s="144"/>
      <c r="G2142" s="142"/>
      <c r="H2142" s="142"/>
      <c r="I2142" s="153"/>
      <c r="J2142" s="92">
        <f t="shared" si="331"/>
        <v>0</v>
      </c>
      <c r="K2142" s="97">
        <f>K$10</f>
        <v>0</v>
      </c>
      <c r="L2142" s="94">
        <f t="shared" si="332"/>
        <v>0</v>
      </c>
    </row>
    <row r="2143" spans="2:12" ht="15" x14ac:dyDescent="0.25">
      <c r="B2143" s="31" t="s">
        <v>119</v>
      </c>
      <c r="C2143" s="259">
        <f>C$11</f>
        <v>0</v>
      </c>
      <c r="D2143" s="142"/>
      <c r="E2143" s="142"/>
      <c r="F2143" s="144"/>
      <c r="G2143" s="142"/>
      <c r="H2143" s="142"/>
      <c r="I2143" s="153"/>
      <c r="J2143" s="92">
        <f t="shared" si="331"/>
        <v>0</v>
      </c>
      <c r="K2143" s="93">
        <f>K$11</f>
        <v>0</v>
      </c>
      <c r="L2143" s="94">
        <f t="shared" si="332"/>
        <v>0</v>
      </c>
    </row>
    <row r="2144" spans="2:12" ht="15" x14ac:dyDescent="0.25">
      <c r="B2144" s="31" t="s">
        <v>120</v>
      </c>
      <c r="C2144" s="260">
        <f>C$12</f>
        <v>0</v>
      </c>
      <c r="D2144" s="142"/>
      <c r="E2144" s="142"/>
      <c r="F2144" s="144"/>
      <c r="G2144" s="142"/>
      <c r="H2144" s="142"/>
      <c r="I2144" s="153"/>
      <c r="J2144" s="92">
        <f t="shared" si="331"/>
        <v>0</v>
      </c>
      <c r="K2144" s="97">
        <f>K$12</f>
        <v>0</v>
      </c>
      <c r="L2144" s="94">
        <f t="shared" si="332"/>
        <v>0</v>
      </c>
    </row>
    <row r="2145" spans="2:12" ht="15" x14ac:dyDescent="0.25">
      <c r="B2145" s="31" t="s">
        <v>121</v>
      </c>
      <c r="C2145" s="259">
        <f>C$13</f>
        <v>0</v>
      </c>
      <c r="D2145" s="142"/>
      <c r="E2145" s="142"/>
      <c r="F2145" s="144"/>
      <c r="G2145" s="142"/>
      <c r="H2145" s="142"/>
      <c r="I2145" s="153"/>
      <c r="J2145" s="92">
        <f t="shared" si="331"/>
        <v>0</v>
      </c>
      <c r="K2145" s="97">
        <f>K$13</f>
        <v>0</v>
      </c>
      <c r="L2145" s="94">
        <f t="shared" si="332"/>
        <v>0</v>
      </c>
    </row>
    <row r="2146" spans="2:12" ht="15" x14ac:dyDescent="0.25">
      <c r="B2146" s="31" t="s">
        <v>122</v>
      </c>
      <c r="C2146" s="260">
        <f>C$14</f>
        <v>0</v>
      </c>
      <c r="D2146" s="142"/>
      <c r="E2146" s="142"/>
      <c r="F2146" s="144"/>
      <c r="G2146" s="142"/>
      <c r="H2146" s="142"/>
      <c r="I2146" s="153"/>
      <c r="J2146" s="92">
        <f t="shared" si="331"/>
        <v>0</v>
      </c>
      <c r="K2146" s="93">
        <f>K$14</f>
        <v>0</v>
      </c>
      <c r="L2146" s="94">
        <f t="shared" si="332"/>
        <v>0</v>
      </c>
    </row>
    <row r="2147" spans="2:12" ht="15" x14ac:dyDescent="0.25">
      <c r="B2147" s="31" t="s">
        <v>123</v>
      </c>
      <c r="C2147" s="259">
        <f>C$15</f>
        <v>0</v>
      </c>
      <c r="D2147" s="142"/>
      <c r="E2147" s="142"/>
      <c r="F2147" s="144"/>
      <c r="G2147" s="142"/>
      <c r="H2147" s="142"/>
      <c r="I2147" s="153"/>
      <c r="J2147" s="92">
        <f t="shared" si="331"/>
        <v>0</v>
      </c>
      <c r="K2147" s="97">
        <f>K$15</f>
        <v>0</v>
      </c>
      <c r="L2147" s="94">
        <f t="shared" si="332"/>
        <v>0</v>
      </c>
    </row>
    <row r="2148" spans="2:12" ht="15" x14ac:dyDescent="0.25">
      <c r="B2148" s="31" t="s">
        <v>124</v>
      </c>
      <c r="C2148" s="260">
        <f>C$16</f>
        <v>0</v>
      </c>
      <c r="D2148" s="142"/>
      <c r="E2148" s="142"/>
      <c r="F2148" s="144"/>
      <c r="G2148" s="142"/>
      <c r="H2148" s="142"/>
      <c r="I2148" s="153"/>
      <c r="J2148" s="92">
        <f t="shared" si="331"/>
        <v>0</v>
      </c>
      <c r="K2148" s="97">
        <f>K$16</f>
        <v>0</v>
      </c>
      <c r="L2148" s="94">
        <f t="shared" si="332"/>
        <v>0</v>
      </c>
    </row>
    <row r="2149" spans="2:12" ht="15" x14ac:dyDescent="0.25">
      <c r="B2149" s="31" t="s">
        <v>125</v>
      </c>
      <c r="C2149" s="272">
        <f>C$17</f>
        <v>0</v>
      </c>
      <c r="D2149" s="142"/>
      <c r="E2149" s="142"/>
      <c r="F2149" s="144"/>
      <c r="G2149" s="142"/>
      <c r="H2149" s="142"/>
      <c r="I2149" s="153"/>
      <c r="J2149" s="92">
        <f>IF(G2149&gt;0,(D2149*(F2149/G2149)),0)</f>
        <v>0</v>
      </c>
      <c r="K2149" s="93">
        <f>K$17</f>
        <v>0</v>
      </c>
      <c r="L2149" s="94">
        <f>IF(K2149&gt;0,((J2149/K2149)*I2149),0)</f>
        <v>0</v>
      </c>
    </row>
    <row r="2150" spans="2:12" ht="15" x14ac:dyDescent="0.25">
      <c r="B2150" s="31" t="s">
        <v>126</v>
      </c>
      <c r="C2150" s="164">
        <f>C$18</f>
        <v>0</v>
      </c>
      <c r="D2150" s="142"/>
      <c r="E2150" s="142"/>
      <c r="F2150" s="144"/>
      <c r="G2150" s="142"/>
      <c r="H2150" s="142"/>
      <c r="I2150" s="153"/>
      <c r="J2150" s="92">
        <f t="shared" ref="J2150:J2161" si="333">IF(G2150&gt;0,(D2150*(F2150/G2150)),0)</f>
        <v>0</v>
      </c>
      <c r="K2150" s="97">
        <f>K$18</f>
        <v>0</v>
      </c>
      <c r="L2150" s="94">
        <f t="shared" ref="L2150:L2161" si="334">IF(K2150&gt;0,((J2150/K2150)*I2150),0)</f>
        <v>0</v>
      </c>
    </row>
    <row r="2151" spans="2:12" ht="15" x14ac:dyDescent="0.25">
      <c r="B2151" s="31" t="s">
        <v>127</v>
      </c>
      <c r="C2151" s="272">
        <f>C$19</f>
        <v>0</v>
      </c>
      <c r="D2151" s="142"/>
      <c r="E2151" s="142"/>
      <c r="F2151" s="144"/>
      <c r="G2151" s="142"/>
      <c r="H2151" s="142"/>
      <c r="I2151" s="153"/>
      <c r="J2151" s="92">
        <f t="shared" si="333"/>
        <v>0</v>
      </c>
      <c r="K2151" s="97">
        <f>K$19</f>
        <v>0</v>
      </c>
      <c r="L2151" s="94">
        <f t="shared" si="334"/>
        <v>0</v>
      </c>
    </row>
    <row r="2152" spans="2:12" ht="15" x14ac:dyDescent="0.25">
      <c r="B2152" s="31" t="s">
        <v>128</v>
      </c>
      <c r="C2152" s="164">
        <f>C$20</f>
        <v>0</v>
      </c>
      <c r="D2152" s="142"/>
      <c r="E2152" s="142"/>
      <c r="F2152" s="144"/>
      <c r="G2152" s="142"/>
      <c r="H2152" s="142"/>
      <c r="I2152" s="153"/>
      <c r="J2152" s="92">
        <f t="shared" si="333"/>
        <v>0</v>
      </c>
      <c r="K2152" s="93">
        <f>K$20</f>
        <v>0</v>
      </c>
      <c r="L2152" s="94">
        <f t="shared" si="334"/>
        <v>0</v>
      </c>
    </row>
    <row r="2153" spans="2:12" ht="15" x14ac:dyDescent="0.25">
      <c r="B2153" s="31" t="s">
        <v>129</v>
      </c>
      <c r="C2153" s="272">
        <f>C$21</f>
        <v>0</v>
      </c>
      <c r="D2153" s="142"/>
      <c r="E2153" s="142"/>
      <c r="F2153" s="144"/>
      <c r="G2153" s="142"/>
      <c r="H2153" s="142"/>
      <c r="I2153" s="153"/>
      <c r="J2153" s="92">
        <f t="shared" si="333"/>
        <v>0</v>
      </c>
      <c r="K2153" s="97">
        <f>K$21</f>
        <v>0</v>
      </c>
      <c r="L2153" s="94">
        <f t="shared" si="334"/>
        <v>0</v>
      </c>
    </row>
    <row r="2154" spans="2:12" ht="15" x14ac:dyDescent="0.25">
      <c r="B2154" s="31" t="s">
        <v>130</v>
      </c>
      <c r="C2154" s="164">
        <f>C$22</f>
        <v>0</v>
      </c>
      <c r="D2154" s="142"/>
      <c r="E2154" s="142"/>
      <c r="F2154" s="144"/>
      <c r="G2154" s="142"/>
      <c r="H2154" s="142"/>
      <c r="I2154" s="153"/>
      <c r="J2154" s="92">
        <f t="shared" si="333"/>
        <v>0</v>
      </c>
      <c r="K2154" s="97">
        <f>K$22</f>
        <v>0</v>
      </c>
      <c r="L2154" s="94">
        <f t="shared" si="334"/>
        <v>0</v>
      </c>
    </row>
    <row r="2155" spans="2:12" ht="15" x14ac:dyDescent="0.25">
      <c r="B2155" s="31" t="s">
        <v>131</v>
      </c>
      <c r="C2155" s="272">
        <f>C$23</f>
        <v>0</v>
      </c>
      <c r="D2155" s="142"/>
      <c r="E2155" s="142"/>
      <c r="F2155" s="144"/>
      <c r="G2155" s="142"/>
      <c r="H2155" s="142"/>
      <c r="I2155" s="153"/>
      <c r="J2155" s="92">
        <f t="shared" si="333"/>
        <v>0</v>
      </c>
      <c r="K2155" s="93">
        <f>K$23</f>
        <v>0</v>
      </c>
      <c r="L2155" s="94">
        <f t="shared" si="334"/>
        <v>0</v>
      </c>
    </row>
    <row r="2156" spans="2:12" ht="15" x14ac:dyDescent="0.25">
      <c r="B2156" s="31" t="s">
        <v>132</v>
      </c>
      <c r="C2156" s="164">
        <f>C$24</f>
        <v>0</v>
      </c>
      <c r="D2156" s="142"/>
      <c r="E2156" s="142"/>
      <c r="F2156" s="144"/>
      <c r="G2156" s="142"/>
      <c r="H2156" s="142"/>
      <c r="I2156" s="153"/>
      <c r="J2156" s="92">
        <f t="shared" si="333"/>
        <v>0</v>
      </c>
      <c r="K2156" s="97">
        <f>K$24</f>
        <v>0</v>
      </c>
      <c r="L2156" s="94">
        <f t="shared" si="334"/>
        <v>0</v>
      </c>
    </row>
    <row r="2157" spans="2:12" ht="15" x14ac:dyDescent="0.25">
      <c r="B2157" s="31" t="s">
        <v>133</v>
      </c>
      <c r="C2157" s="272">
        <f>C$25</f>
        <v>0</v>
      </c>
      <c r="D2157" s="142"/>
      <c r="E2157" s="142"/>
      <c r="F2157" s="144"/>
      <c r="G2157" s="142"/>
      <c r="H2157" s="142"/>
      <c r="I2157" s="153"/>
      <c r="J2157" s="92">
        <f t="shared" si="333"/>
        <v>0</v>
      </c>
      <c r="K2157" s="97">
        <f>K$25</f>
        <v>0</v>
      </c>
      <c r="L2157" s="94">
        <f t="shared" si="334"/>
        <v>0</v>
      </c>
    </row>
    <row r="2158" spans="2:12" ht="15" x14ac:dyDescent="0.25">
      <c r="B2158" s="31" t="s">
        <v>134</v>
      </c>
      <c r="C2158" s="164">
        <f>C$26</f>
        <v>0</v>
      </c>
      <c r="D2158" s="142"/>
      <c r="E2158" s="142"/>
      <c r="F2158" s="144"/>
      <c r="G2158" s="142"/>
      <c r="H2158" s="142"/>
      <c r="I2158" s="153"/>
      <c r="J2158" s="92">
        <f t="shared" si="333"/>
        <v>0</v>
      </c>
      <c r="K2158" s="93">
        <f>K$26</f>
        <v>0</v>
      </c>
      <c r="L2158" s="94">
        <f t="shared" si="334"/>
        <v>0</v>
      </c>
    </row>
    <row r="2159" spans="2:12" ht="15" x14ac:dyDescent="0.25">
      <c r="B2159" s="31" t="s">
        <v>135</v>
      </c>
      <c r="C2159" s="272">
        <f>C$27</f>
        <v>0</v>
      </c>
      <c r="D2159" s="142"/>
      <c r="E2159" s="142"/>
      <c r="F2159" s="144"/>
      <c r="G2159" s="142"/>
      <c r="H2159" s="142"/>
      <c r="I2159" s="153"/>
      <c r="J2159" s="92">
        <f t="shared" si="333"/>
        <v>0</v>
      </c>
      <c r="K2159" s="97">
        <f>K$27</f>
        <v>0</v>
      </c>
      <c r="L2159" s="94">
        <f t="shared" si="334"/>
        <v>0</v>
      </c>
    </row>
    <row r="2160" spans="2:12" ht="15" x14ac:dyDescent="0.25">
      <c r="B2160" s="31" t="s">
        <v>136</v>
      </c>
      <c r="C2160" s="164">
        <f>C$28</f>
        <v>0</v>
      </c>
      <c r="D2160" s="142"/>
      <c r="E2160" s="142"/>
      <c r="F2160" s="144"/>
      <c r="G2160" s="142"/>
      <c r="H2160" s="142"/>
      <c r="I2160" s="153"/>
      <c r="J2160" s="92">
        <f t="shared" si="333"/>
        <v>0</v>
      </c>
      <c r="K2160" s="97">
        <f>K$28</f>
        <v>0</v>
      </c>
      <c r="L2160" s="94">
        <f t="shared" si="334"/>
        <v>0</v>
      </c>
    </row>
    <row r="2161" spans="2:12" ht="15" x14ac:dyDescent="0.25">
      <c r="B2161" s="31" t="s">
        <v>137</v>
      </c>
      <c r="C2161" s="272">
        <f>C$29</f>
        <v>0</v>
      </c>
      <c r="D2161" s="142"/>
      <c r="E2161" s="142"/>
      <c r="F2161" s="144"/>
      <c r="G2161" s="142"/>
      <c r="H2161" s="142"/>
      <c r="I2161" s="153"/>
      <c r="J2161" s="92">
        <f t="shared" si="333"/>
        <v>0</v>
      </c>
      <c r="K2161" s="93">
        <f>K$29</f>
        <v>0</v>
      </c>
      <c r="L2161" s="94">
        <f t="shared" si="334"/>
        <v>0</v>
      </c>
    </row>
    <row r="2162" spans="2:12" ht="15" x14ac:dyDescent="0.25">
      <c r="B2162" s="31" t="s">
        <v>418</v>
      </c>
      <c r="C2162" s="164">
        <f>C$30</f>
        <v>0</v>
      </c>
      <c r="D2162" s="142"/>
      <c r="E2162" s="142"/>
      <c r="F2162" s="144"/>
      <c r="G2162" s="142"/>
      <c r="H2162" s="142"/>
      <c r="I2162" s="153"/>
      <c r="J2162" s="92">
        <f>IF(G2162&gt;0,(D2162*(F2162/G2162)),0)</f>
        <v>0</v>
      </c>
      <c r="K2162" s="97">
        <f>K$30</f>
        <v>0</v>
      </c>
      <c r="L2162" s="94">
        <f>IF(K2162&gt;0,((J2162/K2162)*I2162),0)</f>
        <v>0</v>
      </c>
    </row>
    <row r="2163" spans="2:12" ht="15" x14ac:dyDescent="0.25">
      <c r="B2163" s="31" t="s">
        <v>419</v>
      </c>
      <c r="C2163" s="272">
        <f>C$31</f>
        <v>0</v>
      </c>
      <c r="D2163" s="142"/>
      <c r="E2163" s="142"/>
      <c r="F2163" s="144"/>
      <c r="G2163" s="142"/>
      <c r="H2163" s="142"/>
      <c r="I2163" s="153"/>
      <c r="J2163" s="92">
        <f t="shared" ref="J2163:J2173" si="335">IF(G2163&gt;0,(D2163*(F2163/G2163)),0)</f>
        <v>0</v>
      </c>
      <c r="K2163" s="97">
        <f>K$31</f>
        <v>0</v>
      </c>
      <c r="L2163" s="94">
        <f t="shared" ref="L2163:L2173" si="336">IF(K2163&gt;0,((J2163/K2163)*I2163),0)</f>
        <v>0</v>
      </c>
    </row>
    <row r="2164" spans="2:12" ht="15" x14ac:dyDescent="0.25">
      <c r="B2164" s="31" t="s">
        <v>420</v>
      </c>
      <c r="C2164" s="164">
        <f>C$32</f>
        <v>0</v>
      </c>
      <c r="D2164" s="142"/>
      <c r="E2164" s="142"/>
      <c r="F2164" s="144"/>
      <c r="G2164" s="142"/>
      <c r="H2164" s="142"/>
      <c r="I2164" s="153"/>
      <c r="J2164" s="92">
        <f t="shared" si="335"/>
        <v>0</v>
      </c>
      <c r="K2164" s="93">
        <f>K$32</f>
        <v>0</v>
      </c>
      <c r="L2164" s="94">
        <f t="shared" si="336"/>
        <v>0</v>
      </c>
    </row>
    <row r="2165" spans="2:12" ht="15" x14ac:dyDescent="0.25">
      <c r="B2165" s="31" t="s">
        <v>421</v>
      </c>
      <c r="C2165" s="272">
        <f>C$33</f>
        <v>0</v>
      </c>
      <c r="D2165" s="142"/>
      <c r="E2165" s="142"/>
      <c r="F2165" s="144"/>
      <c r="G2165" s="142"/>
      <c r="H2165" s="142"/>
      <c r="I2165" s="153"/>
      <c r="J2165" s="92">
        <f t="shared" si="335"/>
        <v>0</v>
      </c>
      <c r="K2165" s="97">
        <f>K$33</f>
        <v>0</v>
      </c>
      <c r="L2165" s="94">
        <f t="shared" si="336"/>
        <v>0</v>
      </c>
    </row>
    <row r="2166" spans="2:12" ht="15" x14ac:dyDescent="0.25">
      <c r="B2166" s="31" t="s">
        <v>422</v>
      </c>
      <c r="C2166" s="164">
        <f>C$34</f>
        <v>0</v>
      </c>
      <c r="D2166" s="142"/>
      <c r="E2166" s="142"/>
      <c r="F2166" s="144"/>
      <c r="G2166" s="142"/>
      <c r="H2166" s="142"/>
      <c r="I2166" s="153"/>
      <c r="J2166" s="92">
        <f t="shared" si="335"/>
        <v>0</v>
      </c>
      <c r="K2166" s="97">
        <f>K$34</f>
        <v>0</v>
      </c>
      <c r="L2166" s="94">
        <f t="shared" si="336"/>
        <v>0</v>
      </c>
    </row>
    <row r="2167" spans="2:12" ht="15" x14ac:dyDescent="0.25">
      <c r="B2167" s="31" t="s">
        <v>423</v>
      </c>
      <c r="C2167" s="272">
        <f>C$35</f>
        <v>0</v>
      </c>
      <c r="D2167" s="142"/>
      <c r="E2167" s="142"/>
      <c r="F2167" s="144"/>
      <c r="G2167" s="142"/>
      <c r="H2167" s="142"/>
      <c r="I2167" s="153"/>
      <c r="J2167" s="92">
        <f t="shared" si="335"/>
        <v>0</v>
      </c>
      <c r="K2167" s="93">
        <f>K$35</f>
        <v>0</v>
      </c>
      <c r="L2167" s="94">
        <f t="shared" si="336"/>
        <v>0</v>
      </c>
    </row>
    <row r="2168" spans="2:12" ht="15" x14ac:dyDescent="0.25">
      <c r="B2168" s="31" t="s">
        <v>424</v>
      </c>
      <c r="C2168" s="164">
        <f>C$36</f>
        <v>0</v>
      </c>
      <c r="D2168" s="142"/>
      <c r="E2168" s="142"/>
      <c r="F2168" s="144"/>
      <c r="G2168" s="142"/>
      <c r="H2168" s="142"/>
      <c r="I2168" s="153"/>
      <c r="J2168" s="92">
        <f t="shared" si="335"/>
        <v>0</v>
      </c>
      <c r="K2168" s="97">
        <f>K$36</f>
        <v>0</v>
      </c>
      <c r="L2168" s="94">
        <f t="shared" si="336"/>
        <v>0</v>
      </c>
    </row>
    <row r="2169" spans="2:12" ht="15" x14ac:dyDescent="0.25">
      <c r="B2169" s="31" t="s">
        <v>425</v>
      </c>
      <c r="C2169" s="272">
        <f>C$37</f>
        <v>0</v>
      </c>
      <c r="D2169" s="142"/>
      <c r="E2169" s="142"/>
      <c r="F2169" s="144"/>
      <c r="G2169" s="142"/>
      <c r="H2169" s="142"/>
      <c r="I2169" s="153"/>
      <c r="J2169" s="92">
        <f t="shared" si="335"/>
        <v>0</v>
      </c>
      <c r="K2169" s="97">
        <f>K$37</f>
        <v>0</v>
      </c>
      <c r="L2169" s="94">
        <f t="shared" si="336"/>
        <v>0</v>
      </c>
    </row>
    <row r="2170" spans="2:12" ht="15" x14ac:dyDescent="0.25">
      <c r="B2170" s="31" t="s">
        <v>426</v>
      </c>
      <c r="C2170" s="164">
        <f>C$38</f>
        <v>0</v>
      </c>
      <c r="D2170" s="142"/>
      <c r="E2170" s="142"/>
      <c r="F2170" s="144"/>
      <c r="G2170" s="142"/>
      <c r="H2170" s="142"/>
      <c r="I2170" s="153"/>
      <c r="J2170" s="92">
        <f t="shared" si="335"/>
        <v>0</v>
      </c>
      <c r="K2170" s="93">
        <f>K$38</f>
        <v>0</v>
      </c>
      <c r="L2170" s="94">
        <f t="shared" si="336"/>
        <v>0</v>
      </c>
    </row>
    <row r="2171" spans="2:12" ht="15" x14ac:dyDescent="0.25">
      <c r="B2171" s="31" t="s">
        <v>427</v>
      </c>
      <c r="C2171" s="272">
        <f>C$39</f>
        <v>0</v>
      </c>
      <c r="D2171" s="142"/>
      <c r="E2171" s="142"/>
      <c r="F2171" s="144"/>
      <c r="G2171" s="142"/>
      <c r="H2171" s="142"/>
      <c r="I2171" s="153"/>
      <c r="J2171" s="92">
        <f t="shared" si="335"/>
        <v>0</v>
      </c>
      <c r="K2171" s="97">
        <f>K$39</f>
        <v>0</v>
      </c>
      <c r="L2171" s="94">
        <f t="shared" si="336"/>
        <v>0</v>
      </c>
    </row>
    <row r="2172" spans="2:12" ht="15" x14ac:dyDescent="0.25">
      <c r="B2172" s="31" t="s">
        <v>428</v>
      </c>
      <c r="C2172" s="164">
        <f>C$40</f>
        <v>0</v>
      </c>
      <c r="D2172" s="142"/>
      <c r="E2172" s="142"/>
      <c r="F2172" s="144"/>
      <c r="G2172" s="142"/>
      <c r="H2172" s="142"/>
      <c r="I2172" s="153"/>
      <c r="J2172" s="92">
        <f t="shared" si="335"/>
        <v>0</v>
      </c>
      <c r="K2172" s="97">
        <f>K$40</f>
        <v>0</v>
      </c>
      <c r="L2172" s="94">
        <f t="shared" si="336"/>
        <v>0</v>
      </c>
    </row>
    <row r="2173" spans="2:12" ht="15" x14ac:dyDescent="0.25">
      <c r="B2173" s="31" t="s">
        <v>429</v>
      </c>
      <c r="C2173" s="272">
        <f>C$41</f>
        <v>0</v>
      </c>
      <c r="D2173" s="142"/>
      <c r="E2173" s="142"/>
      <c r="F2173" s="144"/>
      <c r="G2173" s="142"/>
      <c r="H2173" s="142"/>
      <c r="I2173" s="153"/>
      <c r="J2173" s="92">
        <f t="shared" si="335"/>
        <v>0</v>
      </c>
      <c r="K2173" s="93">
        <f>K$41</f>
        <v>0</v>
      </c>
      <c r="L2173" s="94">
        <f t="shared" si="336"/>
        <v>0</v>
      </c>
    </row>
    <row r="2174" spans="2:12" ht="15" x14ac:dyDescent="0.25">
      <c r="B2174" s="31" t="s">
        <v>430</v>
      </c>
      <c r="C2174" s="164">
        <f>C$42</f>
        <v>0</v>
      </c>
      <c r="D2174" s="142"/>
      <c r="E2174" s="142"/>
      <c r="F2174" s="144"/>
      <c r="G2174" s="142"/>
      <c r="H2174" s="142"/>
      <c r="I2174" s="153"/>
      <c r="J2174" s="92">
        <f>IF(G2174&gt;0,(D2174*(F2174/G2174)),0)</f>
        <v>0</v>
      </c>
      <c r="K2174" s="97">
        <f>K$42</f>
        <v>0</v>
      </c>
      <c r="L2174" s="94">
        <f>IF(K2174&gt;0,((J2174/K2174)*I2174),0)</f>
        <v>0</v>
      </c>
    </row>
    <row r="2175" spans="2:12" ht="15" x14ac:dyDescent="0.25">
      <c r="B2175" s="31" t="s">
        <v>431</v>
      </c>
      <c r="C2175" s="272">
        <f>C$43</f>
        <v>0</v>
      </c>
      <c r="D2175" s="142"/>
      <c r="E2175" s="142"/>
      <c r="F2175" s="144"/>
      <c r="G2175" s="142"/>
      <c r="H2175" s="142"/>
      <c r="I2175" s="153"/>
      <c r="J2175" s="92">
        <f t="shared" ref="J2175:J2186" si="337">IF(G2175&gt;0,(D2175*(F2175/G2175)),0)</f>
        <v>0</v>
      </c>
      <c r="K2175" s="97">
        <f>K$43</f>
        <v>0</v>
      </c>
      <c r="L2175" s="94">
        <f t="shared" ref="L2175:L2186" si="338">IF(K2175&gt;0,((J2175/K2175)*I2175),0)</f>
        <v>0</v>
      </c>
    </row>
    <row r="2176" spans="2:12" ht="15" x14ac:dyDescent="0.25">
      <c r="B2176" s="31" t="s">
        <v>432</v>
      </c>
      <c r="C2176" s="164">
        <f>C$44</f>
        <v>0</v>
      </c>
      <c r="D2176" s="142"/>
      <c r="E2176" s="142"/>
      <c r="F2176" s="144"/>
      <c r="G2176" s="142"/>
      <c r="H2176" s="142"/>
      <c r="I2176" s="153"/>
      <c r="J2176" s="92">
        <f t="shared" si="337"/>
        <v>0</v>
      </c>
      <c r="K2176" s="93">
        <f>K$44</f>
        <v>0</v>
      </c>
      <c r="L2176" s="94">
        <f t="shared" si="338"/>
        <v>0</v>
      </c>
    </row>
    <row r="2177" spans="2:12" ht="15" x14ac:dyDescent="0.25">
      <c r="B2177" s="31" t="s">
        <v>433</v>
      </c>
      <c r="C2177" s="272">
        <f>C$45</f>
        <v>0</v>
      </c>
      <c r="D2177" s="142"/>
      <c r="E2177" s="142"/>
      <c r="F2177" s="144"/>
      <c r="G2177" s="142"/>
      <c r="H2177" s="142"/>
      <c r="I2177" s="153"/>
      <c r="J2177" s="92">
        <f t="shared" si="337"/>
        <v>0</v>
      </c>
      <c r="K2177" s="97">
        <f>K$45</f>
        <v>0</v>
      </c>
      <c r="L2177" s="94">
        <f t="shared" si="338"/>
        <v>0</v>
      </c>
    </row>
    <row r="2178" spans="2:12" ht="15" x14ac:dyDescent="0.25">
      <c r="B2178" s="31" t="s">
        <v>434</v>
      </c>
      <c r="C2178" s="164">
        <f>C$46</f>
        <v>0</v>
      </c>
      <c r="D2178" s="142"/>
      <c r="E2178" s="142"/>
      <c r="F2178" s="144"/>
      <c r="G2178" s="142"/>
      <c r="H2178" s="142"/>
      <c r="I2178" s="153"/>
      <c r="J2178" s="92">
        <f t="shared" si="337"/>
        <v>0</v>
      </c>
      <c r="K2178" s="97">
        <f>K$46</f>
        <v>0</v>
      </c>
      <c r="L2178" s="94">
        <f t="shared" si="338"/>
        <v>0</v>
      </c>
    </row>
    <row r="2179" spans="2:12" ht="15" x14ac:dyDescent="0.25">
      <c r="B2179" s="31" t="s">
        <v>435</v>
      </c>
      <c r="C2179" s="272">
        <f>C$47</f>
        <v>0</v>
      </c>
      <c r="D2179" s="142"/>
      <c r="E2179" s="142"/>
      <c r="F2179" s="144"/>
      <c r="G2179" s="142"/>
      <c r="H2179" s="142"/>
      <c r="I2179" s="153"/>
      <c r="J2179" s="92">
        <f t="shared" si="337"/>
        <v>0</v>
      </c>
      <c r="K2179" s="93">
        <f>K$47</f>
        <v>0</v>
      </c>
      <c r="L2179" s="94">
        <f t="shared" si="338"/>
        <v>0</v>
      </c>
    </row>
    <row r="2180" spans="2:12" ht="15" x14ac:dyDescent="0.25">
      <c r="B2180" s="31" t="s">
        <v>436</v>
      </c>
      <c r="C2180" s="164">
        <f>C$48</f>
        <v>0</v>
      </c>
      <c r="D2180" s="142"/>
      <c r="E2180" s="142"/>
      <c r="F2180" s="144"/>
      <c r="G2180" s="142"/>
      <c r="H2180" s="142"/>
      <c r="I2180" s="153"/>
      <c r="J2180" s="92">
        <f t="shared" si="337"/>
        <v>0</v>
      </c>
      <c r="K2180" s="97">
        <f>K$48</f>
        <v>0</v>
      </c>
      <c r="L2180" s="94">
        <f t="shared" si="338"/>
        <v>0</v>
      </c>
    </row>
    <row r="2181" spans="2:12" ht="15" x14ac:dyDescent="0.25">
      <c r="B2181" s="31" t="s">
        <v>437</v>
      </c>
      <c r="C2181" s="272">
        <f>C$49</f>
        <v>0</v>
      </c>
      <c r="D2181" s="142"/>
      <c r="E2181" s="142"/>
      <c r="F2181" s="144"/>
      <c r="G2181" s="142"/>
      <c r="H2181" s="142"/>
      <c r="I2181" s="153"/>
      <c r="J2181" s="92">
        <f t="shared" si="337"/>
        <v>0</v>
      </c>
      <c r="K2181" s="97">
        <f>K$49</f>
        <v>0</v>
      </c>
      <c r="L2181" s="94">
        <f t="shared" si="338"/>
        <v>0</v>
      </c>
    </row>
    <row r="2182" spans="2:12" ht="15" x14ac:dyDescent="0.25">
      <c r="B2182" s="31" t="s">
        <v>438</v>
      </c>
      <c r="C2182" s="164">
        <f>C$50</f>
        <v>0</v>
      </c>
      <c r="D2182" s="142"/>
      <c r="E2182" s="142"/>
      <c r="F2182" s="144"/>
      <c r="G2182" s="142"/>
      <c r="H2182" s="142"/>
      <c r="I2182" s="153"/>
      <c r="J2182" s="92">
        <f t="shared" si="337"/>
        <v>0</v>
      </c>
      <c r="K2182" s="93">
        <f>K$50</f>
        <v>0</v>
      </c>
      <c r="L2182" s="94">
        <f t="shared" si="338"/>
        <v>0</v>
      </c>
    </row>
    <row r="2183" spans="2:12" ht="15" x14ac:dyDescent="0.25">
      <c r="B2183" s="31" t="s">
        <v>439</v>
      </c>
      <c r="C2183" s="272">
        <f>C$51</f>
        <v>0</v>
      </c>
      <c r="D2183" s="142"/>
      <c r="E2183" s="142"/>
      <c r="F2183" s="144"/>
      <c r="G2183" s="142"/>
      <c r="H2183" s="142"/>
      <c r="I2183" s="153"/>
      <c r="J2183" s="92">
        <f t="shared" si="337"/>
        <v>0</v>
      </c>
      <c r="K2183" s="97">
        <f>K$51</f>
        <v>0</v>
      </c>
      <c r="L2183" s="94">
        <f t="shared" si="338"/>
        <v>0</v>
      </c>
    </row>
    <row r="2184" spans="2:12" ht="15" x14ac:dyDescent="0.25">
      <c r="B2184" s="31" t="s">
        <v>440</v>
      </c>
      <c r="C2184" s="164">
        <f>C$52</f>
        <v>0</v>
      </c>
      <c r="D2184" s="142"/>
      <c r="E2184" s="142"/>
      <c r="F2184" s="144"/>
      <c r="G2184" s="142"/>
      <c r="H2184" s="142"/>
      <c r="I2184" s="153"/>
      <c r="J2184" s="92">
        <f t="shared" si="337"/>
        <v>0</v>
      </c>
      <c r="K2184" s="97">
        <f>K$52</f>
        <v>0</v>
      </c>
      <c r="L2184" s="94">
        <f t="shared" si="338"/>
        <v>0</v>
      </c>
    </row>
    <row r="2185" spans="2:12" ht="15" x14ac:dyDescent="0.25">
      <c r="B2185" s="31" t="s">
        <v>441</v>
      </c>
      <c r="C2185" s="272">
        <f>C$53</f>
        <v>0</v>
      </c>
      <c r="D2185" s="142"/>
      <c r="E2185" s="142"/>
      <c r="F2185" s="144"/>
      <c r="G2185" s="142"/>
      <c r="H2185" s="142"/>
      <c r="I2185" s="153"/>
      <c r="J2185" s="92">
        <f t="shared" si="337"/>
        <v>0</v>
      </c>
      <c r="K2185" s="93">
        <f>K$53</f>
        <v>0</v>
      </c>
      <c r="L2185" s="94">
        <f t="shared" si="338"/>
        <v>0</v>
      </c>
    </row>
    <row r="2186" spans="2:12" ht="15" x14ac:dyDescent="0.25">
      <c r="B2186" s="31" t="s">
        <v>442</v>
      </c>
      <c r="C2186" s="164">
        <f>C$54</f>
        <v>0</v>
      </c>
      <c r="D2186" s="142"/>
      <c r="E2186" s="142"/>
      <c r="F2186" s="144"/>
      <c r="G2186" s="142"/>
      <c r="H2186" s="142"/>
      <c r="I2186" s="153"/>
      <c r="J2186" s="92">
        <f t="shared" si="337"/>
        <v>0</v>
      </c>
      <c r="K2186" s="97">
        <f>K$54</f>
        <v>0</v>
      </c>
      <c r="L2186" s="94">
        <f t="shared" si="338"/>
        <v>0</v>
      </c>
    </row>
    <row r="2187" spans="2:12" x14ac:dyDescent="0.2">
      <c r="C2187" s="31"/>
    </row>
    <row r="2188" spans="2:12" ht="15" x14ac:dyDescent="0.25">
      <c r="C2188" s="278" t="s">
        <v>530</v>
      </c>
      <c r="D2188" s="279"/>
      <c r="E2188" s="279"/>
      <c r="F2188" s="279"/>
      <c r="G2188" s="279"/>
      <c r="H2188" s="279"/>
      <c r="I2188" s="279"/>
      <c r="J2188" s="279"/>
      <c r="K2188" s="279"/>
      <c r="L2188" s="280"/>
    </row>
    <row r="2189" spans="2:12" ht="15" x14ac:dyDescent="0.25">
      <c r="B2189" s="31" t="s">
        <v>113</v>
      </c>
      <c r="C2189" s="259">
        <f>C$5</f>
        <v>0</v>
      </c>
      <c r="D2189" s="142"/>
      <c r="E2189" s="142"/>
      <c r="F2189" s="144"/>
      <c r="G2189" s="142"/>
      <c r="H2189" s="142"/>
      <c r="I2189" s="153"/>
      <c r="J2189" s="92">
        <f>IF(G2189&gt;0,(D2189*(F2189/G2189)),0)</f>
        <v>0</v>
      </c>
      <c r="K2189" s="93">
        <f>K$5</f>
        <v>0</v>
      </c>
      <c r="L2189" s="94">
        <f>IF(K2189&gt;0,((J2189/K2189)*I2189),0)</f>
        <v>0</v>
      </c>
    </row>
    <row r="2190" spans="2:12" ht="15" x14ac:dyDescent="0.25">
      <c r="B2190" s="31" t="s">
        <v>114</v>
      </c>
      <c r="C2190" s="260">
        <f>C$6</f>
        <v>0</v>
      </c>
      <c r="D2190" s="142"/>
      <c r="E2190" s="142"/>
      <c r="F2190" s="144"/>
      <c r="G2190" s="142"/>
      <c r="H2190" s="142"/>
      <c r="I2190" s="153"/>
      <c r="J2190" s="92">
        <f t="shared" ref="J2190:J2200" si="339">IF(G2190&gt;0,(D2190*(F2190/G2190)),0)</f>
        <v>0</v>
      </c>
      <c r="K2190" s="97">
        <f>K$6</f>
        <v>0</v>
      </c>
      <c r="L2190" s="94">
        <f t="shared" ref="L2190:L2200" si="340">IF(K2190&gt;0,((J2190/K2190)*I2190),0)</f>
        <v>0</v>
      </c>
    </row>
    <row r="2191" spans="2:12" ht="15" x14ac:dyDescent="0.25">
      <c r="B2191" s="31" t="s">
        <v>115</v>
      </c>
      <c r="C2191" s="259">
        <f>C$7</f>
        <v>0</v>
      </c>
      <c r="D2191" s="142"/>
      <c r="E2191" s="142"/>
      <c r="F2191" s="144"/>
      <c r="G2191" s="142"/>
      <c r="H2191" s="142"/>
      <c r="I2191" s="153"/>
      <c r="J2191" s="92">
        <f t="shared" si="339"/>
        <v>0</v>
      </c>
      <c r="K2191" s="97">
        <f>K$7</f>
        <v>0</v>
      </c>
      <c r="L2191" s="94">
        <f t="shared" si="340"/>
        <v>0</v>
      </c>
    </row>
    <row r="2192" spans="2:12" ht="15" x14ac:dyDescent="0.25">
      <c r="B2192" s="31" t="s">
        <v>116</v>
      </c>
      <c r="C2192" s="260">
        <f>C$8</f>
        <v>0</v>
      </c>
      <c r="D2192" s="142"/>
      <c r="E2192" s="142"/>
      <c r="F2192" s="144"/>
      <c r="G2192" s="142"/>
      <c r="H2192" s="142"/>
      <c r="I2192" s="153"/>
      <c r="J2192" s="92">
        <f t="shared" si="339"/>
        <v>0</v>
      </c>
      <c r="K2192" s="93">
        <f>K$8</f>
        <v>0</v>
      </c>
      <c r="L2192" s="94">
        <f t="shared" si="340"/>
        <v>0</v>
      </c>
    </row>
    <row r="2193" spans="2:12" ht="15" x14ac:dyDescent="0.25">
      <c r="B2193" s="31" t="s">
        <v>117</v>
      </c>
      <c r="C2193" s="259">
        <f>C$9</f>
        <v>0</v>
      </c>
      <c r="D2193" s="142"/>
      <c r="E2193" s="142"/>
      <c r="F2193" s="144"/>
      <c r="G2193" s="142"/>
      <c r="H2193" s="142"/>
      <c r="I2193" s="153"/>
      <c r="J2193" s="92">
        <f t="shared" si="339"/>
        <v>0</v>
      </c>
      <c r="K2193" s="97">
        <f>K$9</f>
        <v>0</v>
      </c>
      <c r="L2193" s="94">
        <f t="shared" si="340"/>
        <v>0</v>
      </c>
    </row>
    <row r="2194" spans="2:12" ht="15" x14ac:dyDescent="0.25">
      <c r="B2194" s="31" t="s">
        <v>118</v>
      </c>
      <c r="C2194" s="260">
        <f>C$10</f>
        <v>0</v>
      </c>
      <c r="D2194" s="142"/>
      <c r="E2194" s="142"/>
      <c r="F2194" s="144"/>
      <c r="G2194" s="142"/>
      <c r="H2194" s="142"/>
      <c r="I2194" s="153"/>
      <c r="J2194" s="92">
        <f t="shared" si="339"/>
        <v>0</v>
      </c>
      <c r="K2194" s="97">
        <f>K$10</f>
        <v>0</v>
      </c>
      <c r="L2194" s="94">
        <f t="shared" si="340"/>
        <v>0</v>
      </c>
    </row>
    <row r="2195" spans="2:12" ht="15" x14ac:dyDescent="0.25">
      <c r="B2195" s="31" t="s">
        <v>119</v>
      </c>
      <c r="C2195" s="259">
        <f>C$11</f>
        <v>0</v>
      </c>
      <c r="D2195" s="142"/>
      <c r="E2195" s="142"/>
      <c r="F2195" s="144"/>
      <c r="G2195" s="142"/>
      <c r="H2195" s="142"/>
      <c r="I2195" s="153"/>
      <c r="J2195" s="92">
        <f t="shared" si="339"/>
        <v>0</v>
      </c>
      <c r="K2195" s="93">
        <f>K$11</f>
        <v>0</v>
      </c>
      <c r="L2195" s="94">
        <f t="shared" si="340"/>
        <v>0</v>
      </c>
    </row>
    <row r="2196" spans="2:12" ht="15" x14ac:dyDescent="0.25">
      <c r="B2196" s="31" t="s">
        <v>120</v>
      </c>
      <c r="C2196" s="260">
        <f>C$12</f>
        <v>0</v>
      </c>
      <c r="D2196" s="142"/>
      <c r="E2196" s="142"/>
      <c r="F2196" s="144"/>
      <c r="G2196" s="142"/>
      <c r="H2196" s="142"/>
      <c r="I2196" s="153"/>
      <c r="J2196" s="92">
        <f t="shared" si="339"/>
        <v>0</v>
      </c>
      <c r="K2196" s="97">
        <f>K$12</f>
        <v>0</v>
      </c>
      <c r="L2196" s="94">
        <f t="shared" si="340"/>
        <v>0</v>
      </c>
    </row>
    <row r="2197" spans="2:12" ht="15" x14ac:dyDescent="0.25">
      <c r="B2197" s="31" t="s">
        <v>121</v>
      </c>
      <c r="C2197" s="259">
        <f>C$13</f>
        <v>0</v>
      </c>
      <c r="D2197" s="142"/>
      <c r="E2197" s="142"/>
      <c r="F2197" s="144"/>
      <c r="G2197" s="142"/>
      <c r="H2197" s="142"/>
      <c r="I2197" s="153"/>
      <c r="J2197" s="92">
        <f t="shared" si="339"/>
        <v>0</v>
      </c>
      <c r="K2197" s="97">
        <f>K$13</f>
        <v>0</v>
      </c>
      <c r="L2197" s="94">
        <f t="shared" si="340"/>
        <v>0</v>
      </c>
    </row>
    <row r="2198" spans="2:12" ht="15" x14ac:dyDescent="0.25">
      <c r="B2198" s="31" t="s">
        <v>122</v>
      </c>
      <c r="C2198" s="260">
        <f>C$14</f>
        <v>0</v>
      </c>
      <c r="D2198" s="142"/>
      <c r="E2198" s="142"/>
      <c r="F2198" s="144"/>
      <c r="G2198" s="142"/>
      <c r="H2198" s="142"/>
      <c r="I2198" s="153"/>
      <c r="J2198" s="92">
        <f t="shared" si="339"/>
        <v>0</v>
      </c>
      <c r="K2198" s="93">
        <f>K$14</f>
        <v>0</v>
      </c>
      <c r="L2198" s="94">
        <f t="shared" si="340"/>
        <v>0</v>
      </c>
    </row>
    <row r="2199" spans="2:12" ht="15" x14ac:dyDescent="0.25">
      <c r="B2199" s="31" t="s">
        <v>123</v>
      </c>
      <c r="C2199" s="259">
        <f>C$15</f>
        <v>0</v>
      </c>
      <c r="D2199" s="142"/>
      <c r="E2199" s="142"/>
      <c r="F2199" s="144"/>
      <c r="G2199" s="142"/>
      <c r="H2199" s="142"/>
      <c r="I2199" s="153"/>
      <c r="J2199" s="92">
        <f t="shared" si="339"/>
        <v>0</v>
      </c>
      <c r="K2199" s="97">
        <f>K$15</f>
        <v>0</v>
      </c>
      <c r="L2199" s="94">
        <f t="shared" si="340"/>
        <v>0</v>
      </c>
    </row>
    <row r="2200" spans="2:12" ht="15" x14ac:dyDescent="0.25">
      <c r="B2200" s="31" t="s">
        <v>124</v>
      </c>
      <c r="C2200" s="260">
        <f>C$16</f>
        <v>0</v>
      </c>
      <c r="D2200" s="142"/>
      <c r="E2200" s="142"/>
      <c r="F2200" s="144"/>
      <c r="G2200" s="142"/>
      <c r="H2200" s="142"/>
      <c r="I2200" s="153"/>
      <c r="J2200" s="92">
        <f t="shared" si="339"/>
        <v>0</v>
      </c>
      <c r="K2200" s="97">
        <f>K$16</f>
        <v>0</v>
      </c>
      <c r="L2200" s="94">
        <f t="shared" si="340"/>
        <v>0</v>
      </c>
    </row>
    <row r="2201" spans="2:12" ht="15" x14ac:dyDescent="0.25">
      <c r="B2201" s="31" t="s">
        <v>125</v>
      </c>
      <c r="C2201" s="272">
        <f>C$17</f>
        <v>0</v>
      </c>
      <c r="D2201" s="142"/>
      <c r="E2201" s="142"/>
      <c r="F2201" s="144"/>
      <c r="G2201" s="142"/>
      <c r="H2201" s="142"/>
      <c r="I2201" s="153"/>
      <c r="J2201" s="92">
        <f>IF(G2201&gt;0,(D2201*(F2201/G2201)),0)</f>
        <v>0</v>
      </c>
      <c r="K2201" s="93">
        <f>K$17</f>
        <v>0</v>
      </c>
      <c r="L2201" s="94">
        <f>IF(K2201&gt;0,((J2201/K2201)*I2201),0)</f>
        <v>0</v>
      </c>
    </row>
    <row r="2202" spans="2:12" ht="15" x14ac:dyDescent="0.25">
      <c r="B2202" s="31" t="s">
        <v>126</v>
      </c>
      <c r="C2202" s="164">
        <f>C$18</f>
        <v>0</v>
      </c>
      <c r="D2202" s="142"/>
      <c r="E2202" s="142"/>
      <c r="F2202" s="144"/>
      <c r="G2202" s="142"/>
      <c r="H2202" s="142"/>
      <c r="I2202" s="153"/>
      <c r="J2202" s="92">
        <f t="shared" ref="J2202:J2213" si="341">IF(G2202&gt;0,(D2202*(F2202/G2202)),0)</f>
        <v>0</v>
      </c>
      <c r="K2202" s="97">
        <f>K$18</f>
        <v>0</v>
      </c>
      <c r="L2202" s="94">
        <f t="shared" ref="L2202:L2213" si="342">IF(K2202&gt;0,((J2202/K2202)*I2202),0)</f>
        <v>0</v>
      </c>
    </row>
    <row r="2203" spans="2:12" ht="15" x14ac:dyDescent="0.25">
      <c r="B2203" s="31" t="s">
        <v>127</v>
      </c>
      <c r="C2203" s="272">
        <f>C$19</f>
        <v>0</v>
      </c>
      <c r="D2203" s="142"/>
      <c r="E2203" s="142"/>
      <c r="F2203" s="144"/>
      <c r="G2203" s="142"/>
      <c r="H2203" s="142"/>
      <c r="I2203" s="153"/>
      <c r="J2203" s="92">
        <f t="shared" si="341"/>
        <v>0</v>
      </c>
      <c r="K2203" s="97">
        <f>K$19</f>
        <v>0</v>
      </c>
      <c r="L2203" s="94">
        <f t="shared" si="342"/>
        <v>0</v>
      </c>
    </row>
    <row r="2204" spans="2:12" ht="15" x14ac:dyDescent="0.25">
      <c r="B2204" s="31" t="s">
        <v>128</v>
      </c>
      <c r="C2204" s="164">
        <f>C$20</f>
        <v>0</v>
      </c>
      <c r="D2204" s="142"/>
      <c r="E2204" s="142"/>
      <c r="F2204" s="144"/>
      <c r="G2204" s="142"/>
      <c r="H2204" s="142"/>
      <c r="I2204" s="153"/>
      <c r="J2204" s="92">
        <f t="shared" si="341"/>
        <v>0</v>
      </c>
      <c r="K2204" s="93">
        <f>K$20</f>
        <v>0</v>
      </c>
      <c r="L2204" s="94">
        <f t="shared" si="342"/>
        <v>0</v>
      </c>
    </row>
    <row r="2205" spans="2:12" ht="15" x14ac:dyDescent="0.25">
      <c r="B2205" s="31" t="s">
        <v>129</v>
      </c>
      <c r="C2205" s="272">
        <f>C$21</f>
        <v>0</v>
      </c>
      <c r="D2205" s="142"/>
      <c r="E2205" s="142"/>
      <c r="F2205" s="144"/>
      <c r="G2205" s="142"/>
      <c r="H2205" s="142"/>
      <c r="I2205" s="153"/>
      <c r="J2205" s="92">
        <f t="shared" si="341"/>
        <v>0</v>
      </c>
      <c r="K2205" s="97">
        <f>K$21</f>
        <v>0</v>
      </c>
      <c r="L2205" s="94">
        <f t="shared" si="342"/>
        <v>0</v>
      </c>
    </row>
    <row r="2206" spans="2:12" ht="15" x14ac:dyDescent="0.25">
      <c r="B2206" s="31" t="s">
        <v>130</v>
      </c>
      <c r="C2206" s="164">
        <f>C$22</f>
        <v>0</v>
      </c>
      <c r="D2206" s="142"/>
      <c r="E2206" s="142"/>
      <c r="F2206" s="144"/>
      <c r="G2206" s="142"/>
      <c r="H2206" s="142"/>
      <c r="I2206" s="153"/>
      <c r="J2206" s="92">
        <f t="shared" si="341"/>
        <v>0</v>
      </c>
      <c r="K2206" s="97">
        <f>K$22</f>
        <v>0</v>
      </c>
      <c r="L2206" s="94">
        <f t="shared" si="342"/>
        <v>0</v>
      </c>
    </row>
    <row r="2207" spans="2:12" ht="15" x14ac:dyDescent="0.25">
      <c r="B2207" s="31" t="s">
        <v>131</v>
      </c>
      <c r="C2207" s="272">
        <f>C$23</f>
        <v>0</v>
      </c>
      <c r="D2207" s="142"/>
      <c r="E2207" s="142"/>
      <c r="F2207" s="144"/>
      <c r="G2207" s="142"/>
      <c r="H2207" s="142"/>
      <c r="I2207" s="153"/>
      <c r="J2207" s="92">
        <f t="shared" si="341"/>
        <v>0</v>
      </c>
      <c r="K2207" s="93">
        <f>K$23</f>
        <v>0</v>
      </c>
      <c r="L2207" s="94">
        <f t="shared" si="342"/>
        <v>0</v>
      </c>
    </row>
    <row r="2208" spans="2:12" ht="15" x14ac:dyDescent="0.25">
      <c r="B2208" s="31" t="s">
        <v>132</v>
      </c>
      <c r="C2208" s="164">
        <f>C$24</f>
        <v>0</v>
      </c>
      <c r="D2208" s="142"/>
      <c r="E2208" s="142"/>
      <c r="F2208" s="144"/>
      <c r="G2208" s="142"/>
      <c r="H2208" s="142"/>
      <c r="I2208" s="153"/>
      <c r="J2208" s="92">
        <f t="shared" si="341"/>
        <v>0</v>
      </c>
      <c r="K2208" s="97">
        <f>K$24</f>
        <v>0</v>
      </c>
      <c r="L2208" s="94">
        <f t="shared" si="342"/>
        <v>0</v>
      </c>
    </row>
    <row r="2209" spans="2:12" ht="15" x14ac:dyDescent="0.25">
      <c r="B2209" s="31" t="s">
        <v>133</v>
      </c>
      <c r="C2209" s="272">
        <f>C$25</f>
        <v>0</v>
      </c>
      <c r="D2209" s="142"/>
      <c r="E2209" s="142"/>
      <c r="F2209" s="144"/>
      <c r="G2209" s="142"/>
      <c r="H2209" s="142"/>
      <c r="I2209" s="153"/>
      <c r="J2209" s="92">
        <f t="shared" si="341"/>
        <v>0</v>
      </c>
      <c r="K2209" s="97">
        <f>K$25</f>
        <v>0</v>
      </c>
      <c r="L2209" s="94">
        <f t="shared" si="342"/>
        <v>0</v>
      </c>
    </row>
    <row r="2210" spans="2:12" ht="15" x14ac:dyDescent="0.25">
      <c r="B2210" s="31" t="s">
        <v>134</v>
      </c>
      <c r="C2210" s="164">
        <f>C$26</f>
        <v>0</v>
      </c>
      <c r="D2210" s="142"/>
      <c r="E2210" s="142"/>
      <c r="F2210" s="144"/>
      <c r="G2210" s="142"/>
      <c r="H2210" s="142"/>
      <c r="I2210" s="153"/>
      <c r="J2210" s="92">
        <f t="shared" si="341"/>
        <v>0</v>
      </c>
      <c r="K2210" s="93">
        <f>K$26</f>
        <v>0</v>
      </c>
      <c r="L2210" s="94">
        <f t="shared" si="342"/>
        <v>0</v>
      </c>
    </row>
    <row r="2211" spans="2:12" ht="15" x14ac:dyDescent="0.25">
      <c r="B2211" s="31" t="s">
        <v>135</v>
      </c>
      <c r="C2211" s="272">
        <f>C$27</f>
        <v>0</v>
      </c>
      <c r="D2211" s="142"/>
      <c r="E2211" s="142"/>
      <c r="F2211" s="144"/>
      <c r="G2211" s="142"/>
      <c r="H2211" s="142"/>
      <c r="I2211" s="153"/>
      <c r="J2211" s="92">
        <f t="shared" si="341"/>
        <v>0</v>
      </c>
      <c r="K2211" s="97">
        <f>K$27</f>
        <v>0</v>
      </c>
      <c r="L2211" s="94">
        <f t="shared" si="342"/>
        <v>0</v>
      </c>
    </row>
    <row r="2212" spans="2:12" ht="15" x14ac:dyDescent="0.25">
      <c r="B2212" s="31" t="s">
        <v>136</v>
      </c>
      <c r="C2212" s="164">
        <f>C$28</f>
        <v>0</v>
      </c>
      <c r="D2212" s="142"/>
      <c r="E2212" s="142"/>
      <c r="F2212" s="144"/>
      <c r="G2212" s="142"/>
      <c r="H2212" s="142"/>
      <c r="I2212" s="153"/>
      <c r="J2212" s="92">
        <f t="shared" si="341"/>
        <v>0</v>
      </c>
      <c r="K2212" s="97">
        <f>K$28</f>
        <v>0</v>
      </c>
      <c r="L2212" s="94">
        <f t="shared" si="342"/>
        <v>0</v>
      </c>
    </row>
    <row r="2213" spans="2:12" ht="15" x14ac:dyDescent="0.25">
      <c r="B2213" s="31" t="s">
        <v>137</v>
      </c>
      <c r="C2213" s="272">
        <f>C$29</f>
        <v>0</v>
      </c>
      <c r="D2213" s="142"/>
      <c r="E2213" s="142"/>
      <c r="F2213" s="144"/>
      <c r="G2213" s="142"/>
      <c r="H2213" s="142"/>
      <c r="I2213" s="153"/>
      <c r="J2213" s="92">
        <f t="shared" si="341"/>
        <v>0</v>
      </c>
      <c r="K2213" s="93">
        <f>K$29</f>
        <v>0</v>
      </c>
      <c r="L2213" s="94">
        <f t="shared" si="342"/>
        <v>0</v>
      </c>
    </row>
    <row r="2214" spans="2:12" ht="15" x14ac:dyDescent="0.25">
      <c r="B2214" s="31" t="s">
        <v>418</v>
      </c>
      <c r="C2214" s="164">
        <f>C$30</f>
        <v>0</v>
      </c>
      <c r="D2214" s="142"/>
      <c r="E2214" s="142"/>
      <c r="F2214" s="144"/>
      <c r="G2214" s="142"/>
      <c r="H2214" s="142"/>
      <c r="I2214" s="153"/>
      <c r="J2214" s="92">
        <f>IF(G2214&gt;0,(D2214*(F2214/G2214)),0)</f>
        <v>0</v>
      </c>
      <c r="K2214" s="97">
        <f>K$30</f>
        <v>0</v>
      </c>
      <c r="L2214" s="94">
        <f>IF(K2214&gt;0,((J2214/K2214)*I2214),0)</f>
        <v>0</v>
      </c>
    </row>
    <row r="2215" spans="2:12" ht="15" x14ac:dyDescent="0.25">
      <c r="B2215" s="31" t="s">
        <v>419</v>
      </c>
      <c r="C2215" s="272">
        <f>C$31</f>
        <v>0</v>
      </c>
      <c r="D2215" s="142"/>
      <c r="E2215" s="142"/>
      <c r="F2215" s="144"/>
      <c r="G2215" s="142"/>
      <c r="H2215" s="142"/>
      <c r="I2215" s="153"/>
      <c r="J2215" s="92">
        <f t="shared" ref="J2215:J2225" si="343">IF(G2215&gt;0,(D2215*(F2215/G2215)),0)</f>
        <v>0</v>
      </c>
      <c r="K2215" s="97">
        <f>K$31</f>
        <v>0</v>
      </c>
      <c r="L2215" s="94">
        <f t="shared" ref="L2215:L2225" si="344">IF(K2215&gt;0,((J2215/K2215)*I2215),0)</f>
        <v>0</v>
      </c>
    </row>
    <row r="2216" spans="2:12" ht="15" x14ac:dyDescent="0.25">
      <c r="B2216" s="31" t="s">
        <v>420</v>
      </c>
      <c r="C2216" s="164">
        <f>C$32</f>
        <v>0</v>
      </c>
      <c r="D2216" s="142"/>
      <c r="E2216" s="142"/>
      <c r="F2216" s="144"/>
      <c r="G2216" s="142"/>
      <c r="H2216" s="142"/>
      <c r="I2216" s="153"/>
      <c r="J2216" s="92">
        <f t="shared" si="343"/>
        <v>0</v>
      </c>
      <c r="K2216" s="93">
        <f>K$32</f>
        <v>0</v>
      </c>
      <c r="L2216" s="94">
        <f t="shared" si="344"/>
        <v>0</v>
      </c>
    </row>
    <row r="2217" spans="2:12" ht="15" x14ac:dyDescent="0.25">
      <c r="B2217" s="31" t="s">
        <v>421</v>
      </c>
      <c r="C2217" s="272">
        <f>C$33</f>
        <v>0</v>
      </c>
      <c r="D2217" s="142"/>
      <c r="E2217" s="142"/>
      <c r="F2217" s="144"/>
      <c r="G2217" s="142"/>
      <c r="H2217" s="142"/>
      <c r="I2217" s="153"/>
      <c r="J2217" s="92">
        <f t="shared" si="343"/>
        <v>0</v>
      </c>
      <c r="K2217" s="97">
        <f>K$33</f>
        <v>0</v>
      </c>
      <c r="L2217" s="94">
        <f t="shared" si="344"/>
        <v>0</v>
      </c>
    </row>
    <row r="2218" spans="2:12" ht="15" x14ac:dyDescent="0.25">
      <c r="B2218" s="31" t="s">
        <v>422</v>
      </c>
      <c r="C2218" s="164">
        <f>C$34</f>
        <v>0</v>
      </c>
      <c r="D2218" s="142"/>
      <c r="E2218" s="142"/>
      <c r="F2218" s="144"/>
      <c r="G2218" s="142"/>
      <c r="H2218" s="142"/>
      <c r="I2218" s="153"/>
      <c r="J2218" s="92">
        <f t="shared" si="343"/>
        <v>0</v>
      </c>
      <c r="K2218" s="97">
        <f>K$34</f>
        <v>0</v>
      </c>
      <c r="L2218" s="94">
        <f t="shared" si="344"/>
        <v>0</v>
      </c>
    </row>
    <row r="2219" spans="2:12" ht="15" x14ac:dyDescent="0.25">
      <c r="B2219" s="31" t="s">
        <v>423</v>
      </c>
      <c r="C2219" s="272">
        <f>C$35</f>
        <v>0</v>
      </c>
      <c r="D2219" s="142"/>
      <c r="E2219" s="142"/>
      <c r="F2219" s="144"/>
      <c r="G2219" s="142"/>
      <c r="H2219" s="142"/>
      <c r="I2219" s="153"/>
      <c r="J2219" s="92">
        <f t="shared" si="343"/>
        <v>0</v>
      </c>
      <c r="K2219" s="93">
        <f>K$35</f>
        <v>0</v>
      </c>
      <c r="L2219" s="94">
        <f t="shared" si="344"/>
        <v>0</v>
      </c>
    </row>
    <row r="2220" spans="2:12" ht="15" x14ac:dyDescent="0.25">
      <c r="B2220" s="31" t="s">
        <v>424</v>
      </c>
      <c r="C2220" s="164">
        <f>C$36</f>
        <v>0</v>
      </c>
      <c r="D2220" s="142"/>
      <c r="E2220" s="142"/>
      <c r="F2220" s="144"/>
      <c r="G2220" s="142"/>
      <c r="H2220" s="142"/>
      <c r="I2220" s="153"/>
      <c r="J2220" s="92">
        <f t="shared" si="343"/>
        <v>0</v>
      </c>
      <c r="K2220" s="97">
        <f>K$36</f>
        <v>0</v>
      </c>
      <c r="L2220" s="94">
        <f t="shared" si="344"/>
        <v>0</v>
      </c>
    </row>
    <row r="2221" spans="2:12" ht="15" x14ac:dyDescent="0.25">
      <c r="B2221" s="31" t="s">
        <v>425</v>
      </c>
      <c r="C2221" s="272">
        <f>C$37</f>
        <v>0</v>
      </c>
      <c r="D2221" s="142"/>
      <c r="E2221" s="142"/>
      <c r="F2221" s="144"/>
      <c r="G2221" s="142"/>
      <c r="H2221" s="142"/>
      <c r="I2221" s="153"/>
      <c r="J2221" s="92">
        <f t="shared" si="343"/>
        <v>0</v>
      </c>
      <c r="K2221" s="97">
        <f>K$37</f>
        <v>0</v>
      </c>
      <c r="L2221" s="94">
        <f t="shared" si="344"/>
        <v>0</v>
      </c>
    </row>
    <row r="2222" spans="2:12" ht="15" x14ac:dyDescent="0.25">
      <c r="B2222" s="31" t="s">
        <v>426</v>
      </c>
      <c r="C2222" s="164">
        <f>C$38</f>
        <v>0</v>
      </c>
      <c r="D2222" s="142"/>
      <c r="E2222" s="142"/>
      <c r="F2222" s="144"/>
      <c r="G2222" s="142"/>
      <c r="H2222" s="142"/>
      <c r="I2222" s="153"/>
      <c r="J2222" s="92">
        <f t="shared" si="343"/>
        <v>0</v>
      </c>
      <c r="K2222" s="93">
        <f>K$38</f>
        <v>0</v>
      </c>
      <c r="L2222" s="94">
        <f t="shared" si="344"/>
        <v>0</v>
      </c>
    </row>
    <row r="2223" spans="2:12" ht="15" x14ac:dyDescent="0.25">
      <c r="B2223" s="31" t="s">
        <v>427</v>
      </c>
      <c r="C2223" s="272">
        <f>C$39</f>
        <v>0</v>
      </c>
      <c r="D2223" s="142"/>
      <c r="E2223" s="142"/>
      <c r="F2223" s="144"/>
      <c r="G2223" s="142"/>
      <c r="H2223" s="142"/>
      <c r="I2223" s="153"/>
      <c r="J2223" s="92">
        <f t="shared" si="343"/>
        <v>0</v>
      </c>
      <c r="K2223" s="97">
        <f>K$39</f>
        <v>0</v>
      </c>
      <c r="L2223" s="94">
        <f t="shared" si="344"/>
        <v>0</v>
      </c>
    </row>
    <row r="2224" spans="2:12" ht="15" x14ac:dyDescent="0.25">
      <c r="B2224" s="31" t="s">
        <v>428</v>
      </c>
      <c r="C2224" s="164">
        <f>C$40</f>
        <v>0</v>
      </c>
      <c r="D2224" s="142"/>
      <c r="E2224" s="142"/>
      <c r="F2224" s="144"/>
      <c r="G2224" s="142"/>
      <c r="H2224" s="142"/>
      <c r="I2224" s="153"/>
      <c r="J2224" s="92">
        <f t="shared" si="343"/>
        <v>0</v>
      </c>
      <c r="K2224" s="97">
        <f>K$40</f>
        <v>0</v>
      </c>
      <c r="L2224" s="94">
        <f t="shared" si="344"/>
        <v>0</v>
      </c>
    </row>
    <row r="2225" spans="2:12" ht="15" x14ac:dyDescent="0.25">
      <c r="B2225" s="31" t="s">
        <v>429</v>
      </c>
      <c r="C2225" s="272">
        <f>C$41</f>
        <v>0</v>
      </c>
      <c r="D2225" s="142"/>
      <c r="E2225" s="142"/>
      <c r="F2225" s="144"/>
      <c r="G2225" s="142"/>
      <c r="H2225" s="142"/>
      <c r="I2225" s="153"/>
      <c r="J2225" s="92">
        <f t="shared" si="343"/>
        <v>0</v>
      </c>
      <c r="K2225" s="93">
        <f>K$41</f>
        <v>0</v>
      </c>
      <c r="L2225" s="94">
        <f t="shared" si="344"/>
        <v>0</v>
      </c>
    </row>
    <row r="2226" spans="2:12" ht="15" x14ac:dyDescent="0.25">
      <c r="B2226" s="31" t="s">
        <v>430</v>
      </c>
      <c r="C2226" s="164">
        <f>C$42</f>
        <v>0</v>
      </c>
      <c r="D2226" s="142"/>
      <c r="E2226" s="142"/>
      <c r="F2226" s="144"/>
      <c r="G2226" s="142"/>
      <c r="H2226" s="142"/>
      <c r="I2226" s="153"/>
      <c r="J2226" s="92">
        <f>IF(G2226&gt;0,(D2226*(F2226/G2226)),0)</f>
        <v>0</v>
      </c>
      <c r="K2226" s="97">
        <f>K$42</f>
        <v>0</v>
      </c>
      <c r="L2226" s="94">
        <f>IF(K2226&gt;0,((J2226/K2226)*I2226),0)</f>
        <v>0</v>
      </c>
    </row>
    <row r="2227" spans="2:12" ht="15" x14ac:dyDescent="0.25">
      <c r="B2227" s="31" t="s">
        <v>431</v>
      </c>
      <c r="C2227" s="272">
        <f>C$43</f>
        <v>0</v>
      </c>
      <c r="D2227" s="142"/>
      <c r="E2227" s="142"/>
      <c r="F2227" s="144"/>
      <c r="G2227" s="142"/>
      <c r="H2227" s="142"/>
      <c r="I2227" s="153"/>
      <c r="J2227" s="92">
        <f t="shared" ref="J2227:J2238" si="345">IF(G2227&gt;0,(D2227*(F2227/G2227)),0)</f>
        <v>0</v>
      </c>
      <c r="K2227" s="97">
        <f>K$43</f>
        <v>0</v>
      </c>
      <c r="L2227" s="94">
        <f t="shared" ref="L2227:L2238" si="346">IF(K2227&gt;0,((J2227/K2227)*I2227),0)</f>
        <v>0</v>
      </c>
    </row>
    <row r="2228" spans="2:12" ht="15" x14ac:dyDescent="0.25">
      <c r="B2228" s="31" t="s">
        <v>432</v>
      </c>
      <c r="C2228" s="164">
        <f>C$44</f>
        <v>0</v>
      </c>
      <c r="D2228" s="142"/>
      <c r="E2228" s="142"/>
      <c r="F2228" s="144"/>
      <c r="G2228" s="142"/>
      <c r="H2228" s="142"/>
      <c r="I2228" s="153"/>
      <c r="J2228" s="92">
        <f t="shared" si="345"/>
        <v>0</v>
      </c>
      <c r="K2228" s="93">
        <f>K$44</f>
        <v>0</v>
      </c>
      <c r="L2228" s="94">
        <f t="shared" si="346"/>
        <v>0</v>
      </c>
    </row>
    <row r="2229" spans="2:12" ht="15" x14ac:dyDescent="0.25">
      <c r="B2229" s="31" t="s">
        <v>433</v>
      </c>
      <c r="C2229" s="272">
        <f>C$45</f>
        <v>0</v>
      </c>
      <c r="D2229" s="142"/>
      <c r="E2229" s="142"/>
      <c r="F2229" s="144"/>
      <c r="G2229" s="142"/>
      <c r="H2229" s="142"/>
      <c r="I2229" s="153"/>
      <c r="J2229" s="92">
        <f t="shared" si="345"/>
        <v>0</v>
      </c>
      <c r="K2229" s="97">
        <f>K$45</f>
        <v>0</v>
      </c>
      <c r="L2229" s="94">
        <f t="shared" si="346"/>
        <v>0</v>
      </c>
    </row>
    <row r="2230" spans="2:12" ht="15" x14ac:dyDescent="0.25">
      <c r="B2230" s="31" t="s">
        <v>434</v>
      </c>
      <c r="C2230" s="164">
        <f>C$46</f>
        <v>0</v>
      </c>
      <c r="D2230" s="142"/>
      <c r="E2230" s="142"/>
      <c r="F2230" s="144"/>
      <c r="G2230" s="142"/>
      <c r="H2230" s="142"/>
      <c r="I2230" s="153"/>
      <c r="J2230" s="92">
        <f t="shared" si="345"/>
        <v>0</v>
      </c>
      <c r="K2230" s="97">
        <f>K$46</f>
        <v>0</v>
      </c>
      <c r="L2230" s="94">
        <f t="shared" si="346"/>
        <v>0</v>
      </c>
    </row>
    <row r="2231" spans="2:12" ht="15" x14ac:dyDescent="0.25">
      <c r="B2231" s="31" t="s">
        <v>435</v>
      </c>
      <c r="C2231" s="272">
        <f>C$47</f>
        <v>0</v>
      </c>
      <c r="D2231" s="142"/>
      <c r="E2231" s="142"/>
      <c r="F2231" s="144"/>
      <c r="G2231" s="142"/>
      <c r="H2231" s="142"/>
      <c r="I2231" s="153"/>
      <c r="J2231" s="92">
        <f t="shared" si="345"/>
        <v>0</v>
      </c>
      <c r="K2231" s="93">
        <f>K$47</f>
        <v>0</v>
      </c>
      <c r="L2231" s="94">
        <f t="shared" si="346"/>
        <v>0</v>
      </c>
    </row>
    <row r="2232" spans="2:12" ht="15" x14ac:dyDescent="0.25">
      <c r="B2232" s="31" t="s">
        <v>436</v>
      </c>
      <c r="C2232" s="164">
        <f>C$48</f>
        <v>0</v>
      </c>
      <c r="D2232" s="142"/>
      <c r="E2232" s="142"/>
      <c r="F2232" s="144"/>
      <c r="G2232" s="142"/>
      <c r="H2232" s="142"/>
      <c r="I2232" s="153"/>
      <c r="J2232" s="92">
        <f t="shared" si="345"/>
        <v>0</v>
      </c>
      <c r="K2232" s="97">
        <f>K$48</f>
        <v>0</v>
      </c>
      <c r="L2232" s="94">
        <f t="shared" si="346"/>
        <v>0</v>
      </c>
    </row>
    <row r="2233" spans="2:12" ht="15" x14ac:dyDescent="0.25">
      <c r="B2233" s="31" t="s">
        <v>437</v>
      </c>
      <c r="C2233" s="272">
        <f>C$49</f>
        <v>0</v>
      </c>
      <c r="D2233" s="142"/>
      <c r="E2233" s="142"/>
      <c r="F2233" s="144"/>
      <c r="G2233" s="142"/>
      <c r="H2233" s="142"/>
      <c r="I2233" s="153"/>
      <c r="J2233" s="92">
        <f t="shared" si="345"/>
        <v>0</v>
      </c>
      <c r="K2233" s="97">
        <f>K$49</f>
        <v>0</v>
      </c>
      <c r="L2233" s="94">
        <f t="shared" si="346"/>
        <v>0</v>
      </c>
    </row>
    <row r="2234" spans="2:12" ht="15" x14ac:dyDescent="0.25">
      <c r="B2234" s="31" t="s">
        <v>438</v>
      </c>
      <c r="C2234" s="164">
        <f>C$50</f>
        <v>0</v>
      </c>
      <c r="D2234" s="142"/>
      <c r="E2234" s="142"/>
      <c r="F2234" s="144"/>
      <c r="G2234" s="142"/>
      <c r="H2234" s="142"/>
      <c r="I2234" s="153"/>
      <c r="J2234" s="92">
        <f t="shared" si="345"/>
        <v>0</v>
      </c>
      <c r="K2234" s="93">
        <f>K$50</f>
        <v>0</v>
      </c>
      <c r="L2234" s="94">
        <f t="shared" si="346"/>
        <v>0</v>
      </c>
    </row>
    <row r="2235" spans="2:12" ht="15" x14ac:dyDescent="0.25">
      <c r="B2235" s="31" t="s">
        <v>439</v>
      </c>
      <c r="C2235" s="272">
        <f>C$51</f>
        <v>0</v>
      </c>
      <c r="D2235" s="142"/>
      <c r="E2235" s="142"/>
      <c r="F2235" s="144"/>
      <c r="G2235" s="142"/>
      <c r="H2235" s="142"/>
      <c r="I2235" s="153"/>
      <c r="J2235" s="92">
        <f t="shared" si="345"/>
        <v>0</v>
      </c>
      <c r="K2235" s="97">
        <f>K$51</f>
        <v>0</v>
      </c>
      <c r="L2235" s="94">
        <f t="shared" si="346"/>
        <v>0</v>
      </c>
    </row>
    <row r="2236" spans="2:12" ht="15" x14ac:dyDescent="0.25">
      <c r="B2236" s="31" t="s">
        <v>440</v>
      </c>
      <c r="C2236" s="164">
        <f>C$52</f>
        <v>0</v>
      </c>
      <c r="D2236" s="142"/>
      <c r="E2236" s="142"/>
      <c r="F2236" s="144"/>
      <c r="G2236" s="142"/>
      <c r="H2236" s="142"/>
      <c r="I2236" s="153"/>
      <c r="J2236" s="92">
        <f t="shared" si="345"/>
        <v>0</v>
      </c>
      <c r="K2236" s="97">
        <f>K$52</f>
        <v>0</v>
      </c>
      <c r="L2236" s="94">
        <f t="shared" si="346"/>
        <v>0</v>
      </c>
    </row>
    <row r="2237" spans="2:12" ht="15" x14ac:dyDescent="0.25">
      <c r="B2237" s="31" t="s">
        <v>441</v>
      </c>
      <c r="C2237" s="272">
        <f>C$53</f>
        <v>0</v>
      </c>
      <c r="D2237" s="142"/>
      <c r="E2237" s="142"/>
      <c r="F2237" s="144"/>
      <c r="G2237" s="142"/>
      <c r="H2237" s="142"/>
      <c r="I2237" s="153"/>
      <c r="J2237" s="92">
        <f t="shared" si="345"/>
        <v>0</v>
      </c>
      <c r="K2237" s="93">
        <f>K$53</f>
        <v>0</v>
      </c>
      <c r="L2237" s="94">
        <f t="shared" si="346"/>
        <v>0</v>
      </c>
    </row>
    <row r="2238" spans="2:12" ht="15" x14ac:dyDescent="0.25">
      <c r="B2238" s="31" t="s">
        <v>442</v>
      </c>
      <c r="C2238" s="164">
        <f>C$54</f>
        <v>0</v>
      </c>
      <c r="D2238" s="142"/>
      <c r="E2238" s="142"/>
      <c r="F2238" s="144"/>
      <c r="G2238" s="142"/>
      <c r="H2238" s="142"/>
      <c r="I2238" s="153"/>
      <c r="J2238" s="92">
        <f t="shared" si="345"/>
        <v>0</v>
      </c>
      <c r="K2238" s="97">
        <f>K$54</f>
        <v>0</v>
      </c>
      <c r="L2238" s="94">
        <f t="shared" si="346"/>
        <v>0</v>
      </c>
    </row>
    <row r="2239" spans="2:12" x14ac:dyDescent="0.2">
      <c r="B2239"/>
      <c r="C2239"/>
      <c r="D2239"/>
      <c r="E2239"/>
      <c r="F2239"/>
      <c r="G2239"/>
      <c r="H2239"/>
      <c r="I2239"/>
      <c r="J2239"/>
      <c r="K2239"/>
      <c r="L2239"/>
    </row>
    <row r="2240" spans="2:12" ht="15" x14ac:dyDescent="0.25">
      <c r="C2240" s="278" t="s">
        <v>531</v>
      </c>
      <c r="D2240" s="279"/>
      <c r="E2240" s="279"/>
      <c r="F2240" s="279"/>
      <c r="G2240" s="279"/>
      <c r="H2240" s="279"/>
      <c r="I2240" s="279"/>
      <c r="J2240" s="279"/>
      <c r="K2240" s="279"/>
      <c r="L2240" s="280"/>
    </row>
    <row r="2241" spans="2:12" ht="15" x14ac:dyDescent="0.25">
      <c r="B2241" s="31" t="s">
        <v>113</v>
      </c>
      <c r="C2241" s="259">
        <f>C$5</f>
        <v>0</v>
      </c>
      <c r="D2241" s="142"/>
      <c r="E2241" s="142"/>
      <c r="F2241" s="144"/>
      <c r="G2241" s="142"/>
      <c r="H2241" s="142"/>
      <c r="I2241" s="153"/>
      <c r="J2241" s="92">
        <f>IF(G2241&gt;0,(D2241*(F2241/G2241)),0)</f>
        <v>0</v>
      </c>
      <c r="K2241" s="93">
        <f>K$5</f>
        <v>0</v>
      </c>
      <c r="L2241" s="94">
        <f>IF(K2241&gt;0,((J2241/K2241)*I2241),0)</f>
        <v>0</v>
      </c>
    </row>
    <row r="2242" spans="2:12" ht="15" x14ac:dyDescent="0.25">
      <c r="B2242" s="31" t="s">
        <v>114</v>
      </c>
      <c r="C2242" s="260">
        <f>C$6</f>
        <v>0</v>
      </c>
      <c r="D2242" s="142"/>
      <c r="E2242" s="142"/>
      <c r="F2242" s="144"/>
      <c r="G2242" s="142"/>
      <c r="H2242" s="142"/>
      <c r="I2242" s="153"/>
      <c r="J2242" s="92">
        <f t="shared" ref="J2242:J2252" si="347">IF(G2242&gt;0,(D2242*(F2242/G2242)),0)</f>
        <v>0</v>
      </c>
      <c r="K2242" s="97">
        <f>K$6</f>
        <v>0</v>
      </c>
      <c r="L2242" s="94">
        <f t="shared" ref="L2242:L2252" si="348">IF(K2242&gt;0,((J2242/K2242)*I2242),0)</f>
        <v>0</v>
      </c>
    </row>
    <row r="2243" spans="2:12" ht="15" x14ac:dyDescent="0.25">
      <c r="B2243" s="31" t="s">
        <v>115</v>
      </c>
      <c r="C2243" s="259">
        <f>C$7</f>
        <v>0</v>
      </c>
      <c r="D2243" s="142"/>
      <c r="E2243" s="142"/>
      <c r="F2243" s="144"/>
      <c r="G2243" s="142"/>
      <c r="H2243" s="142"/>
      <c r="I2243" s="153"/>
      <c r="J2243" s="92">
        <f t="shared" si="347"/>
        <v>0</v>
      </c>
      <c r="K2243" s="97">
        <f>K$7</f>
        <v>0</v>
      </c>
      <c r="L2243" s="94">
        <f t="shared" si="348"/>
        <v>0</v>
      </c>
    </row>
    <row r="2244" spans="2:12" ht="15" x14ac:dyDescent="0.25">
      <c r="B2244" s="31" t="s">
        <v>116</v>
      </c>
      <c r="C2244" s="260">
        <f>C$8</f>
        <v>0</v>
      </c>
      <c r="D2244" s="142"/>
      <c r="E2244" s="142"/>
      <c r="F2244" s="144"/>
      <c r="G2244" s="142"/>
      <c r="H2244" s="142"/>
      <c r="I2244" s="153"/>
      <c r="J2244" s="92">
        <f t="shared" si="347"/>
        <v>0</v>
      </c>
      <c r="K2244" s="93">
        <f>K$8</f>
        <v>0</v>
      </c>
      <c r="L2244" s="94">
        <f t="shared" si="348"/>
        <v>0</v>
      </c>
    </row>
    <row r="2245" spans="2:12" ht="15" x14ac:dyDescent="0.25">
      <c r="B2245" s="31" t="s">
        <v>117</v>
      </c>
      <c r="C2245" s="259">
        <f>C$9</f>
        <v>0</v>
      </c>
      <c r="D2245" s="142"/>
      <c r="E2245" s="142"/>
      <c r="F2245" s="144"/>
      <c r="G2245" s="142"/>
      <c r="H2245" s="142"/>
      <c r="I2245" s="153"/>
      <c r="J2245" s="92">
        <f t="shared" si="347"/>
        <v>0</v>
      </c>
      <c r="K2245" s="97">
        <f>K$9</f>
        <v>0</v>
      </c>
      <c r="L2245" s="94">
        <f t="shared" si="348"/>
        <v>0</v>
      </c>
    </row>
    <row r="2246" spans="2:12" ht="15" x14ac:dyDescent="0.25">
      <c r="B2246" s="31" t="s">
        <v>118</v>
      </c>
      <c r="C2246" s="260">
        <f>C$10</f>
        <v>0</v>
      </c>
      <c r="D2246" s="142"/>
      <c r="E2246" s="142"/>
      <c r="F2246" s="144"/>
      <c r="G2246" s="142"/>
      <c r="H2246" s="142"/>
      <c r="I2246" s="153"/>
      <c r="J2246" s="92">
        <f t="shared" si="347"/>
        <v>0</v>
      </c>
      <c r="K2246" s="97">
        <f>K$10</f>
        <v>0</v>
      </c>
      <c r="L2246" s="94">
        <f t="shared" si="348"/>
        <v>0</v>
      </c>
    </row>
    <row r="2247" spans="2:12" ht="15" x14ac:dyDescent="0.25">
      <c r="B2247" s="31" t="s">
        <v>119</v>
      </c>
      <c r="C2247" s="259">
        <f>C$11</f>
        <v>0</v>
      </c>
      <c r="D2247" s="142"/>
      <c r="E2247" s="142"/>
      <c r="F2247" s="144"/>
      <c r="G2247" s="142"/>
      <c r="H2247" s="142"/>
      <c r="I2247" s="153"/>
      <c r="J2247" s="92">
        <f t="shared" si="347"/>
        <v>0</v>
      </c>
      <c r="K2247" s="93">
        <f>K$11</f>
        <v>0</v>
      </c>
      <c r="L2247" s="94">
        <f t="shared" si="348"/>
        <v>0</v>
      </c>
    </row>
    <row r="2248" spans="2:12" ht="15" x14ac:dyDescent="0.25">
      <c r="B2248" s="31" t="s">
        <v>120</v>
      </c>
      <c r="C2248" s="260">
        <f>C$12</f>
        <v>0</v>
      </c>
      <c r="D2248" s="142"/>
      <c r="E2248" s="142"/>
      <c r="F2248" s="144"/>
      <c r="G2248" s="142"/>
      <c r="H2248" s="142"/>
      <c r="I2248" s="153"/>
      <c r="J2248" s="92">
        <f t="shared" si="347"/>
        <v>0</v>
      </c>
      <c r="K2248" s="97">
        <f>K$12</f>
        <v>0</v>
      </c>
      <c r="L2248" s="94">
        <f t="shared" si="348"/>
        <v>0</v>
      </c>
    </row>
    <row r="2249" spans="2:12" ht="15" x14ac:dyDescent="0.25">
      <c r="B2249" s="31" t="s">
        <v>121</v>
      </c>
      <c r="C2249" s="259">
        <f>C$13</f>
        <v>0</v>
      </c>
      <c r="D2249" s="142"/>
      <c r="E2249" s="142"/>
      <c r="F2249" s="144"/>
      <c r="G2249" s="142"/>
      <c r="H2249" s="142"/>
      <c r="I2249" s="153"/>
      <c r="J2249" s="92">
        <f t="shared" si="347"/>
        <v>0</v>
      </c>
      <c r="K2249" s="97">
        <f>K$13</f>
        <v>0</v>
      </c>
      <c r="L2249" s="94">
        <f t="shared" si="348"/>
        <v>0</v>
      </c>
    </row>
    <row r="2250" spans="2:12" ht="15" x14ac:dyDescent="0.25">
      <c r="B2250" s="31" t="s">
        <v>122</v>
      </c>
      <c r="C2250" s="260">
        <f>C$14</f>
        <v>0</v>
      </c>
      <c r="D2250" s="142"/>
      <c r="E2250" s="142"/>
      <c r="F2250" s="144"/>
      <c r="G2250" s="142"/>
      <c r="H2250" s="142"/>
      <c r="I2250" s="153"/>
      <c r="J2250" s="92">
        <f t="shared" si="347"/>
        <v>0</v>
      </c>
      <c r="K2250" s="93">
        <f>K$14</f>
        <v>0</v>
      </c>
      <c r="L2250" s="94">
        <f t="shared" si="348"/>
        <v>0</v>
      </c>
    </row>
    <row r="2251" spans="2:12" ht="15" x14ac:dyDescent="0.25">
      <c r="B2251" s="31" t="s">
        <v>123</v>
      </c>
      <c r="C2251" s="259">
        <f>C$15</f>
        <v>0</v>
      </c>
      <c r="D2251" s="142"/>
      <c r="E2251" s="142"/>
      <c r="F2251" s="144"/>
      <c r="G2251" s="142"/>
      <c r="H2251" s="142"/>
      <c r="I2251" s="153"/>
      <c r="J2251" s="92">
        <f t="shared" si="347"/>
        <v>0</v>
      </c>
      <c r="K2251" s="97">
        <f>K$15</f>
        <v>0</v>
      </c>
      <c r="L2251" s="94">
        <f t="shared" si="348"/>
        <v>0</v>
      </c>
    </row>
    <row r="2252" spans="2:12" ht="15" x14ac:dyDescent="0.25">
      <c r="B2252" s="31" t="s">
        <v>124</v>
      </c>
      <c r="C2252" s="260">
        <f>C$16</f>
        <v>0</v>
      </c>
      <c r="D2252" s="142"/>
      <c r="E2252" s="142"/>
      <c r="F2252" s="144"/>
      <c r="G2252" s="142"/>
      <c r="H2252" s="142"/>
      <c r="I2252" s="153"/>
      <c r="J2252" s="92">
        <f t="shared" si="347"/>
        <v>0</v>
      </c>
      <c r="K2252" s="97">
        <f>K$16</f>
        <v>0</v>
      </c>
      <c r="L2252" s="94">
        <f t="shared" si="348"/>
        <v>0</v>
      </c>
    </row>
    <row r="2253" spans="2:12" ht="15" x14ac:dyDescent="0.25">
      <c r="B2253" s="31" t="s">
        <v>125</v>
      </c>
      <c r="C2253" s="272">
        <f>C$17</f>
        <v>0</v>
      </c>
      <c r="D2253" s="142"/>
      <c r="E2253" s="142"/>
      <c r="F2253" s="144"/>
      <c r="G2253" s="142"/>
      <c r="H2253" s="142"/>
      <c r="I2253" s="153"/>
      <c r="J2253" s="92">
        <f>IF(G2253&gt;0,(D2253*(F2253/G2253)),0)</f>
        <v>0</v>
      </c>
      <c r="K2253" s="93">
        <f>K$17</f>
        <v>0</v>
      </c>
      <c r="L2253" s="94">
        <f>IF(K2253&gt;0,((J2253/K2253)*I2253),0)</f>
        <v>0</v>
      </c>
    </row>
    <row r="2254" spans="2:12" ht="15" x14ac:dyDescent="0.25">
      <c r="B2254" s="31" t="s">
        <v>126</v>
      </c>
      <c r="C2254" s="164">
        <f>C$18</f>
        <v>0</v>
      </c>
      <c r="D2254" s="142"/>
      <c r="E2254" s="142"/>
      <c r="F2254" s="144"/>
      <c r="G2254" s="142"/>
      <c r="H2254" s="142"/>
      <c r="I2254" s="153"/>
      <c r="J2254" s="92">
        <f t="shared" ref="J2254:J2265" si="349">IF(G2254&gt;0,(D2254*(F2254/G2254)),0)</f>
        <v>0</v>
      </c>
      <c r="K2254" s="97">
        <f>K$18</f>
        <v>0</v>
      </c>
      <c r="L2254" s="94">
        <f t="shared" ref="L2254:L2265" si="350">IF(K2254&gt;0,((J2254/K2254)*I2254),0)</f>
        <v>0</v>
      </c>
    </row>
    <row r="2255" spans="2:12" ht="15" x14ac:dyDescent="0.25">
      <c r="B2255" s="31" t="s">
        <v>127</v>
      </c>
      <c r="C2255" s="272">
        <f>C$19</f>
        <v>0</v>
      </c>
      <c r="D2255" s="142"/>
      <c r="E2255" s="142"/>
      <c r="F2255" s="144"/>
      <c r="G2255" s="142"/>
      <c r="H2255" s="142"/>
      <c r="I2255" s="153"/>
      <c r="J2255" s="92">
        <f t="shared" si="349"/>
        <v>0</v>
      </c>
      <c r="K2255" s="97">
        <f>K$19</f>
        <v>0</v>
      </c>
      <c r="L2255" s="94">
        <f t="shared" si="350"/>
        <v>0</v>
      </c>
    </row>
    <row r="2256" spans="2:12" ht="15" x14ac:dyDescent="0.25">
      <c r="B2256" s="31" t="s">
        <v>128</v>
      </c>
      <c r="C2256" s="164">
        <f>C$20</f>
        <v>0</v>
      </c>
      <c r="D2256" s="142"/>
      <c r="E2256" s="142"/>
      <c r="F2256" s="144"/>
      <c r="G2256" s="142"/>
      <c r="H2256" s="142"/>
      <c r="I2256" s="153"/>
      <c r="J2256" s="92">
        <f t="shared" si="349"/>
        <v>0</v>
      </c>
      <c r="K2256" s="93">
        <f>K$20</f>
        <v>0</v>
      </c>
      <c r="L2256" s="94">
        <f t="shared" si="350"/>
        <v>0</v>
      </c>
    </row>
    <row r="2257" spans="2:12" ht="15" x14ac:dyDescent="0.25">
      <c r="B2257" s="31" t="s">
        <v>129</v>
      </c>
      <c r="C2257" s="272">
        <f>C$21</f>
        <v>0</v>
      </c>
      <c r="D2257" s="142"/>
      <c r="E2257" s="142"/>
      <c r="F2257" s="144"/>
      <c r="G2257" s="142"/>
      <c r="H2257" s="142"/>
      <c r="I2257" s="153"/>
      <c r="J2257" s="92">
        <f t="shared" si="349"/>
        <v>0</v>
      </c>
      <c r="K2257" s="97">
        <f>K$21</f>
        <v>0</v>
      </c>
      <c r="L2257" s="94">
        <f t="shared" si="350"/>
        <v>0</v>
      </c>
    </row>
    <row r="2258" spans="2:12" ht="15" x14ac:dyDescent="0.25">
      <c r="B2258" s="31" t="s">
        <v>130</v>
      </c>
      <c r="C2258" s="164">
        <f>C$22</f>
        <v>0</v>
      </c>
      <c r="D2258" s="142"/>
      <c r="E2258" s="142"/>
      <c r="F2258" s="144"/>
      <c r="G2258" s="142"/>
      <c r="H2258" s="142"/>
      <c r="I2258" s="153"/>
      <c r="J2258" s="92">
        <f t="shared" si="349"/>
        <v>0</v>
      </c>
      <c r="K2258" s="97">
        <f>K$22</f>
        <v>0</v>
      </c>
      <c r="L2258" s="94">
        <f t="shared" si="350"/>
        <v>0</v>
      </c>
    </row>
    <row r="2259" spans="2:12" ht="15" x14ac:dyDescent="0.25">
      <c r="B2259" s="31" t="s">
        <v>131</v>
      </c>
      <c r="C2259" s="272">
        <f>C$23</f>
        <v>0</v>
      </c>
      <c r="D2259" s="142"/>
      <c r="E2259" s="142"/>
      <c r="F2259" s="144"/>
      <c r="G2259" s="142"/>
      <c r="H2259" s="142"/>
      <c r="I2259" s="153"/>
      <c r="J2259" s="92">
        <f t="shared" si="349"/>
        <v>0</v>
      </c>
      <c r="K2259" s="93">
        <f>K$23</f>
        <v>0</v>
      </c>
      <c r="L2259" s="94">
        <f t="shared" si="350"/>
        <v>0</v>
      </c>
    </row>
    <row r="2260" spans="2:12" ht="15" x14ac:dyDescent="0.25">
      <c r="B2260" s="31" t="s">
        <v>132</v>
      </c>
      <c r="C2260" s="164">
        <f>C$24</f>
        <v>0</v>
      </c>
      <c r="D2260" s="142"/>
      <c r="E2260" s="142"/>
      <c r="F2260" s="144"/>
      <c r="G2260" s="142"/>
      <c r="H2260" s="142"/>
      <c r="I2260" s="153"/>
      <c r="J2260" s="92">
        <f t="shared" si="349"/>
        <v>0</v>
      </c>
      <c r="K2260" s="97">
        <f>K$24</f>
        <v>0</v>
      </c>
      <c r="L2260" s="94">
        <f t="shared" si="350"/>
        <v>0</v>
      </c>
    </row>
    <row r="2261" spans="2:12" ht="15" x14ac:dyDescent="0.25">
      <c r="B2261" s="31" t="s">
        <v>133</v>
      </c>
      <c r="C2261" s="272">
        <f>C$25</f>
        <v>0</v>
      </c>
      <c r="D2261" s="142"/>
      <c r="E2261" s="142"/>
      <c r="F2261" s="144"/>
      <c r="G2261" s="142"/>
      <c r="H2261" s="142"/>
      <c r="I2261" s="153"/>
      <c r="J2261" s="92">
        <f t="shared" si="349"/>
        <v>0</v>
      </c>
      <c r="K2261" s="97">
        <f>K$25</f>
        <v>0</v>
      </c>
      <c r="L2261" s="94">
        <f t="shared" si="350"/>
        <v>0</v>
      </c>
    </row>
    <row r="2262" spans="2:12" ht="15" x14ac:dyDescent="0.25">
      <c r="B2262" s="31" t="s">
        <v>134</v>
      </c>
      <c r="C2262" s="164">
        <f>C$26</f>
        <v>0</v>
      </c>
      <c r="D2262" s="142"/>
      <c r="E2262" s="142"/>
      <c r="F2262" s="144"/>
      <c r="G2262" s="142"/>
      <c r="H2262" s="142"/>
      <c r="I2262" s="153"/>
      <c r="J2262" s="92">
        <f t="shared" si="349"/>
        <v>0</v>
      </c>
      <c r="K2262" s="93">
        <f>K$26</f>
        <v>0</v>
      </c>
      <c r="L2262" s="94">
        <f t="shared" si="350"/>
        <v>0</v>
      </c>
    </row>
    <row r="2263" spans="2:12" ht="15" x14ac:dyDescent="0.25">
      <c r="B2263" s="31" t="s">
        <v>135</v>
      </c>
      <c r="C2263" s="272">
        <f>C$27</f>
        <v>0</v>
      </c>
      <c r="D2263" s="142"/>
      <c r="E2263" s="142"/>
      <c r="F2263" s="144"/>
      <c r="G2263" s="142"/>
      <c r="H2263" s="142"/>
      <c r="I2263" s="153"/>
      <c r="J2263" s="92">
        <f t="shared" si="349"/>
        <v>0</v>
      </c>
      <c r="K2263" s="97">
        <f>K$27</f>
        <v>0</v>
      </c>
      <c r="L2263" s="94">
        <f t="shared" si="350"/>
        <v>0</v>
      </c>
    </row>
    <row r="2264" spans="2:12" ht="15" x14ac:dyDescent="0.25">
      <c r="B2264" s="31" t="s">
        <v>136</v>
      </c>
      <c r="C2264" s="164">
        <f>C$28</f>
        <v>0</v>
      </c>
      <c r="D2264" s="142"/>
      <c r="E2264" s="142"/>
      <c r="F2264" s="144"/>
      <c r="G2264" s="142"/>
      <c r="H2264" s="142"/>
      <c r="I2264" s="153"/>
      <c r="J2264" s="92">
        <f t="shared" si="349"/>
        <v>0</v>
      </c>
      <c r="K2264" s="97">
        <f>K$28</f>
        <v>0</v>
      </c>
      <c r="L2264" s="94">
        <f t="shared" si="350"/>
        <v>0</v>
      </c>
    </row>
    <row r="2265" spans="2:12" ht="15" x14ac:dyDescent="0.25">
      <c r="B2265" s="31" t="s">
        <v>137</v>
      </c>
      <c r="C2265" s="272">
        <f>C$29</f>
        <v>0</v>
      </c>
      <c r="D2265" s="142"/>
      <c r="E2265" s="142"/>
      <c r="F2265" s="144"/>
      <c r="G2265" s="142"/>
      <c r="H2265" s="142"/>
      <c r="I2265" s="153"/>
      <c r="J2265" s="92">
        <f t="shared" si="349"/>
        <v>0</v>
      </c>
      <c r="K2265" s="93">
        <f>K$29</f>
        <v>0</v>
      </c>
      <c r="L2265" s="94">
        <f t="shared" si="350"/>
        <v>0</v>
      </c>
    </row>
    <row r="2266" spans="2:12" ht="15" x14ac:dyDescent="0.25">
      <c r="B2266" s="31" t="s">
        <v>418</v>
      </c>
      <c r="C2266" s="164">
        <f>C$30</f>
        <v>0</v>
      </c>
      <c r="D2266" s="142"/>
      <c r="E2266" s="142"/>
      <c r="F2266" s="144"/>
      <c r="G2266" s="142"/>
      <c r="H2266" s="142"/>
      <c r="I2266" s="153"/>
      <c r="J2266" s="92">
        <f>IF(G2266&gt;0,(D2266*(F2266/G2266)),0)</f>
        <v>0</v>
      </c>
      <c r="K2266" s="97">
        <f>K$30</f>
        <v>0</v>
      </c>
      <c r="L2266" s="94">
        <f>IF(K2266&gt;0,((J2266/K2266)*I2266),0)</f>
        <v>0</v>
      </c>
    </row>
    <row r="2267" spans="2:12" ht="15" x14ac:dyDescent="0.25">
      <c r="B2267" s="31" t="s">
        <v>419</v>
      </c>
      <c r="C2267" s="272">
        <f>C$31</f>
        <v>0</v>
      </c>
      <c r="D2267" s="142"/>
      <c r="E2267" s="142"/>
      <c r="F2267" s="144"/>
      <c r="G2267" s="142"/>
      <c r="H2267" s="142"/>
      <c r="I2267" s="153"/>
      <c r="J2267" s="92">
        <f t="shared" ref="J2267:J2277" si="351">IF(G2267&gt;0,(D2267*(F2267/G2267)),0)</f>
        <v>0</v>
      </c>
      <c r="K2267" s="97">
        <f>K$31</f>
        <v>0</v>
      </c>
      <c r="L2267" s="94">
        <f t="shared" ref="L2267:L2277" si="352">IF(K2267&gt;0,((J2267/K2267)*I2267),0)</f>
        <v>0</v>
      </c>
    </row>
    <row r="2268" spans="2:12" ht="15" x14ac:dyDescent="0.25">
      <c r="B2268" s="31" t="s">
        <v>420</v>
      </c>
      <c r="C2268" s="164">
        <f>C$32</f>
        <v>0</v>
      </c>
      <c r="D2268" s="142"/>
      <c r="E2268" s="142"/>
      <c r="F2268" s="144"/>
      <c r="G2268" s="142"/>
      <c r="H2268" s="142"/>
      <c r="I2268" s="153"/>
      <c r="J2268" s="92">
        <f t="shared" si="351"/>
        <v>0</v>
      </c>
      <c r="K2268" s="93">
        <f>K$32</f>
        <v>0</v>
      </c>
      <c r="L2268" s="94">
        <f t="shared" si="352"/>
        <v>0</v>
      </c>
    </row>
    <row r="2269" spans="2:12" ht="15" x14ac:dyDescent="0.25">
      <c r="B2269" s="31" t="s">
        <v>421</v>
      </c>
      <c r="C2269" s="272">
        <f>C$33</f>
        <v>0</v>
      </c>
      <c r="D2269" s="142"/>
      <c r="E2269" s="142"/>
      <c r="F2269" s="144"/>
      <c r="G2269" s="142"/>
      <c r="H2269" s="142"/>
      <c r="I2269" s="153"/>
      <c r="J2269" s="92">
        <f t="shared" si="351"/>
        <v>0</v>
      </c>
      <c r="K2269" s="97">
        <f>K$33</f>
        <v>0</v>
      </c>
      <c r="L2269" s="94">
        <f t="shared" si="352"/>
        <v>0</v>
      </c>
    </row>
    <row r="2270" spans="2:12" ht="15" x14ac:dyDescent="0.25">
      <c r="B2270" s="31" t="s">
        <v>422</v>
      </c>
      <c r="C2270" s="164">
        <f>C$34</f>
        <v>0</v>
      </c>
      <c r="D2270" s="142"/>
      <c r="E2270" s="142"/>
      <c r="F2270" s="144"/>
      <c r="G2270" s="142"/>
      <c r="H2270" s="142"/>
      <c r="I2270" s="153"/>
      <c r="J2270" s="92">
        <f t="shared" si="351"/>
        <v>0</v>
      </c>
      <c r="K2270" s="97">
        <f>K$34</f>
        <v>0</v>
      </c>
      <c r="L2270" s="94">
        <f t="shared" si="352"/>
        <v>0</v>
      </c>
    </row>
    <row r="2271" spans="2:12" ht="15" x14ac:dyDescent="0.25">
      <c r="B2271" s="31" t="s">
        <v>423</v>
      </c>
      <c r="C2271" s="272">
        <f>C$35</f>
        <v>0</v>
      </c>
      <c r="D2271" s="142"/>
      <c r="E2271" s="142"/>
      <c r="F2271" s="144"/>
      <c r="G2271" s="142"/>
      <c r="H2271" s="142"/>
      <c r="I2271" s="153"/>
      <c r="J2271" s="92">
        <f t="shared" si="351"/>
        <v>0</v>
      </c>
      <c r="K2271" s="93">
        <f>K$35</f>
        <v>0</v>
      </c>
      <c r="L2271" s="94">
        <f t="shared" si="352"/>
        <v>0</v>
      </c>
    </row>
    <row r="2272" spans="2:12" ht="15" x14ac:dyDescent="0.25">
      <c r="B2272" s="31" t="s">
        <v>424</v>
      </c>
      <c r="C2272" s="164">
        <f>C$36</f>
        <v>0</v>
      </c>
      <c r="D2272" s="142"/>
      <c r="E2272" s="142"/>
      <c r="F2272" s="144"/>
      <c r="G2272" s="142"/>
      <c r="H2272" s="142"/>
      <c r="I2272" s="153"/>
      <c r="J2272" s="92">
        <f t="shared" si="351"/>
        <v>0</v>
      </c>
      <c r="K2272" s="97">
        <f>K$36</f>
        <v>0</v>
      </c>
      <c r="L2272" s="94">
        <f t="shared" si="352"/>
        <v>0</v>
      </c>
    </row>
    <row r="2273" spans="2:12" ht="15" x14ac:dyDescent="0.25">
      <c r="B2273" s="31" t="s">
        <v>425</v>
      </c>
      <c r="C2273" s="272">
        <f>C$37</f>
        <v>0</v>
      </c>
      <c r="D2273" s="142"/>
      <c r="E2273" s="142"/>
      <c r="F2273" s="144"/>
      <c r="G2273" s="142"/>
      <c r="H2273" s="142"/>
      <c r="I2273" s="153"/>
      <c r="J2273" s="92">
        <f t="shared" si="351"/>
        <v>0</v>
      </c>
      <c r="K2273" s="97">
        <f>K$37</f>
        <v>0</v>
      </c>
      <c r="L2273" s="94">
        <f t="shared" si="352"/>
        <v>0</v>
      </c>
    </row>
    <row r="2274" spans="2:12" ht="15" x14ac:dyDescent="0.25">
      <c r="B2274" s="31" t="s">
        <v>426</v>
      </c>
      <c r="C2274" s="164">
        <f>C$38</f>
        <v>0</v>
      </c>
      <c r="D2274" s="142"/>
      <c r="E2274" s="142"/>
      <c r="F2274" s="144"/>
      <c r="G2274" s="142"/>
      <c r="H2274" s="142"/>
      <c r="I2274" s="153"/>
      <c r="J2274" s="92">
        <f t="shared" si="351"/>
        <v>0</v>
      </c>
      <c r="K2274" s="93">
        <f>K$38</f>
        <v>0</v>
      </c>
      <c r="L2274" s="94">
        <f t="shared" si="352"/>
        <v>0</v>
      </c>
    </row>
    <row r="2275" spans="2:12" ht="15" x14ac:dyDescent="0.25">
      <c r="B2275" s="31" t="s">
        <v>427</v>
      </c>
      <c r="C2275" s="272">
        <f>C$39</f>
        <v>0</v>
      </c>
      <c r="D2275" s="142"/>
      <c r="E2275" s="142"/>
      <c r="F2275" s="144"/>
      <c r="G2275" s="142"/>
      <c r="H2275" s="142"/>
      <c r="I2275" s="153"/>
      <c r="J2275" s="92">
        <f t="shared" si="351"/>
        <v>0</v>
      </c>
      <c r="K2275" s="97">
        <f>K$39</f>
        <v>0</v>
      </c>
      <c r="L2275" s="94">
        <f t="shared" si="352"/>
        <v>0</v>
      </c>
    </row>
    <row r="2276" spans="2:12" ht="15" x14ac:dyDescent="0.25">
      <c r="B2276" s="31" t="s">
        <v>428</v>
      </c>
      <c r="C2276" s="164">
        <f>C$40</f>
        <v>0</v>
      </c>
      <c r="D2276" s="142"/>
      <c r="E2276" s="142"/>
      <c r="F2276" s="144"/>
      <c r="G2276" s="142"/>
      <c r="H2276" s="142"/>
      <c r="I2276" s="153"/>
      <c r="J2276" s="92">
        <f t="shared" si="351"/>
        <v>0</v>
      </c>
      <c r="K2276" s="97">
        <f>K$40</f>
        <v>0</v>
      </c>
      <c r="L2276" s="94">
        <f t="shared" si="352"/>
        <v>0</v>
      </c>
    </row>
    <row r="2277" spans="2:12" ht="15" x14ac:dyDescent="0.25">
      <c r="B2277" s="31" t="s">
        <v>429</v>
      </c>
      <c r="C2277" s="272">
        <f>C$41</f>
        <v>0</v>
      </c>
      <c r="D2277" s="142"/>
      <c r="E2277" s="142"/>
      <c r="F2277" s="144"/>
      <c r="G2277" s="142"/>
      <c r="H2277" s="142"/>
      <c r="I2277" s="153"/>
      <c r="J2277" s="92">
        <f t="shared" si="351"/>
        <v>0</v>
      </c>
      <c r="K2277" s="93">
        <f>K$41</f>
        <v>0</v>
      </c>
      <c r="L2277" s="94">
        <f t="shared" si="352"/>
        <v>0</v>
      </c>
    </row>
    <row r="2278" spans="2:12" ht="15" x14ac:dyDescent="0.25">
      <c r="B2278" s="31" t="s">
        <v>430</v>
      </c>
      <c r="C2278" s="164">
        <f>C$42</f>
        <v>0</v>
      </c>
      <c r="D2278" s="142"/>
      <c r="E2278" s="142"/>
      <c r="F2278" s="144"/>
      <c r="G2278" s="142"/>
      <c r="H2278" s="142"/>
      <c r="I2278" s="153"/>
      <c r="J2278" s="92">
        <f>IF(G2278&gt;0,(D2278*(F2278/G2278)),0)</f>
        <v>0</v>
      </c>
      <c r="K2278" s="97">
        <f>K$42</f>
        <v>0</v>
      </c>
      <c r="L2278" s="94">
        <f>IF(K2278&gt;0,((J2278/K2278)*I2278),0)</f>
        <v>0</v>
      </c>
    </row>
    <row r="2279" spans="2:12" ht="15" x14ac:dyDescent="0.25">
      <c r="B2279" s="31" t="s">
        <v>431</v>
      </c>
      <c r="C2279" s="272">
        <f>C$43</f>
        <v>0</v>
      </c>
      <c r="D2279" s="142"/>
      <c r="E2279" s="142"/>
      <c r="F2279" s="144"/>
      <c r="G2279" s="142"/>
      <c r="H2279" s="142"/>
      <c r="I2279" s="153"/>
      <c r="J2279" s="92">
        <f t="shared" ref="J2279:J2290" si="353">IF(G2279&gt;0,(D2279*(F2279/G2279)),0)</f>
        <v>0</v>
      </c>
      <c r="K2279" s="97">
        <f>K$43</f>
        <v>0</v>
      </c>
      <c r="L2279" s="94">
        <f t="shared" ref="L2279:L2290" si="354">IF(K2279&gt;0,((J2279/K2279)*I2279),0)</f>
        <v>0</v>
      </c>
    </row>
    <row r="2280" spans="2:12" ht="15" x14ac:dyDescent="0.25">
      <c r="B2280" s="31" t="s">
        <v>432</v>
      </c>
      <c r="C2280" s="164">
        <f>C$44</f>
        <v>0</v>
      </c>
      <c r="D2280" s="142"/>
      <c r="E2280" s="142"/>
      <c r="F2280" s="144"/>
      <c r="G2280" s="142"/>
      <c r="H2280" s="142"/>
      <c r="I2280" s="153"/>
      <c r="J2280" s="92">
        <f t="shared" si="353"/>
        <v>0</v>
      </c>
      <c r="K2280" s="93">
        <f>K$44</f>
        <v>0</v>
      </c>
      <c r="L2280" s="94">
        <f t="shared" si="354"/>
        <v>0</v>
      </c>
    </row>
    <row r="2281" spans="2:12" ht="15" x14ac:dyDescent="0.25">
      <c r="B2281" s="31" t="s">
        <v>433</v>
      </c>
      <c r="C2281" s="272">
        <f>C$45</f>
        <v>0</v>
      </c>
      <c r="D2281" s="142"/>
      <c r="E2281" s="142"/>
      <c r="F2281" s="144"/>
      <c r="G2281" s="142"/>
      <c r="H2281" s="142"/>
      <c r="I2281" s="153"/>
      <c r="J2281" s="92">
        <f t="shared" si="353"/>
        <v>0</v>
      </c>
      <c r="K2281" s="97">
        <f>K$45</f>
        <v>0</v>
      </c>
      <c r="L2281" s="94">
        <f t="shared" si="354"/>
        <v>0</v>
      </c>
    </row>
    <row r="2282" spans="2:12" ht="15" x14ac:dyDescent="0.25">
      <c r="B2282" s="31" t="s">
        <v>434</v>
      </c>
      <c r="C2282" s="164">
        <f>C$46</f>
        <v>0</v>
      </c>
      <c r="D2282" s="142"/>
      <c r="E2282" s="142"/>
      <c r="F2282" s="144"/>
      <c r="G2282" s="142"/>
      <c r="H2282" s="142"/>
      <c r="I2282" s="153"/>
      <c r="J2282" s="92">
        <f t="shared" si="353"/>
        <v>0</v>
      </c>
      <c r="K2282" s="97">
        <f>K$46</f>
        <v>0</v>
      </c>
      <c r="L2282" s="94">
        <f t="shared" si="354"/>
        <v>0</v>
      </c>
    </row>
    <row r="2283" spans="2:12" ht="15" x14ac:dyDescent="0.25">
      <c r="B2283" s="31" t="s">
        <v>435</v>
      </c>
      <c r="C2283" s="272">
        <f>C$47</f>
        <v>0</v>
      </c>
      <c r="D2283" s="142"/>
      <c r="E2283" s="142"/>
      <c r="F2283" s="144"/>
      <c r="G2283" s="142"/>
      <c r="H2283" s="142"/>
      <c r="I2283" s="153"/>
      <c r="J2283" s="92">
        <f t="shared" si="353"/>
        <v>0</v>
      </c>
      <c r="K2283" s="93">
        <f>K$47</f>
        <v>0</v>
      </c>
      <c r="L2283" s="94">
        <f t="shared" si="354"/>
        <v>0</v>
      </c>
    </row>
    <row r="2284" spans="2:12" ht="15" x14ac:dyDescent="0.25">
      <c r="B2284" s="31" t="s">
        <v>436</v>
      </c>
      <c r="C2284" s="164">
        <f>C$48</f>
        <v>0</v>
      </c>
      <c r="D2284" s="142"/>
      <c r="E2284" s="142"/>
      <c r="F2284" s="144"/>
      <c r="G2284" s="142"/>
      <c r="H2284" s="142"/>
      <c r="I2284" s="153"/>
      <c r="J2284" s="92">
        <f t="shared" si="353"/>
        <v>0</v>
      </c>
      <c r="K2284" s="97">
        <f>K$48</f>
        <v>0</v>
      </c>
      <c r="L2284" s="94">
        <f t="shared" si="354"/>
        <v>0</v>
      </c>
    </row>
    <row r="2285" spans="2:12" ht="15" x14ac:dyDescent="0.25">
      <c r="B2285" s="31" t="s">
        <v>437</v>
      </c>
      <c r="C2285" s="272">
        <f>C$49</f>
        <v>0</v>
      </c>
      <c r="D2285" s="142"/>
      <c r="E2285" s="142"/>
      <c r="F2285" s="144"/>
      <c r="G2285" s="142"/>
      <c r="H2285" s="142"/>
      <c r="I2285" s="153"/>
      <c r="J2285" s="92">
        <f t="shared" si="353"/>
        <v>0</v>
      </c>
      <c r="K2285" s="97">
        <f>K$49</f>
        <v>0</v>
      </c>
      <c r="L2285" s="94">
        <f t="shared" si="354"/>
        <v>0</v>
      </c>
    </row>
    <row r="2286" spans="2:12" ht="15" x14ac:dyDescent="0.25">
      <c r="B2286" s="31" t="s">
        <v>438</v>
      </c>
      <c r="C2286" s="164">
        <f>C$50</f>
        <v>0</v>
      </c>
      <c r="D2286" s="142"/>
      <c r="E2286" s="142"/>
      <c r="F2286" s="144"/>
      <c r="G2286" s="142"/>
      <c r="H2286" s="142"/>
      <c r="I2286" s="153"/>
      <c r="J2286" s="92">
        <f t="shared" si="353"/>
        <v>0</v>
      </c>
      <c r="K2286" s="93">
        <f>K$50</f>
        <v>0</v>
      </c>
      <c r="L2286" s="94">
        <f t="shared" si="354"/>
        <v>0</v>
      </c>
    </row>
    <row r="2287" spans="2:12" ht="15" x14ac:dyDescent="0.25">
      <c r="B2287" s="31" t="s">
        <v>439</v>
      </c>
      <c r="C2287" s="272">
        <f>C$51</f>
        <v>0</v>
      </c>
      <c r="D2287" s="142"/>
      <c r="E2287" s="142"/>
      <c r="F2287" s="144"/>
      <c r="G2287" s="142"/>
      <c r="H2287" s="142"/>
      <c r="I2287" s="153"/>
      <c r="J2287" s="92">
        <f t="shared" si="353"/>
        <v>0</v>
      </c>
      <c r="K2287" s="97">
        <f>K$51</f>
        <v>0</v>
      </c>
      <c r="L2287" s="94">
        <f t="shared" si="354"/>
        <v>0</v>
      </c>
    </row>
    <row r="2288" spans="2:12" ht="15" x14ac:dyDescent="0.25">
      <c r="B2288" s="31" t="s">
        <v>440</v>
      </c>
      <c r="C2288" s="164">
        <f>C$52</f>
        <v>0</v>
      </c>
      <c r="D2288" s="142"/>
      <c r="E2288" s="142"/>
      <c r="F2288" s="144"/>
      <c r="G2288" s="142"/>
      <c r="H2288" s="142"/>
      <c r="I2288" s="153"/>
      <c r="J2288" s="92">
        <f t="shared" si="353"/>
        <v>0</v>
      </c>
      <c r="K2288" s="97">
        <f>K$52</f>
        <v>0</v>
      </c>
      <c r="L2288" s="94">
        <f t="shared" si="354"/>
        <v>0</v>
      </c>
    </row>
    <row r="2289" spans="2:12" ht="15" x14ac:dyDescent="0.25">
      <c r="B2289" s="31" t="s">
        <v>441</v>
      </c>
      <c r="C2289" s="272">
        <f>C$53</f>
        <v>0</v>
      </c>
      <c r="D2289" s="142"/>
      <c r="E2289" s="142"/>
      <c r="F2289" s="144"/>
      <c r="G2289" s="142"/>
      <c r="H2289" s="142"/>
      <c r="I2289" s="153"/>
      <c r="J2289" s="92">
        <f t="shared" si="353"/>
        <v>0</v>
      </c>
      <c r="K2289" s="93">
        <f>K$53</f>
        <v>0</v>
      </c>
      <c r="L2289" s="94">
        <f t="shared" si="354"/>
        <v>0</v>
      </c>
    </row>
    <row r="2290" spans="2:12" ht="15" x14ac:dyDescent="0.25">
      <c r="B2290" s="31" t="s">
        <v>442</v>
      </c>
      <c r="C2290" s="164">
        <f>C$54</f>
        <v>0</v>
      </c>
      <c r="D2290" s="142"/>
      <c r="E2290" s="142"/>
      <c r="F2290" s="144"/>
      <c r="G2290" s="142"/>
      <c r="H2290" s="142"/>
      <c r="I2290" s="153"/>
      <c r="J2290" s="92">
        <f t="shared" si="353"/>
        <v>0</v>
      </c>
      <c r="K2290" s="97">
        <f>K$54</f>
        <v>0</v>
      </c>
      <c r="L2290" s="94">
        <f t="shared" si="354"/>
        <v>0</v>
      </c>
    </row>
    <row r="2291" spans="2:12" x14ac:dyDescent="0.2">
      <c r="C2291" s="31"/>
    </row>
    <row r="2292" spans="2:12" ht="15" x14ac:dyDescent="0.25">
      <c r="C2292" s="278" t="s">
        <v>532</v>
      </c>
      <c r="D2292" s="279"/>
      <c r="E2292" s="279"/>
      <c r="F2292" s="279"/>
      <c r="G2292" s="279"/>
      <c r="H2292" s="279"/>
      <c r="I2292" s="279"/>
      <c r="J2292" s="279"/>
      <c r="K2292" s="279"/>
      <c r="L2292" s="280"/>
    </row>
    <row r="2293" spans="2:12" ht="15" x14ac:dyDescent="0.25">
      <c r="B2293" s="31" t="s">
        <v>113</v>
      </c>
      <c r="C2293" s="259">
        <f>C$5</f>
        <v>0</v>
      </c>
      <c r="D2293" s="142"/>
      <c r="E2293" s="142"/>
      <c r="F2293" s="144"/>
      <c r="G2293" s="142"/>
      <c r="H2293" s="142"/>
      <c r="I2293" s="153"/>
      <c r="J2293" s="92">
        <f>IF(G2293&gt;0,(D2293*(F2293/G2293)),0)</f>
        <v>0</v>
      </c>
      <c r="K2293" s="93">
        <f>K$5</f>
        <v>0</v>
      </c>
      <c r="L2293" s="94">
        <f>IF(K2293&gt;0,((J2293/K2293)*I2293),0)</f>
        <v>0</v>
      </c>
    </row>
    <row r="2294" spans="2:12" ht="15" x14ac:dyDescent="0.25">
      <c r="B2294" s="31" t="s">
        <v>114</v>
      </c>
      <c r="C2294" s="260">
        <f>C$6</f>
        <v>0</v>
      </c>
      <c r="D2294" s="142"/>
      <c r="E2294" s="142"/>
      <c r="F2294" s="144"/>
      <c r="G2294" s="142"/>
      <c r="H2294" s="142"/>
      <c r="I2294" s="153"/>
      <c r="J2294" s="92">
        <f t="shared" ref="J2294:J2304" si="355">IF(G2294&gt;0,(D2294*(F2294/G2294)),0)</f>
        <v>0</v>
      </c>
      <c r="K2294" s="97">
        <f>K$6</f>
        <v>0</v>
      </c>
      <c r="L2294" s="94">
        <f t="shared" ref="L2294:L2304" si="356">IF(K2294&gt;0,((J2294/K2294)*I2294),0)</f>
        <v>0</v>
      </c>
    </row>
    <row r="2295" spans="2:12" ht="15" x14ac:dyDescent="0.25">
      <c r="B2295" s="31" t="s">
        <v>115</v>
      </c>
      <c r="C2295" s="259">
        <f>C$7</f>
        <v>0</v>
      </c>
      <c r="D2295" s="142"/>
      <c r="E2295" s="142"/>
      <c r="F2295" s="144"/>
      <c r="G2295" s="142"/>
      <c r="H2295" s="142"/>
      <c r="I2295" s="153"/>
      <c r="J2295" s="92">
        <f t="shared" si="355"/>
        <v>0</v>
      </c>
      <c r="K2295" s="97">
        <f>K$7</f>
        <v>0</v>
      </c>
      <c r="L2295" s="94">
        <f t="shared" si="356"/>
        <v>0</v>
      </c>
    </row>
    <row r="2296" spans="2:12" ht="15" x14ac:dyDescent="0.25">
      <c r="B2296" s="31" t="s">
        <v>116</v>
      </c>
      <c r="C2296" s="260">
        <f>C$8</f>
        <v>0</v>
      </c>
      <c r="D2296" s="142"/>
      <c r="E2296" s="142"/>
      <c r="F2296" s="144"/>
      <c r="G2296" s="142"/>
      <c r="H2296" s="142"/>
      <c r="I2296" s="153"/>
      <c r="J2296" s="92">
        <f t="shared" si="355"/>
        <v>0</v>
      </c>
      <c r="K2296" s="93">
        <f>K$8</f>
        <v>0</v>
      </c>
      <c r="L2296" s="94">
        <f t="shared" si="356"/>
        <v>0</v>
      </c>
    </row>
    <row r="2297" spans="2:12" ht="15" x14ac:dyDescent="0.25">
      <c r="B2297" s="31" t="s">
        <v>117</v>
      </c>
      <c r="C2297" s="259">
        <f>C$9</f>
        <v>0</v>
      </c>
      <c r="D2297" s="142"/>
      <c r="E2297" s="142"/>
      <c r="F2297" s="144"/>
      <c r="G2297" s="142"/>
      <c r="H2297" s="142"/>
      <c r="I2297" s="153"/>
      <c r="J2297" s="92">
        <f t="shared" si="355"/>
        <v>0</v>
      </c>
      <c r="K2297" s="97">
        <f>K$9</f>
        <v>0</v>
      </c>
      <c r="L2297" s="94">
        <f t="shared" si="356"/>
        <v>0</v>
      </c>
    </row>
    <row r="2298" spans="2:12" ht="15" x14ac:dyDescent="0.25">
      <c r="B2298" s="31" t="s">
        <v>118</v>
      </c>
      <c r="C2298" s="260">
        <f>C$10</f>
        <v>0</v>
      </c>
      <c r="D2298" s="142"/>
      <c r="E2298" s="142"/>
      <c r="F2298" s="144"/>
      <c r="G2298" s="142"/>
      <c r="H2298" s="142"/>
      <c r="I2298" s="153"/>
      <c r="J2298" s="92">
        <f t="shared" si="355"/>
        <v>0</v>
      </c>
      <c r="K2298" s="97">
        <f>K$10</f>
        <v>0</v>
      </c>
      <c r="L2298" s="94">
        <f t="shared" si="356"/>
        <v>0</v>
      </c>
    </row>
    <row r="2299" spans="2:12" ht="15" x14ac:dyDescent="0.25">
      <c r="B2299" s="31" t="s">
        <v>119</v>
      </c>
      <c r="C2299" s="259">
        <f>C$11</f>
        <v>0</v>
      </c>
      <c r="D2299" s="142"/>
      <c r="E2299" s="142"/>
      <c r="F2299" s="144"/>
      <c r="G2299" s="142"/>
      <c r="H2299" s="142"/>
      <c r="I2299" s="153"/>
      <c r="J2299" s="92">
        <f t="shared" si="355"/>
        <v>0</v>
      </c>
      <c r="K2299" s="93">
        <f>K$11</f>
        <v>0</v>
      </c>
      <c r="L2299" s="94">
        <f t="shared" si="356"/>
        <v>0</v>
      </c>
    </row>
    <row r="2300" spans="2:12" ht="15" x14ac:dyDescent="0.25">
      <c r="B2300" s="31" t="s">
        <v>120</v>
      </c>
      <c r="C2300" s="260">
        <f>C$12</f>
        <v>0</v>
      </c>
      <c r="D2300" s="142"/>
      <c r="E2300" s="142"/>
      <c r="F2300" s="144"/>
      <c r="G2300" s="142"/>
      <c r="H2300" s="142"/>
      <c r="I2300" s="153"/>
      <c r="J2300" s="92">
        <f t="shared" si="355"/>
        <v>0</v>
      </c>
      <c r="K2300" s="97">
        <f>K$12</f>
        <v>0</v>
      </c>
      <c r="L2300" s="94">
        <f t="shared" si="356"/>
        <v>0</v>
      </c>
    </row>
    <row r="2301" spans="2:12" ht="15" x14ac:dyDescent="0.25">
      <c r="B2301" s="31" t="s">
        <v>121</v>
      </c>
      <c r="C2301" s="259">
        <f>C$13</f>
        <v>0</v>
      </c>
      <c r="D2301" s="142"/>
      <c r="E2301" s="142"/>
      <c r="F2301" s="144"/>
      <c r="G2301" s="142"/>
      <c r="H2301" s="142"/>
      <c r="I2301" s="153"/>
      <c r="J2301" s="92">
        <f t="shared" si="355"/>
        <v>0</v>
      </c>
      <c r="K2301" s="97">
        <f>K$13</f>
        <v>0</v>
      </c>
      <c r="L2301" s="94">
        <f t="shared" si="356"/>
        <v>0</v>
      </c>
    </row>
    <row r="2302" spans="2:12" ht="15" x14ac:dyDescent="0.25">
      <c r="B2302" s="31" t="s">
        <v>122</v>
      </c>
      <c r="C2302" s="260">
        <f>C$14</f>
        <v>0</v>
      </c>
      <c r="D2302" s="142"/>
      <c r="E2302" s="142"/>
      <c r="F2302" s="144"/>
      <c r="G2302" s="142"/>
      <c r="H2302" s="142"/>
      <c r="I2302" s="153"/>
      <c r="J2302" s="92">
        <f t="shared" si="355"/>
        <v>0</v>
      </c>
      <c r="K2302" s="93">
        <f>K$14</f>
        <v>0</v>
      </c>
      <c r="L2302" s="94">
        <f t="shared" si="356"/>
        <v>0</v>
      </c>
    </row>
    <row r="2303" spans="2:12" ht="15" x14ac:dyDescent="0.25">
      <c r="B2303" s="31" t="s">
        <v>123</v>
      </c>
      <c r="C2303" s="259">
        <f>C$15</f>
        <v>0</v>
      </c>
      <c r="D2303" s="142"/>
      <c r="E2303" s="142"/>
      <c r="F2303" s="144"/>
      <c r="G2303" s="142"/>
      <c r="H2303" s="142"/>
      <c r="I2303" s="153"/>
      <c r="J2303" s="92">
        <f t="shared" si="355"/>
        <v>0</v>
      </c>
      <c r="K2303" s="97">
        <f>K$15</f>
        <v>0</v>
      </c>
      <c r="L2303" s="94">
        <f t="shared" si="356"/>
        <v>0</v>
      </c>
    </row>
    <row r="2304" spans="2:12" ht="15" x14ac:dyDescent="0.25">
      <c r="B2304" s="31" t="s">
        <v>124</v>
      </c>
      <c r="C2304" s="260">
        <f>C$16</f>
        <v>0</v>
      </c>
      <c r="D2304" s="142"/>
      <c r="E2304" s="142"/>
      <c r="F2304" s="144"/>
      <c r="G2304" s="142"/>
      <c r="H2304" s="142"/>
      <c r="I2304" s="153"/>
      <c r="J2304" s="92">
        <f t="shared" si="355"/>
        <v>0</v>
      </c>
      <c r="K2304" s="97">
        <f>K$16</f>
        <v>0</v>
      </c>
      <c r="L2304" s="94">
        <f t="shared" si="356"/>
        <v>0</v>
      </c>
    </row>
    <row r="2305" spans="2:12" ht="15" x14ac:dyDescent="0.25">
      <c r="B2305" s="31" t="s">
        <v>125</v>
      </c>
      <c r="C2305" s="272">
        <f>C$17</f>
        <v>0</v>
      </c>
      <c r="D2305" s="142"/>
      <c r="E2305" s="142"/>
      <c r="F2305" s="144"/>
      <c r="G2305" s="142"/>
      <c r="H2305" s="142"/>
      <c r="I2305" s="153"/>
      <c r="J2305" s="92">
        <f>IF(G2305&gt;0,(D2305*(F2305/G2305)),0)</f>
        <v>0</v>
      </c>
      <c r="K2305" s="93">
        <f>K$17</f>
        <v>0</v>
      </c>
      <c r="L2305" s="94">
        <f>IF(K2305&gt;0,((J2305/K2305)*I2305),0)</f>
        <v>0</v>
      </c>
    </row>
    <row r="2306" spans="2:12" ht="15" x14ac:dyDescent="0.25">
      <c r="B2306" s="31" t="s">
        <v>126</v>
      </c>
      <c r="C2306" s="164">
        <f>C$18</f>
        <v>0</v>
      </c>
      <c r="D2306" s="142"/>
      <c r="E2306" s="142"/>
      <c r="F2306" s="144"/>
      <c r="G2306" s="142"/>
      <c r="H2306" s="142"/>
      <c r="I2306" s="153"/>
      <c r="J2306" s="92">
        <f t="shared" ref="J2306:J2317" si="357">IF(G2306&gt;0,(D2306*(F2306/G2306)),0)</f>
        <v>0</v>
      </c>
      <c r="K2306" s="97">
        <f>K$18</f>
        <v>0</v>
      </c>
      <c r="L2306" s="94">
        <f t="shared" ref="L2306:L2317" si="358">IF(K2306&gt;0,((J2306/K2306)*I2306),0)</f>
        <v>0</v>
      </c>
    </row>
    <row r="2307" spans="2:12" ht="15" x14ac:dyDescent="0.25">
      <c r="B2307" s="31" t="s">
        <v>127</v>
      </c>
      <c r="C2307" s="272">
        <f>C$19</f>
        <v>0</v>
      </c>
      <c r="D2307" s="142"/>
      <c r="E2307" s="142"/>
      <c r="F2307" s="144"/>
      <c r="G2307" s="142"/>
      <c r="H2307" s="142"/>
      <c r="I2307" s="153"/>
      <c r="J2307" s="92">
        <f t="shared" si="357"/>
        <v>0</v>
      </c>
      <c r="K2307" s="97">
        <f>K$19</f>
        <v>0</v>
      </c>
      <c r="L2307" s="94">
        <f t="shared" si="358"/>
        <v>0</v>
      </c>
    </row>
    <row r="2308" spans="2:12" ht="15" x14ac:dyDescent="0.25">
      <c r="B2308" s="31" t="s">
        <v>128</v>
      </c>
      <c r="C2308" s="164">
        <f>C$20</f>
        <v>0</v>
      </c>
      <c r="D2308" s="142"/>
      <c r="E2308" s="142"/>
      <c r="F2308" s="144"/>
      <c r="G2308" s="142"/>
      <c r="H2308" s="142"/>
      <c r="I2308" s="153"/>
      <c r="J2308" s="92">
        <f t="shared" si="357"/>
        <v>0</v>
      </c>
      <c r="K2308" s="93">
        <f>K$20</f>
        <v>0</v>
      </c>
      <c r="L2308" s="94">
        <f t="shared" si="358"/>
        <v>0</v>
      </c>
    </row>
    <row r="2309" spans="2:12" ht="15" x14ac:dyDescent="0.25">
      <c r="B2309" s="31" t="s">
        <v>129</v>
      </c>
      <c r="C2309" s="272">
        <f>C$21</f>
        <v>0</v>
      </c>
      <c r="D2309" s="142"/>
      <c r="E2309" s="142"/>
      <c r="F2309" s="144"/>
      <c r="G2309" s="142"/>
      <c r="H2309" s="142"/>
      <c r="I2309" s="153"/>
      <c r="J2309" s="92">
        <f t="shared" si="357"/>
        <v>0</v>
      </c>
      <c r="K2309" s="97">
        <f>K$21</f>
        <v>0</v>
      </c>
      <c r="L2309" s="94">
        <f t="shared" si="358"/>
        <v>0</v>
      </c>
    </row>
    <row r="2310" spans="2:12" ht="15" x14ac:dyDescent="0.25">
      <c r="B2310" s="31" t="s">
        <v>130</v>
      </c>
      <c r="C2310" s="164">
        <f>C$22</f>
        <v>0</v>
      </c>
      <c r="D2310" s="142"/>
      <c r="E2310" s="142"/>
      <c r="F2310" s="144"/>
      <c r="G2310" s="142"/>
      <c r="H2310" s="142"/>
      <c r="I2310" s="153"/>
      <c r="J2310" s="92">
        <f t="shared" si="357"/>
        <v>0</v>
      </c>
      <c r="K2310" s="97">
        <f>K$22</f>
        <v>0</v>
      </c>
      <c r="L2310" s="94">
        <f t="shared" si="358"/>
        <v>0</v>
      </c>
    </row>
    <row r="2311" spans="2:12" ht="15" x14ac:dyDescent="0.25">
      <c r="B2311" s="31" t="s">
        <v>131</v>
      </c>
      <c r="C2311" s="272">
        <f>C$23</f>
        <v>0</v>
      </c>
      <c r="D2311" s="142"/>
      <c r="E2311" s="142"/>
      <c r="F2311" s="144"/>
      <c r="G2311" s="142"/>
      <c r="H2311" s="142"/>
      <c r="I2311" s="153"/>
      <c r="J2311" s="92">
        <f t="shared" si="357"/>
        <v>0</v>
      </c>
      <c r="K2311" s="93">
        <f>K$23</f>
        <v>0</v>
      </c>
      <c r="L2311" s="94">
        <f t="shared" si="358"/>
        <v>0</v>
      </c>
    </row>
    <row r="2312" spans="2:12" ht="15" x14ac:dyDescent="0.25">
      <c r="B2312" s="31" t="s">
        <v>132</v>
      </c>
      <c r="C2312" s="164">
        <f>C$24</f>
        <v>0</v>
      </c>
      <c r="D2312" s="142"/>
      <c r="E2312" s="142"/>
      <c r="F2312" s="144"/>
      <c r="G2312" s="142"/>
      <c r="H2312" s="142"/>
      <c r="I2312" s="153"/>
      <c r="J2312" s="92">
        <f t="shared" si="357"/>
        <v>0</v>
      </c>
      <c r="K2312" s="97">
        <f>K$24</f>
        <v>0</v>
      </c>
      <c r="L2312" s="94">
        <f t="shared" si="358"/>
        <v>0</v>
      </c>
    </row>
    <row r="2313" spans="2:12" ht="15" x14ac:dyDescent="0.25">
      <c r="B2313" s="31" t="s">
        <v>133</v>
      </c>
      <c r="C2313" s="272">
        <f>C$25</f>
        <v>0</v>
      </c>
      <c r="D2313" s="142"/>
      <c r="E2313" s="142"/>
      <c r="F2313" s="144"/>
      <c r="G2313" s="142"/>
      <c r="H2313" s="142"/>
      <c r="I2313" s="153"/>
      <c r="J2313" s="92">
        <f t="shared" si="357"/>
        <v>0</v>
      </c>
      <c r="K2313" s="97">
        <f>K$25</f>
        <v>0</v>
      </c>
      <c r="L2313" s="94">
        <f t="shared" si="358"/>
        <v>0</v>
      </c>
    </row>
    <row r="2314" spans="2:12" ht="15" x14ac:dyDescent="0.25">
      <c r="B2314" s="31" t="s">
        <v>134</v>
      </c>
      <c r="C2314" s="164">
        <f>C$26</f>
        <v>0</v>
      </c>
      <c r="D2314" s="142"/>
      <c r="E2314" s="142"/>
      <c r="F2314" s="144"/>
      <c r="G2314" s="142"/>
      <c r="H2314" s="142"/>
      <c r="I2314" s="153"/>
      <c r="J2314" s="92">
        <f t="shared" si="357"/>
        <v>0</v>
      </c>
      <c r="K2314" s="93">
        <f>K$26</f>
        <v>0</v>
      </c>
      <c r="L2314" s="94">
        <f t="shared" si="358"/>
        <v>0</v>
      </c>
    </row>
    <row r="2315" spans="2:12" ht="15" x14ac:dyDescent="0.25">
      <c r="B2315" s="31" t="s">
        <v>135</v>
      </c>
      <c r="C2315" s="272">
        <f>C$27</f>
        <v>0</v>
      </c>
      <c r="D2315" s="142"/>
      <c r="E2315" s="142"/>
      <c r="F2315" s="144"/>
      <c r="G2315" s="142"/>
      <c r="H2315" s="142"/>
      <c r="I2315" s="153"/>
      <c r="J2315" s="92">
        <f t="shared" si="357"/>
        <v>0</v>
      </c>
      <c r="K2315" s="97">
        <f>K$27</f>
        <v>0</v>
      </c>
      <c r="L2315" s="94">
        <f t="shared" si="358"/>
        <v>0</v>
      </c>
    </row>
    <row r="2316" spans="2:12" ht="15" x14ac:dyDescent="0.25">
      <c r="B2316" s="31" t="s">
        <v>136</v>
      </c>
      <c r="C2316" s="164">
        <f>C$28</f>
        <v>0</v>
      </c>
      <c r="D2316" s="142"/>
      <c r="E2316" s="142"/>
      <c r="F2316" s="144"/>
      <c r="G2316" s="142"/>
      <c r="H2316" s="142"/>
      <c r="I2316" s="153"/>
      <c r="J2316" s="92">
        <f t="shared" si="357"/>
        <v>0</v>
      </c>
      <c r="K2316" s="97">
        <f>K$28</f>
        <v>0</v>
      </c>
      <c r="L2316" s="94">
        <f t="shared" si="358"/>
        <v>0</v>
      </c>
    </row>
    <row r="2317" spans="2:12" ht="15" x14ac:dyDescent="0.25">
      <c r="B2317" s="31" t="s">
        <v>137</v>
      </c>
      <c r="C2317" s="272">
        <f>C$29</f>
        <v>0</v>
      </c>
      <c r="D2317" s="142"/>
      <c r="E2317" s="142"/>
      <c r="F2317" s="144"/>
      <c r="G2317" s="142"/>
      <c r="H2317" s="142"/>
      <c r="I2317" s="153"/>
      <c r="J2317" s="92">
        <f t="shared" si="357"/>
        <v>0</v>
      </c>
      <c r="K2317" s="93">
        <f>K$29</f>
        <v>0</v>
      </c>
      <c r="L2317" s="94">
        <f t="shared" si="358"/>
        <v>0</v>
      </c>
    </row>
    <row r="2318" spans="2:12" ht="15" x14ac:dyDescent="0.25">
      <c r="B2318" s="31" t="s">
        <v>418</v>
      </c>
      <c r="C2318" s="164">
        <f>C$30</f>
        <v>0</v>
      </c>
      <c r="D2318" s="142"/>
      <c r="E2318" s="142"/>
      <c r="F2318" s="144"/>
      <c r="G2318" s="142"/>
      <c r="H2318" s="142"/>
      <c r="I2318" s="153"/>
      <c r="J2318" s="92">
        <f>IF(G2318&gt;0,(D2318*(F2318/G2318)),0)</f>
        <v>0</v>
      </c>
      <c r="K2318" s="97">
        <f>K$30</f>
        <v>0</v>
      </c>
      <c r="L2318" s="94">
        <f>IF(K2318&gt;0,((J2318/K2318)*I2318),0)</f>
        <v>0</v>
      </c>
    </row>
    <row r="2319" spans="2:12" ht="15" x14ac:dyDescent="0.25">
      <c r="B2319" s="31" t="s">
        <v>419</v>
      </c>
      <c r="C2319" s="272">
        <f>C$31</f>
        <v>0</v>
      </c>
      <c r="D2319" s="142"/>
      <c r="E2319" s="142"/>
      <c r="F2319" s="144"/>
      <c r="G2319" s="142"/>
      <c r="H2319" s="142"/>
      <c r="I2319" s="153"/>
      <c r="J2319" s="92">
        <f t="shared" ref="J2319:J2329" si="359">IF(G2319&gt;0,(D2319*(F2319/G2319)),0)</f>
        <v>0</v>
      </c>
      <c r="K2319" s="97">
        <f>K$31</f>
        <v>0</v>
      </c>
      <c r="L2319" s="94">
        <f t="shared" ref="L2319:L2329" si="360">IF(K2319&gt;0,((J2319/K2319)*I2319),0)</f>
        <v>0</v>
      </c>
    </row>
    <row r="2320" spans="2:12" ht="15" x14ac:dyDescent="0.25">
      <c r="B2320" s="31" t="s">
        <v>420</v>
      </c>
      <c r="C2320" s="164">
        <f>C$32</f>
        <v>0</v>
      </c>
      <c r="D2320" s="142"/>
      <c r="E2320" s="142"/>
      <c r="F2320" s="144"/>
      <c r="G2320" s="142"/>
      <c r="H2320" s="142"/>
      <c r="I2320" s="153"/>
      <c r="J2320" s="92">
        <f t="shared" si="359"/>
        <v>0</v>
      </c>
      <c r="K2320" s="93">
        <f>K$32</f>
        <v>0</v>
      </c>
      <c r="L2320" s="94">
        <f t="shared" si="360"/>
        <v>0</v>
      </c>
    </row>
    <row r="2321" spans="2:12" ht="15" x14ac:dyDescent="0.25">
      <c r="B2321" s="31" t="s">
        <v>421</v>
      </c>
      <c r="C2321" s="272">
        <f>C$33</f>
        <v>0</v>
      </c>
      <c r="D2321" s="142"/>
      <c r="E2321" s="142"/>
      <c r="F2321" s="144"/>
      <c r="G2321" s="142"/>
      <c r="H2321" s="142"/>
      <c r="I2321" s="153"/>
      <c r="J2321" s="92">
        <f t="shared" si="359"/>
        <v>0</v>
      </c>
      <c r="K2321" s="97">
        <f>K$33</f>
        <v>0</v>
      </c>
      <c r="L2321" s="94">
        <f t="shared" si="360"/>
        <v>0</v>
      </c>
    </row>
    <row r="2322" spans="2:12" ht="15" x14ac:dyDescent="0.25">
      <c r="B2322" s="31" t="s">
        <v>422</v>
      </c>
      <c r="C2322" s="164">
        <f>C$34</f>
        <v>0</v>
      </c>
      <c r="D2322" s="142"/>
      <c r="E2322" s="142"/>
      <c r="F2322" s="144"/>
      <c r="G2322" s="142"/>
      <c r="H2322" s="142"/>
      <c r="I2322" s="153"/>
      <c r="J2322" s="92">
        <f t="shared" si="359"/>
        <v>0</v>
      </c>
      <c r="K2322" s="97">
        <f>K$34</f>
        <v>0</v>
      </c>
      <c r="L2322" s="94">
        <f t="shared" si="360"/>
        <v>0</v>
      </c>
    </row>
    <row r="2323" spans="2:12" ht="15" x14ac:dyDescent="0.25">
      <c r="B2323" s="31" t="s">
        <v>423</v>
      </c>
      <c r="C2323" s="272">
        <f>C$35</f>
        <v>0</v>
      </c>
      <c r="D2323" s="142"/>
      <c r="E2323" s="142"/>
      <c r="F2323" s="144"/>
      <c r="G2323" s="142"/>
      <c r="H2323" s="142"/>
      <c r="I2323" s="153"/>
      <c r="J2323" s="92">
        <f t="shared" si="359"/>
        <v>0</v>
      </c>
      <c r="K2323" s="93">
        <f>K$35</f>
        <v>0</v>
      </c>
      <c r="L2323" s="94">
        <f t="shared" si="360"/>
        <v>0</v>
      </c>
    </row>
    <row r="2324" spans="2:12" ht="15" x14ac:dyDescent="0.25">
      <c r="B2324" s="31" t="s">
        <v>424</v>
      </c>
      <c r="C2324" s="164">
        <f>C$36</f>
        <v>0</v>
      </c>
      <c r="D2324" s="142"/>
      <c r="E2324" s="142"/>
      <c r="F2324" s="144"/>
      <c r="G2324" s="142"/>
      <c r="H2324" s="142"/>
      <c r="I2324" s="153"/>
      <c r="J2324" s="92">
        <f t="shared" si="359"/>
        <v>0</v>
      </c>
      <c r="K2324" s="97">
        <f>K$36</f>
        <v>0</v>
      </c>
      <c r="L2324" s="94">
        <f t="shared" si="360"/>
        <v>0</v>
      </c>
    </row>
    <row r="2325" spans="2:12" ht="15" x14ac:dyDescent="0.25">
      <c r="B2325" s="31" t="s">
        <v>425</v>
      </c>
      <c r="C2325" s="272">
        <f>C$37</f>
        <v>0</v>
      </c>
      <c r="D2325" s="142"/>
      <c r="E2325" s="142"/>
      <c r="F2325" s="144"/>
      <c r="G2325" s="142"/>
      <c r="H2325" s="142"/>
      <c r="I2325" s="153"/>
      <c r="J2325" s="92">
        <f t="shared" si="359"/>
        <v>0</v>
      </c>
      <c r="K2325" s="97">
        <f>K$37</f>
        <v>0</v>
      </c>
      <c r="L2325" s="94">
        <f t="shared" si="360"/>
        <v>0</v>
      </c>
    </row>
    <row r="2326" spans="2:12" ht="15" x14ac:dyDescent="0.25">
      <c r="B2326" s="31" t="s">
        <v>426</v>
      </c>
      <c r="C2326" s="164">
        <f>C$38</f>
        <v>0</v>
      </c>
      <c r="D2326" s="142"/>
      <c r="E2326" s="142"/>
      <c r="F2326" s="144"/>
      <c r="G2326" s="142"/>
      <c r="H2326" s="142"/>
      <c r="I2326" s="153"/>
      <c r="J2326" s="92">
        <f t="shared" si="359"/>
        <v>0</v>
      </c>
      <c r="K2326" s="93">
        <f>K$38</f>
        <v>0</v>
      </c>
      <c r="L2326" s="94">
        <f t="shared" si="360"/>
        <v>0</v>
      </c>
    </row>
    <row r="2327" spans="2:12" ht="15" x14ac:dyDescent="0.25">
      <c r="B2327" s="31" t="s">
        <v>427</v>
      </c>
      <c r="C2327" s="272">
        <f>C$39</f>
        <v>0</v>
      </c>
      <c r="D2327" s="142"/>
      <c r="E2327" s="142"/>
      <c r="F2327" s="144"/>
      <c r="G2327" s="142"/>
      <c r="H2327" s="142"/>
      <c r="I2327" s="153"/>
      <c r="J2327" s="92">
        <f t="shared" si="359"/>
        <v>0</v>
      </c>
      <c r="K2327" s="97">
        <f>K$39</f>
        <v>0</v>
      </c>
      <c r="L2327" s="94">
        <f t="shared" si="360"/>
        <v>0</v>
      </c>
    </row>
    <row r="2328" spans="2:12" ht="15" x14ac:dyDescent="0.25">
      <c r="B2328" s="31" t="s">
        <v>428</v>
      </c>
      <c r="C2328" s="164">
        <f>C$40</f>
        <v>0</v>
      </c>
      <c r="D2328" s="142"/>
      <c r="E2328" s="142"/>
      <c r="F2328" s="144"/>
      <c r="G2328" s="142"/>
      <c r="H2328" s="142"/>
      <c r="I2328" s="153"/>
      <c r="J2328" s="92">
        <f t="shared" si="359"/>
        <v>0</v>
      </c>
      <c r="K2328" s="97">
        <f>K$40</f>
        <v>0</v>
      </c>
      <c r="L2328" s="94">
        <f t="shared" si="360"/>
        <v>0</v>
      </c>
    </row>
    <row r="2329" spans="2:12" ht="15" x14ac:dyDescent="0.25">
      <c r="B2329" s="31" t="s">
        <v>429</v>
      </c>
      <c r="C2329" s="272">
        <f>C$41</f>
        <v>0</v>
      </c>
      <c r="D2329" s="142"/>
      <c r="E2329" s="142"/>
      <c r="F2329" s="144"/>
      <c r="G2329" s="142"/>
      <c r="H2329" s="142"/>
      <c r="I2329" s="153"/>
      <c r="J2329" s="92">
        <f t="shared" si="359"/>
        <v>0</v>
      </c>
      <c r="K2329" s="93">
        <f>K$41</f>
        <v>0</v>
      </c>
      <c r="L2329" s="94">
        <f t="shared" si="360"/>
        <v>0</v>
      </c>
    </row>
    <row r="2330" spans="2:12" ht="15" x14ac:dyDescent="0.25">
      <c r="B2330" s="31" t="s">
        <v>430</v>
      </c>
      <c r="C2330" s="164">
        <f>C$42</f>
        <v>0</v>
      </c>
      <c r="D2330" s="142"/>
      <c r="E2330" s="142"/>
      <c r="F2330" s="144"/>
      <c r="G2330" s="142"/>
      <c r="H2330" s="142"/>
      <c r="I2330" s="153"/>
      <c r="J2330" s="92">
        <f>IF(G2330&gt;0,(D2330*(F2330/G2330)),0)</f>
        <v>0</v>
      </c>
      <c r="K2330" s="97">
        <f>K$42</f>
        <v>0</v>
      </c>
      <c r="L2330" s="94">
        <f>IF(K2330&gt;0,((J2330/K2330)*I2330),0)</f>
        <v>0</v>
      </c>
    </row>
    <row r="2331" spans="2:12" ht="15" x14ac:dyDescent="0.25">
      <c r="B2331" s="31" t="s">
        <v>431</v>
      </c>
      <c r="C2331" s="272">
        <f>C$43</f>
        <v>0</v>
      </c>
      <c r="D2331" s="142"/>
      <c r="E2331" s="142"/>
      <c r="F2331" s="144"/>
      <c r="G2331" s="142"/>
      <c r="H2331" s="142"/>
      <c r="I2331" s="153"/>
      <c r="J2331" s="92">
        <f t="shared" ref="J2331:J2342" si="361">IF(G2331&gt;0,(D2331*(F2331/G2331)),0)</f>
        <v>0</v>
      </c>
      <c r="K2331" s="97">
        <f>K$43</f>
        <v>0</v>
      </c>
      <c r="L2331" s="94">
        <f t="shared" ref="L2331:L2342" si="362">IF(K2331&gt;0,((J2331/K2331)*I2331),0)</f>
        <v>0</v>
      </c>
    </row>
    <row r="2332" spans="2:12" ht="15" x14ac:dyDescent="0.25">
      <c r="B2332" s="31" t="s">
        <v>432</v>
      </c>
      <c r="C2332" s="164">
        <f>C$44</f>
        <v>0</v>
      </c>
      <c r="D2332" s="142"/>
      <c r="E2332" s="142"/>
      <c r="F2332" s="144"/>
      <c r="G2332" s="142"/>
      <c r="H2332" s="142"/>
      <c r="I2332" s="153"/>
      <c r="J2332" s="92">
        <f t="shared" si="361"/>
        <v>0</v>
      </c>
      <c r="K2332" s="93">
        <f>K$44</f>
        <v>0</v>
      </c>
      <c r="L2332" s="94">
        <f t="shared" si="362"/>
        <v>0</v>
      </c>
    </row>
    <row r="2333" spans="2:12" ht="15" x14ac:dyDescent="0.25">
      <c r="B2333" s="31" t="s">
        <v>433</v>
      </c>
      <c r="C2333" s="272">
        <f>C$45</f>
        <v>0</v>
      </c>
      <c r="D2333" s="142"/>
      <c r="E2333" s="142"/>
      <c r="F2333" s="144"/>
      <c r="G2333" s="142"/>
      <c r="H2333" s="142"/>
      <c r="I2333" s="153"/>
      <c r="J2333" s="92">
        <f t="shared" si="361"/>
        <v>0</v>
      </c>
      <c r="K2333" s="97">
        <f>K$45</f>
        <v>0</v>
      </c>
      <c r="L2333" s="94">
        <f t="shared" si="362"/>
        <v>0</v>
      </c>
    </row>
    <row r="2334" spans="2:12" ht="15" x14ac:dyDescent="0.25">
      <c r="B2334" s="31" t="s">
        <v>434</v>
      </c>
      <c r="C2334" s="164">
        <f>C$46</f>
        <v>0</v>
      </c>
      <c r="D2334" s="142"/>
      <c r="E2334" s="142"/>
      <c r="F2334" s="144"/>
      <c r="G2334" s="142"/>
      <c r="H2334" s="142"/>
      <c r="I2334" s="153"/>
      <c r="J2334" s="92">
        <f t="shared" si="361"/>
        <v>0</v>
      </c>
      <c r="K2334" s="97">
        <f>K$46</f>
        <v>0</v>
      </c>
      <c r="L2334" s="94">
        <f t="shared" si="362"/>
        <v>0</v>
      </c>
    </row>
    <row r="2335" spans="2:12" ht="15" x14ac:dyDescent="0.25">
      <c r="B2335" s="31" t="s">
        <v>435</v>
      </c>
      <c r="C2335" s="272">
        <f>C$47</f>
        <v>0</v>
      </c>
      <c r="D2335" s="142"/>
      <c r="E2335" s="142"/>
      <c r="F2335" s="144"/>
      <c r="G2335" s="142"/>
      <c r="H2335" s="142"/>
      <c r="I2335" s="153"/>
      <c r="J2335" s="92">
        <f t="shared" si="361"/>
        <v>0</v>
      </c>
      <c r="K2335" s="93">
        <f>K$47</f>
        <v>0</v>
      </c>
      <c r="L2335" s="94">
        <f t="shared" si="362"/>
        <v>0</v>
      </c>
    </row>
    <row r="2336" spans="2:12" ht="15" x14ac:dyDescent="0.25">
      <c r="B2336" s="31" t="s">
        <v>436</v>
      </c>
      <c r="C2336" s="164">
        <f>C$48</f>
        <v>0</v>
      </c>
      <c r="D2336" s="142"/>
      <c r="E2336" s="142"/>
      <c r="F2336" s="144"/>
      <c r="G2336" s="142"/>
      <c r="H2336" s="142"/>
      <c r="I2336" s="153"/>
      <c r="J2336" s="92">
        <f t="shared" si="361"/>
        <v>0</v>
      </c>
      <c r="K2336" s="97">
        <f>K$48</f>
        <v>0</v>
      </c>
      <c r="L2336" s="94">
        <f t="shared" si="362"/>
        <v>0</v>
      </c>
    </row>
    <row r="2337" spans="2:12" ht="15" x14ac:dyDescent="0.25">
      <c r="B2337" s="31" t="s">
        <v>437</v>
      </c>
      <c r="C2337" s="272">
        <f>C$49</f>
        <v>0</v>
      </c>
      <c r="D2337" s="142"/>
      <c r="E2337" s="142"/>
      <c r="F2337" s="144"/>
      <c r="G2337" s="142"/>
      <c r="H2337" s="142"/>
      <c r="I2337" s="153"/>
      <c r="J2337" s="92">
        <f t="shared" si="361"/>
        <v>0</v>
      </c>
      <c r="K2337" s="97">
        <f>K$49</f>
        <v>0</v>
      </c>
      <c r="L2337" s="94">
        <f t="shared" si="362"/>
        <v>0</v>
      </c>
    </row>
    <row r="2338" spans="2:12" ht="15" x14ac:dyDescent="0.25">
      <c r="B2338" s="31" t="s">
        <v>438</v>
      </c>
      <c r="C2338" s="164">
        <f>C$50</f>
        <v>0</v>
      </c>
      <c r="D2338" s="142"/>
      <c r="E2338" s="142"/>
      <c r="F2338" s="144"/>
      <c r="G2338" s="142"/>
      <c r="H2338" s="142"/>
      <c r="I2338" s="153"/>
      <c r="J2338" s="92">
        <f t="shared" si="361"/>
        <v>0</v>
      </c>
      <c r="K2338" s="93">
        <f>K$50</f>
        <v>0</v>
      </c>
      <c r="L2338" s="94">
        <f t="shared" si="362"/>
        <v>0</v>
      </c>
    </row>
    <row r="2339" spans="2:12" ht="15" x14ac:dyDescent="0.25">
      <c r="B2339" s="31" t="s">
        <v>439</v>
      </c>
      <c r="C2339" s="272">
        <f>C$51</f>
        <v>0</v>
      </c>
      <c r="D2339" s="142"/>
      <c r="E2339" s="142"/>
      <c r="F2339" s="144"/>
      <c r="G2339" s="142"/>
      <c r="H2339" s="142"/>
      <c r="I2339" s="153"/>
      <c r="J2339" s="92">
        <f t="shared" si="361"/>
        <v>0</v>
      </c>
      <c r="K2339" s="97">
        <f>K$51</f>
        <v>0</v>
      </c>
      <c r="L2339" s="94">
        <f t="shared" si="362"/>
        <v>0</v>
      </c>
    </row>
    <row r="2340" spans="2:12" ht="15" x14ac:dyDescent="0.25">
      <c r="B2340" s="31" t="s">
        <v>440</v>
      </c>
      <c r="C2340" s="164">
        <f>C$52</f>
        <v>0</v>
      </c>
      <c r="D2340" s="142"/>
      <c r="E2340" s="142"/>
      <c r="F2340" s="144"/>
      <c r="G2340" s="142"/>
      <c r="H2340" s="142"/>
      <c r="I2340" s="153"/>
      <c r="J2340" s="92">
        <f t="shared" si="361"/>
        <v>0</v>
      </c>
      <c r="K2340" s="97">
        <f>K$52</f>
        <v>0</v>
      </c>
      <c r="L2340" s="94">
        <f t="shared" si="362"/>
        <v>0</v>
      </c>
    </row>
    <row r="2341" spans="2:12" ht="15" x14ac:dyDescent="0.25">
      <c r="B2341" s="31" t="s">
        <v>441</v>
      </c>
      <c r="C2341" s="272">
        <f>C$53</f>
        <v>0</v>
      </c>
      <c r="D2341" s="142"/>
      <c r="E2341" s="142"/>
      <c r="F2341" s="144"/>
      <c r="G2341" s="142"/>
      <c r="H2341" s="142"/>
      <c r="I2341" s="153"/>
      <c r="J2341" s="92">
        <f t="shared" si="361"/>
        <v>0</v>
      </c>
      <c r="K2341" s="93">
        <f>K$53</f>
        <v>0</v>
      </c>
      <c r="L2341" s="94">
        <f t="shared" si="362"/>
        <v>0</v>
      </c>
    </row>
    <row r="2342" spans="2:12" ht="15" x14ac:dyDescent="0.25">
      <c r="B2342" s="31" t="s">
        <v>442</v>
      </c>
      <c r="C2342" s="164">
        <f>C$54</f>
        <v>0</v>
      </c>
      <c r="D2342" s="142"/>
      <c r="E2342" s="142"/>
      <c r="F2342" s="144"/>
      <c r="G2342" s="142"/>
      <c r="H2342" s="142"/>
      <c r="I2342" s="153"/>
      <c r="J2342" s="92">
        <f t="shared" si="361"/>
        <v>0</v>
      </c>
      <c r="K2342" s="97">
        <f>K$54</f>
        <v>0</v>
      </c>
      <c r="L2342" s="94">
        <f t="shared" si="362"/>
        <v>0</v>
      </c>
    </row>
    <row r="2343" spans="2:12" x14ac:dyDescent="0.2">
      <c r="B2343"/>
      <c r="C2343"/>
      <c r="D2343"/>
      <c r="E2343"/>
      <c r="F2343"/>
      <c r="G2343"/>
      <c r="H2343"/>
      <c r="I2343"/>
      <c r="J2343"/>
      <c r="K2343"/>
      <c r="L2343"/>
    </row>
    <row r="2344" spans="2:12" ht="15" x14ac:dyDescent="0.25">
      <c r="C2344" s="278" t="s">
        <v>533</v>
      </c>
      <c r="D2344" s="279"/>
      <c r="E2344" s="279"/>
      <c r="F2344" s="279"/>
      <c r="G2344" s="279"/>
      <c r="H2344" s="279"/>
      <c r="I2344" s="279"/>
      <c r="J2344" s="279"/>
      <c r="K2344" s="279"/>
      <c r="L2344" s="280"/>
    </row>
    <row r="2345" spans="2:12" ht="15" x14ac:dyDescent="0.25">
      <c r="B2345" s="31" t="s">
        <v>113</v>
      </c>
      <c r="C2345" s="259">
        <f>C$5</f>
        <v>0</v>
      </c>
      <c r="D2345" s="142"/>
      <c r="E2345" s="142"/>
      <c r="F2345" s="144"/>
      <c r="G2345" s="142"/>
      <c r="H2345" s="142"/>
      <c r="I2345" s="153"/>
      <c r="J2345" s="92">
        <f>IF(G2345&gt;0,(D2345*(F2345/G2345)),0)</f>
        <v>0</v>
      </c>
      <c r="K2345" s="93">
        <f>K$5</f>
        <v>0</v>
      </c>
      <c r="L2345" s="94">
        <f>IF(K2345&gt;0,((J2345/K2345)*I2345),0)</f>
        <v>0</v>
      </c>
    </row>
    <row r="2346" spans="2:12" ht="15" x14ac:dyDescent="0.25">
      <c r="B2346" s="31" t="s">
        <v>114</v>
      </c>
      <c r="C2346" s="260">
        <f>C$6</f>
        <v>0</v>
      </c>
      <c r="D2346" s="142"/>
      <c r="E2346" s="142"/>
      <c r="F2346" s="144"/>
      <c r="G2346" s="142"/>
      <c r="H2346" s="142"/>
      <c r="I2346" s="153"/>
      <c r="J2346" s="92">
        <f t="shared" ref="J2346:J2356" si="363">IF(G2346&gt;0,(D2346*(F2346/G2346)),0)</f>
        <v>0</v>
      </c>
      <c r="K2346" s="97">
        <f>K$6</f>
        <v>0</v>
      </c>
      <c r="L2346" s="94">
        <f t="shared" ref="L2346:L2356" si="364">IF(K2346&gt;0,((J2346/K2346)*I2346),0)</f>
        <v>0</v>
      </c>
    </row>
    <row r="2347" spans="2:12" ht="15" x14ac:dyDescent="0.25">
      <c r="B2347" s="31" t="s">
        <v>115</v>
      </c>
      <c r="C2347" s="259">
        <f>C$7</f>
        <v>0</v>
      </c>
      <c r="D2347" s="142"/>
      <c r="E2347" s="142"/>
      <c r="F2347" s="144"/>
      <c r="G2347" s="142"/>
      <c r="H2347" s="142"/>
      <c r="I2347" s="153"/>
      <c r="J2347" s="92">
        <f t="shared" si="363"/>
        <v>0</v>
      </c>
      <c r="K2347" s="97">
        <f>K$7</f>
        <v>0</v>
      </c>
      <c r="L2347" s="94">
        <f t="shared" si="364"/>
        <v>0</v>
      </c>
    </row>
    <row r="2348" spans="2:12" ht="15" x14ac:dyDescent="0.25">
      <c r="B2348" s="31" t="s">
        <v>116</v>
      </c>
      <c r="C2348" s="260">
        <f>C$8</f>
        <v>0</v>
      </c>
      <c r="D2348" s="142"/>
      <c r="E2348" s="142"/>
      <c r="F2348" s="144"/>
      <c r="G2348" s="142"/>
      <c r="H2348" s="142"/>
      <c r="I2348" s="153"/>
      <c r="J2348" s="92">
        <f t="shared" si="363"/>
        <v>0</v>
      </c>
      <c r="K2348" s="93">
        <f>K$8</f>
        <v>0</v>
      </c>
      <c r="L2348" s="94">
        <f t="shared" si="364"/>
        <v>0</v>
      </c>
    </row>
    <row r="2349" spans="2:12" ht="15" x14ac:dyDescent="0.25">
      <c r="B2349" s="31" t="s">
        <v>117</v>
      </c>
      <c r="C2349" s="259">
        <f>C$9</f>
        <v>0</v>
      </c>
      <c r="D2349" s="142"/>
      <c r="E2349" s="142"/>
      <c r="F2349" s="144"/>
      <c r="G2349" s="142"/>
      <c r="H2349" s="142"/>
      <c r="I2349" s="153"/>
      <c r="J2349" s="92">
        <f t="shared" si="363"/>
        <v>0</v>
      </c>
      <c r="K2349" s="97">
        <f>K$9</f>
        <v>0</v>
      </c>
      <c r="L2349" s="94">
        <f t="shared" si="364"/>
        <v>0</v>
      </c>
    </row>
    <row r="2350" spans="2:12" ht="15" x14ac:dyDescent="0.25">
      <c r="B2350" s="31" t="s">
        <v>118</v>
      </c>
      <c r="C2350" s="260">
        <f>C$10</f>
        <v>0</v>
      </c>
      <c r="D2350" s="142"/>
      <c r="E2350" s="142"/>
      <c r="F2350" s="144"/>
      <c r="G2350" s="142"/>
      <c r="H2350" s="142"/>
      <c r="I2350" s="153"/>
      <c r="J2350" s="92">
        <f t="shared" si="363"/>
        <v>0</v>
      </c>
      <c r="K2350" s="97">
        <f>K$10</f>
        <v>0</v>
      </c>
      <c r="L2350" s="94">
        <f t="shared" si="364"/>
        <v>0</v>
      </c>
    </row>
    <row r="2351" spans="2:12" ht="15" x14ac:dyDescent="0.25">
      <c r="B2351" s="31" t="s">
        <v>119</v>
      </c>
      <c r="C2351" s="259">
        <f>C$11</f>
        <v>0</v>
      </c>
      <c r="D2351" s="142"/>
      <c r="E2351" s="142"/>
      <c r="F2351" s="144"/>
      <c r="G2351" s="142"/>
      <c r="H2351" s="142"/>
      <c r="I2351" s="153"/>
      <c r="J2351" s="92">
        <f t="shared" si="363"/>
        <v>0</v>
      </c>
      <c r="K2351" s="93">
        <f>K$11</f>
        <v>0</v>
      </c>
      <c r="L2351" s="94">
        <f t="shared" si="364"/>
        <v>0</v>
      </c>
    </row>
    <row r="2352" spans="2:12" ht="15" x14ac:dyDescent="0.25">
      <c r="B2352" s="31" t="s">
        <v>120</v>
      </c>
      <c r="C2352" s="260">
        <f>C$12</f>
        <v>0</v>
      </c>
      <c r="D2352" s="142"/>
      <c r="E2352" s="142"/>
      <c r="F2352" s="144"/>
      <c r="G2352" s="142"/>
      <c r="H2352" s="142"/>
      <c r="I2352" s="153"/>
      <c r="J2352" s="92">
        <f t="shared" si="363"/>
        <v>0</v>
      </c>
      <c r="K2352" s="97">
        <f>K$12</f>
        <v>0</v>
      </c>
      <c r="L2352" s="94">
        <f t="shared" si="364"/>
        <v>0</v>
      </c>
    </row>
    <row r="2353" spans="2:12" ht="15" x14ac:dyDescent="0.25">
      <c r="B2353" s="31" t="s">
        <v>121</v>
      </c>
      <c r="C2353" s="259">
        <f>C$13</f>
        <v>0</v>
      </c>
      <c r="D2353" s="142"/>
      <c r="E2353" s="142"/>
      <c r="F2353" s="144"/>
      <c r="G2353" s="142"/>
      <c r="H2353" s="142"/>
      <c r="I2353" s="153"/>
      <c r="J2353" s="92">
        <f t="shared" si="363"/>
        <v>0</v>
      </c>
      <c r="K2353" s="97">
        <f>K$13</f>
        <v>0</v>
      </c>
      <c r="L2353" s="94">
        <f t="shared" si="364"/>
        <v>0</v>
      </c>
    </row>
    <row r="2354" spans="2:12" ht="15" x14ac:dyDescent="0.25">
      <c r="B2354" s="31" t="s">
        <v>122</v>
      </c>
      <c r="C2354" s="260">
        <f>C$14</f>
        <v>0</v>
      </c>
      <c r="D2354" s="142"/>
      <c r="E2354" s="142"/>
      <c r="F2354" s="144"/>
      <c r="G2354" s="142"/>
      <c r="H2354" s="142"/>
      <c r="I2354" s="153"/>
      <c r="J2354" s="92">
        <f t="shared" si="363"/>
        <v>0</v>
      </c>
      <c r="K2354" s="93">
        <f>K$14</f>
        <v>0</v>
      </c>
      <c r="L2354" s="94">
        <f t="shared" si="364"/>
        <v>0</v>
      </c>
    </row>
    <row r="2355" spans="2:12" ht="15" x14ac:dyDescent="0.25">
      <c r="B2355" s="31" t="s">
        <v>123</v>
      </c>
      <c r="C2355" s="259">
        <f>C$15</f>
        <v>0</v>
      </c>
      <c r="D2355" s="142"/>
      <c r="E2355" s="142"/>
      <c r="F2355" s="144"/>
      <c r="G2355" s="142"/>
      <c r="H2355" s="142"/>
      <c r="I2355" s="153"/>
      <c r="J2355" s="92">
        <f t="shared" si="363"/>
        <v>0</v>
      </c>
      <c r="K2355" s="97">
        <f>K$15</f>
        <v>0</v>
      </c>
      <c r="L2355" s="94">
        <f t="shared" si="364"/>
        <v>0</v>
      </c>
    </row>
    <row r="2356" spans="2:12" ht="15" x14ac:dyDescent="0.25">
      <c r="B2356" s="31" t="s">
        <v>124</v>
      </c>
      <c r="C2356" s="260">
        <f>C$16</f>
        <v>0</v>
      </c>
      <c r="D2356" s="142"/>
      <c r="E2356" s="142"/>
      <c r="F2356" s="144"/>
      <c r="G2356" s="142"/>
      <c r="H2356" s="142"/>
      <c r="I2356" s="153"/>
      <c r="J2356" s="92">
        <f t="shared" si="363"/>
        <v>0</v>
      </c>
      <c r="K2356" s="97">
        <f>K$16</f>
        <v>0</v>
      </c>
      <c r="L2356" s="94">
        <f t="shared" si="364"/>
        <v>0</v>
      </c>
    </row>
    <row r="2357" spans="2:12" ht="15" x14ac:dyDescent="0.25">
      <c r="B2357" s="31" t="s">
        <v>125</v>
      </c>
      <c r="C2357" s="272">
        <f>C$17</f>
        <v>0</v>
      </c>
      <c r="D2357" s="142"/>
      <c r="E2357" s="142"/>
      <c r="F2357" s="144"/>
      <c r="G2357" s="142"/>
      <c r="H2357" s="142"/>
      <c r="I2357" s="153"/>
      <c r="J2357" s="92">
        <f>IF(G2357&gt;0,(D2357*(F2357/G2357)),0)</f>
        <v>0</v>
      </c>
      <c r="K2357" s="93">
        <f>K$17</f>
        <v>0</v>
      </c>
      <c r="L2357" s="94">
        <f>IF(K2357&gt;0,((J2357/K2357)*I2357),0)</f>
        <v>0</v>
      </c>
    </row>
    <row r="2358" spans="2:12" ht="15" x14ac:dyDescent="0.25">
      <c r="B2358" s="31" t="s">
        <v>126</v>
      </c>
      <c r="C2358" s="164">
        <f>C$18</f>
        <v>0</v>
      </c>
      <c r="D2358" s="142"/>
      <c r="E2358" s="142"/>
      <c r="F2358" s="144"/>
      <c r="G2358" s="142"/>
      <c r="H2358" s="142"/>
      <c r="I2358" s="153"/>
      <c r="J2358" s="92">
        <f t="shared" ref="J2358:J2369" si="365">IF(G2358&gt;0,(D2358*(F2358/G2358)),0)</f>
        <v>0</v>
      </c>
      <c r="K2358" s="97">
        <f>K$18</f>
        <v>0</v>
      </c>
      <c r="L2358" s="94">
        <f t="shared" ref="L2358:L2369" si="366">IF(K2358&gt;0,((J2358/K2358)*I2358),0)</f>
        <v>0</v>
      </c>
    </row>
    <row r="2359" spans="2:12" ht="15" x14ac:dyDescent="0.25">
      <c r="B2359" s="31" t="s">
        <v>127</v>
      </c>
      <c r="C2359" s="272">
        <f>C$19</f>
        <v>0</v>
      </c>
      <c r="D2359" s="142"/>
      <c r="E2359" s="142"/>
      <c r="F2359" s="144"/>
      <c r="G2359" s="142"/>
      <c r="H2359" s="142"/>
      <c r="I2359" s="153"/>
      <c r="J2359" s="92">
        <f t="shared" si="365"/>
        <v>0</v>
      </c>
      <c r="K2359" s="97">
        <f>K$19</f>
        <v>0</v>
      </c>
      <c r="L2359" s="94">
        <f t="shared" si="366"/>
        <v>0</v>
      </c>
    </row>
    <row r="2360" spans="2:12" ht="15" x14ac:dyDescent="0.25">
      <c r="B2360" s="31" t="s">
        <v>128</v>
      </c>
      <c r="C2360" s="164">
        <f>C$20</f>
        <v>0</v>
      </c>
      <c r="D2360" s="142"/>
      <c r="E2360" s="142"/>
      <c r="F2360" s="144"/>
      <c r="G2360" s="142"/>
      <c r="H2360" s="142"/>
      <c r="I2360" s="153"/>
      <c r="J2360" s="92">
        <f t="shared" si="365"/>
        <v>0</v>
      </c>
      <c r="K2360" s="93">
        <f>K$20</f>
        <v>0</v>
      </c>
      <c r="L2360" s="94">
        <f t="shared" si="366"/>
        <v>0</v>
      </c>
    </row>
    <row r="2361" spans="2:12" ht="15" x14ac:dyDescent="0.25">
      <c r="B2361" s="31" t="s">
        <v>129</v>
      </c>
      <c r="C2361" s="272">
        <f>C$21</f>
        <v>0</v>
      </c>
      <c r="D2361" s="142"/>
      <c r="E2361" s="142"/>
      <c r="F2361" s="144"/>
      <c r="G2361" s="142"/>
      <c r="H2361" s="142"/>
      <c r="I2361" s="153"/>
      <c r="J2361" s="92">
        <f t="shared" si="365"/>
        <v>0</v>
      </c>
      <c r="K2361" s="97">
        <f>K$21</f>
        <v>0</v>
      </c>
      <c r="L2361" s="94">
        <f t="shared" si="366"/>
        <v>0</v>
      </c>
    </row>
    <row r="2362" spans="2:12" ht="15" x14ac:dyDescent="0.25">
      <c r="B2362" s="31" t="s">
        <v>130</v>
      </c>
      <c r="C2362" s="164">
        <f>C$22</f>
        <v>0</v>
      </c>
      <c r="D2362" s="142"/>
      <c r="E2362" s="142"/>
      <c r="F2362" s="144"/>
      <c r="G2362" s="142"/>
      <c r="H2362" s="142"/>
      <c r="I2362" s="153"/>
      <c r="J2362" s="92">
        <f t="shared" si="365"/>
        <v>0</v>
      </c>
      <c r="K2362" s="97">
        <f>K$22</f>
        <v>0</v>
      </c>
      <c r="L2362" s="94">
        <f t="shared" si="366"/>
        <v>0</v>
      </c>
    </row>
    <row r="2363" spans="2:12" ht="15" x14ac:dyDescent="0.25">
      <c r="B2363" s="31" t="s">
        <v>131</v>
      </c>
      <c r="C2363" s="272">
        <f>C$23</f>
        <v>0</v>
      </c>
      <c r="D2363" s="142"/>
      <c r="E2363" s="142"/>
      <c r="F2363" s="144"/>
      <c r="G2363" s="142"/>
      <c r="H2363" s="142"/>
      <c r="I2363" s="153"/>
      <c r="J2363" s="92">
        <f t="shared" si="365"/>
        <v>0</v>
      </c>
      <c r="K2363" s="93">
        <f>K$23</f>
        <v>0</v>
      </c>
      <c r="L2363" s="94">
        <f t="shared" si="366"/>
        <v>0</v>
      </c>
    </row>
    <row r="2364" spans="2:12" ht="15" x14ac:dyDescent="0.25">
      <c r="B2364" s="31" t="s">
        <v>132</v>
      </c>
      <c r="C2364" s="164">
        <f>C$24</f>
        <v>0</v>
      </c>
      <c r="D2364" s="142"/>
      <c r="E2364" s="142"/>
      <c r="F2364" s="144"/>
      <c r="G2364" s="142"/>
      <c r="H2364" s="142"/>
      <c r="I2364" s="153"/>
      <c r="J2364" s="92">
        <f t="shared" si="365"/>
        <v>0</v>
      </c>
      <c r="K2364" s="97">
        <f>K$24</f>
        <v>0</v>
      </c>
      <c r="L2364" s="94">
        <f t="shared" si="366"/>
        <v>0</v>
      </c>
    </row>
    <row r="2365" spans="2:12" ht="15" x14ac:dyDescent="0.25">
      <c r="B2365" s="31" t="s">
        <v>133</v>
      </c>
      <c r="C2365" s="272">
        <f>C$25</f>
        <v>0</v>
      </c>
      <c r="D2365" s="142"/>
      <c r="E2365" s="142"/>
      <c r="F2365" s="144"/>
      <c r="G2365" s="142"/>
      <c r="H2365" s="142"/>
      <c r="I2365" s="153"/>
      <c r="J2365" s="92">
        <f t="shared" si="365"/>
        <v>0</v>
      </c>
      <c r="K2365" s="97">
        <f>K$25</f>
        <v>0</v>
      </c>
      <c r="L2365" s="94">
        <f t="shared" si="366"/>
        <v>0</v>
      </c>
    </row>
    <row r="2366" spans="2:12" ht="15" x14ac:dyDescent="0.25">
      <c r="B2366" s="31" t="s">
        <v>134</v>
      </c>
      <c r="C2366" s="164">
        <f>C$26</f>
        <v>0</v>
      </c>
      <c r="D2366" s="142"/>
      <c r="E2366" s="142"/>
      <c r="F2366" s="144"/>
      <c r="G2366" s="142"/>
      <c r="H2366" s="142"/>
      <c r="I2366" s="153"/>
      <c r="J2366" s="92">
        <f t="shared" si="365"/>
        <v>0</v>
      </c>
      <c r="K2366" s="93">
        <f>K$26</f>
        <v>0</v>
      </c>
      <c r="L2366" s="94">
        <f t="shared" si="366"/>
        <v>0</v>
      </c>
    </row>
    <row r="2367" spans="2:12" ht="15" x14ac:dyDescent="0.25">
      <c r="B2367" s="31" t="s">
        <v>135</v>
      </c>
      <c r="C2367" s="272">
        <f>C$27</f>
        <v>0</v>
      </c>
      <c r="D2367" s="142"/>
      <c r="E2367" s="142"/>
      <c r="F2367" s="144"/>
      <c r="G2367" s="142"/>
      <c r="H2367" s="142"/>
      <c r="I2367" s="153"/>
      <c r="J2367" s="92">
        <f t="shared" si="365"/>
        <v>0</v>
      </c>
      <c r="K2367" s="97">
        <f>K$27</f>
        <v>0</v>
      </c>
      <c r="L2367" s="94">
        <f t="shared" si="366"/>
        <v>0</v>
      </c>
    </row>
    <row r="2368" spans="2:12" ht="15" x14ac:dyDescent="0.25">
      <c r="B2368" s="31" t="s">
        <v>136</v>
      </c>
      <c r="C2368" s="164">
        <f>C$28</f>
        <v>0</v>
      </c>
      <c r="D2368" s="142"/>
      <c r="E2368" s="142"/>
      <c r="F2368" s="144"/>
      <c r="G2368" s="142"/>
      <c r="H2368" s="142"/>
      <c r="I2368" s="153"/>
      <c r="J2368" s="92">
        <f t="shared" si="365"/>
        <v>0</v>
      </c>
      <c r="K2368" s="97">
        <f>K$28</f>
        <v>0</v>
      </c>
      <c r="L2368" s="94">
        <f t="shared" si="366"/>
        <v>0</v>
      </c>
    </row>
    <row r="2369" spans="2:12" ht="15" x14ac:dyDescent="0.25">
      <c r="B2369" s="31" t="s">
        <v>137</v>
      </c>
      <c r="C2369" s="272">
        <f>C$29</f>
        <v>0</v>
      </c>
      <c r="D2369" s="142"/>
      <c r="E2369" s="142"/>
      <c r="F2369" s="144"/>
      <c r="G2369" s="142"/>
      <c r="H2369" s="142"/>
      <c r="I2369" s="153"/>
      <c r="J2369" s="92">
        <f t="shared" si="365"/>
        <v>0</v>
      </c>
      <c r="K2369" s="93">
        <f>K$29</f>
        <v>0</v>
      </c>
      <c r="L2369" s="94">
        <f t="shared" si="366"/>
        <v>0</v>
      </c>
    </row>
    <row r="2370" spans="2:12" ht="15" x14ac:dyDescent="0.25">
      <c r="B2370" s="31" t="s">
        <v>418</v>
      </c>
      <c r="C2370" s="164">
        <f>C$30</f>
        <v>0</v>
      </c>
      <c r="D2370" s="142"/>
      <c r="E2370" s="142"/>
      <c r="F2370" s="144"/>
      <c r="G2370" s="142"/>
      <c r="H2370" s="142"/>
      <c r="I2370" s="153"/>
      <c r="J2370" s="92">
        <f>IF(G2370&gt;0,(D2370*(F2370/G2370)),0)</f>
        <v>0</v>
      </c>
      <c r="K2370" s="97">
        <f>K$30</f>
        <v>0</v>
      </c>
      <c r="L2370" s="94">
        <f>IF(K2370&gt;0,((J2370/K2370)*I2370),0)</f>
        <v>0</v>
      </c>
    </row>
    <row r="2371" spans="2:12" ht="15" x14ac:dyDescent="0.25">
      <c r="B2371" s="31" t="s">
        <v>419</v>
      </c>
      <c r="C2371" s="272">
        <f>C$31</f>
        <v>0</v>
      </c>
      <c r="D2371" s="142"/>
      <c r="E2371" s="142"/>
      <c r="F2371" s="144"/>
      <c r="G2371" s="142"/>
      <c r="H2371" s="142"/>
      <c r="I2371" s="153"/>
      <c r="J2371" s="92">
        <f t="shared" ref="J2371:J2381" si="367">IF(G2371&gt;0,(D2371*(F2371/G2371)),0)</f>
        <v>0</v>
      </c>
      <c r="K2371" s="97">
        <f>K$31</f>
        <v>0</v>
      </c>
      <c r="L2371" s="94">
        <f t="shared" ref="L2371:L2381" si="368">IF(K2371&gt;0,((J2371/K2371)*I2371),0)</f>
        <v>0</v>
      </c>
    </row>
    <row r="2372" spans="2:12" ht="15" x14ac:dyDescent="0.25">
      <c r="B2372" s="31" t="s">
        <v>420</v>
      </c>
      <c r="C2372" s="164">
        <f>C$32</f>
        <v>0</v>
      </c>
      <c r="D2372" s="142"/>
      <c r="E2372" s="142"/>
      <c r="F2372" s="144"/>
      <c r="G2372" s="142"/>
      <c r="H2372" s="142"/>
      <c r="I2372" s="153"/>
      <c r="J2372" s="92">
        <f t="shared" si="367"/>
        <v>0</v>
      </c>
      <c r="K2372" s="93">
        <f>K$32</f>
        <v>0</v>
      </c>
      <c r="L2372" s="94">
        <f t="shared" si="368"/>
        <v>0</v>
      </c>
    </row>
    <row r="2373" spans="2:12" ht="15" x14ac:dyDescent="0.25">
      <c r="B2373" s="31" t="s">
        <v>421</v>
      </c>
      <c r="C2373" s="272">
        <f>C$33</f>
        <v>0</v>
      </c>
      <c r="D2373" s="142"/>
      <c r="E2373" s="142"/>
      <c r="F2373" s="144"/>
      <c r="G2373" s="142"/>
      <c r="H2373" s="142"/>
      <c r="I2373" s="153"/>
      <c r="J2373" s="92">
        <f t="shared" si="367"/>
        <v>0</v>
      </c>
      <c r="K2373" s="97">
        <f>K$33</f>
        <v>0</v>
      </c>
      <c r="L2373" s="94">
        <f t="shared" si="368"/>
        <v>0</v>
      </c>
    </row>
    <row r="2374" spans="2:12" ht="15" x14ac:dyDescent="0.25">
      <c r="B2374" s="31" t="s">
        <v>422</v>
      </c>
      <c r="C2374" s="164">
        <f>C$34</f>
        <v>0</v>
      </c>
      <c r="D2374" s="142"/>
      <c r="E2374" s="142"/>
      <c r="F2374" s="144"/>
      <c r="G2374" s="142"/>
      <c r="H2374" s="142"/>
      <c r="I2374" s="153"/>
      <c r="J2374" s="92">
        <f t="shared" si="367"/>
        <v>0</v>
      </c>
      <c r="K2374" s="97">
        <f>K$34</f>
        <v>0</v>
      </c>
      <c r="L2374" s="94">
        <f t="shared" si="368"/>
        <v>0</v>
      </c>
    </row>
    <row r="2375" spans="2:12" ht="15" x14ac:dyDescent="0.25">
      <c r="B2375" s="31" t="s">
        <v>423</v>
      </c>
      <c r="C2375" s="272">
        <f>C$35</f>
        <v>0</v>
      </c>
      <c r="D2375" s="142"/>
      <c r="E2375" s="142"/>
      <c r="F2375" s="144"/>
      <c r="G2375" s="142"/>
      <c r="H2375" s="142"/>
      <c r="I2375" s="153"/>
      <c r="J2375" s="92">
        <f t="shared" si="367"/>
        <v>0</v>
      </c>
      <c r="K2375" s="93">
        <f>K$35</f>
        <v>0</v>
      </c>
      <c r="L2375" s="94">
        <f t="shared" si="368"/>
        <v>0</v>
      </c>
    </row>
    <row r="2376" spans="2:12" ht="15" x14ac:dyDescent="0.25">
      <c r="B2376" s="31" t="s">
        <v>424</v>
      </c>
      <c r="C2376" s="164">
        <f>C$36</f>
        <v>0</v>
      </c>
      <c r="D2376" s="142"/>
      <c r="E2376" s="142"/>
      <c r="F2376" s="144"/>
      <c r="G2376" s="142"/>
      <c r="H2376" s="142"/>
      <c r="I2376" s="153"/>
      <c r="J2376" s="92">
        <f t="shared" si="367"/>
        <v>0</v>
      </c>
      <c r="K2376" s="97">
        <f>K$36</f>
        <v>0</v>
      </c>
      <c r="L2376" s="94">
        <f t="shared" si="368"/>
        <v>0</v>
      </c>
    </row>
    <row r="2377" spans="2:12" ht="15" x14ac:dyDescent="0.25">
      <c r="B2377" s="31" t="s">
        <v>425</v>
      </c>
      <c r="C2377" s="272">
        <f>C$37</f>
        <v>0</v>
      </c>
      <c r="D2377" s="142"/>
      <c r="E2377" s="142"/>
      <c r="F2377" s="144"/>
      <c r="G2377" s="142"/>
      <c r="H2377" s="142"/>
      <c r="I2377" s="153"/>
      <c r="J2377" s="92">
        <f t="shared" si="367"/>
        <v>0</v>
      </c>
      <c r="K2377" s="97">
        <f>K$37</f>
        <v>0</v>
      </c>
      <c r="L2377" s="94">
        <f t="shared" si="368"/>
        <v>0</v>
      </c>
    </row>
    <row r="2378" spans="2:12" ht="15" x14ac:dyDescent="0.25">
      <c r="B2378" s="31" t="s">
        <v>426</v>
      </c>
      <c r="C2378" s="164">
        <f>C$38</f>
        <v>0</v>
      </c>
      <c r="D2378" s="142"/>
      <c r="E2378" s="142"/>
      <c r="F2378" s="144"/>
      <c r="G2378" s="142"/>
      <c r="H2378" s="142"/>
      <c r="I2378" s="153"/>
      <c r="J2378" s="92">
        <f t="shared" si="367"/>
        <v>0</v>
      </c>
      <c r="K2378" s="93">
        <f>K$38</f>
        <v>0</v>
      </c>
      <c r="L2378" s="94">
        <f t="shared" si="368"/>
        <v>0</v>
      </c>
    </row>
    <row r="2379" spans="2:12" ht="15" x14ac:dyDescent="0.25">
      <c r="B2379" s="31" t="s">
        <v>427</v>
      </c>
      <c r="C2379" s="272">
        <f>C$39</f>
        <v>0</v>
      </c>
      <c r="D2379" s="142"/>
      <c r="E2379" s="142"/>
      <c r="F2379" s="144"/>
      <c r="G2379" s="142"/>
      <c r="H2379" s="142"/>
      <c r="I2379" s="153"/>
      <c r="J2379" s="92">
        <f t="shared" si="367"/>
        <v>0</v>
      </c>
      <c r="K2379" s="97">
        <f>K$39</f>
        <v>0</v>
      </c>
      <c r="L2379" s="94">
        <f t="shared" si="368"/>
        <v>0</v>
      </c>
    </row>
    <row r="2380" spans="2:12" ht="15" x14ac:dyDescent="0.25">
      <c r="B2380" s="31" t="s">
        <v>428</v>
      </c>
      <c r="C2380" s="164">
        <f>C$40</f>
        <v>0</v>
      </c>
      <c r="D2380" s="142"/>
      <c r="E2380" s="142"/>
      <c r="F2380" s="144"/>
      <c r="G2380" s="142"/>
      <c r="H2380" s="142"/>
      <c r="I2380" s="153"/>
      <c r="J2380" s="92">
        <f t="shared" si="367"/>
        <v>0</v>
      </c>
      <c r="K2380" s="97">
        <f>K$40</f>
        <v>0</v>
      </c>
      <c r="L2380" s="94">
        <f t="shared" si="368"/>
        <v>0</v>
      </c>
    </row>
    <row r="2381" spans="2:12" ht="15" x14ac:dyDescent="0.25">
      <c r="B2381" s="31" t="s">
        <v>429</v>
      </c>
      <c r="C2381" s="272">
        <f>C$41</f>
        <v>0</v>
      </c>
      <c r="D2381" s="142"/>
      <c r="E2381" s="142"/>
      <c r="F2381" s="144"/>
      <c r="G2381" s="142"/>
      <c r="H2381" s="142"/>
      <c r="I2381" s="153"/>
      <c r="J2381" s="92">
        <f t="shared" si="367"/>
        <v>0</v>
      </c>
      <c r="K2381" s="93">
        <f>K$41</f>
        <v>0</v>
      </c>
      <c r="L2381" s="94">
        <f t="shared" si="368"/>
        <v>0</v>
      </c>
    </row>
    <row r="2382" spans="2:12" ht="15" x14ac:dyDescent="0.25">
      <c r="B2382" s="31" t="s">
        <v>430</v>
      </c>
      <c r="C2382" s="164">
        <f>C$42</f>
        <v>0</v>
      </c>
      <c r="D2382" s="142"/>
      <c r="E2382" s="142"/>
      <c r="F2382" s="144"/>
      <c r="G2382" s="142"/>
      <c r="H2382" s="142"/>
      <c r="I2382" s="153"/>
      <c r="J2382" s="92">
        <f>IF(G2382&gt;0,(D2382*(F2382/G2382)),0)</f>
        <v>0</v>
      </c>
      <c r="K2382" s="97">
        <f>K$42</f>
        <v>0</v>
      </c>
      <c r="L2382" s="94">
        <f>IF(K2382&gt;0,((J2382/K2382)*I2382),0)</f>
        <v>0</v>
      </c>
    </row>
    <row r="2383" spans="2:12" ht="15" x14ac:dyDescent="0.25">
      <c r="B2383" s="31" t="s">
        <v>431</v>
      </c>
      <c r="C2383" s="272">
        <f>C$43</f>
        <v>0</v>
      </c>
      <c r="D2383" s="142"/>
      <c r="E2383" s="142"/>
      <c r="F2383" s="144"/>
      <c r="G2383" s="142"/>
      <c r="H2383" s="142"/>
      <c r="I2383" s="153"/>
      <c r="J2383" s="92">
        <f t="shared" ref="J2383:J2394" si="369">IF(G2383&gt;0,(D2383*(F2383/G2383)),0)</f>
        <v>0</v>
      </c>
      <c r="K2383" s="97">
        <f>K$43</f>
        <v>0</v>
      </c>
      <c r="L2383" s="94">
        <f t="shared" ref="L2383:L2394" si="370">IF(K2383&gt;0,((J2383/K2383)*I2383),0)</f>
        <v>0</v>
      </c>
    </row>
    <row r="2384" spans="2:12" ht="15" x14ac:dyDescent="0.25">
      <c r="B2384" s="31" t="s">
        <v>432</v>
      </c>
      <c r="C2384" s="164">
        <f>C$44</f>
        <v>0</v>
      </c>
      <c r="D2384" s="142"/>
      <c r="E2384" s="142"/>
      <c r="F2384" s="144"/>
      <c r="G2384" s="142"/>
      <c r="H2384" s="142"/>
      <c r="I2384" s="153"/>
      <c r="J2384" s="92">
        <f t="shared" si="369"/>
        <v>0</v>
      </c>
      <c r="K2384" s="93">
        <f>K$44</f>
        <v>0</v>
      </c>
      <c r="L2384" s="94">
        <f t="shared" si="370"/>
        <v>0</v>
      </c>
    </row>
    <row r="2385" spans="2:12" ht="15" x14ac:dyDescent="0.25">
      <c r="B2385" s="31" t="s">
        <v>433</v>
      </c>
      <c r="C2385" s="272">
        <f>C$45</f>
        <v>0</v>
      </c>
      <c r="D2385" s="142"/>
      <c r="E2385" s="142"/>
      <c r="F2385" s="144"/>
      <c r="G2385" s="142"/>
      <c r="H2385" s="142"/>
      <c r="I2385" s="153"/>
      <c r="J2385" s="92">
        <f t="shared" si="369"/>
        <v>0</v>
      </c>
      <c r="K2385" s="97">
        <f>K$45</f>
        <v>0</v>
      </c>
      <c r="L2385" s="94">
        <f t="shared" si="370"/>
        <v>0</v>
      </c>
    </row>
    <row r="2386" spans="2:12" ht="15" x14ac:dyDescent="0.25">
      <c r="B2386" s="31" t="s">
        <v>434</v>
      </c>
      <c r="C2386" s="164">
        <f>C$46</f>
        <v>0</v>
      </c>
      <c r="D2386" s="142"/>
      <c r="E2386" s="142"/>
      <c r="F2386" s="144"/>
      <c r="G2386" s="142"/>
      <c r="H2386" s="142"/>
      <c r="I2386" s="153"/>
      <c r="J2386" s="92">
        <f t="shared" si="369"/>
        <v>0</v>
      </c>
      <c r="K2386" s="97">
        <f>K$46</f>
        <v>0</v>
      </c>
      <c r="L2386" s="94">
        <f t="shared" si="370"/>
        <v>0</v>
      </c>
    </row>
    <row r="2387" spans="2:12" ht="15" x14ac:dyDescent="0.25">
      <c r="B2387" s="31" t="s">
        <v>435</v>
      </c>
      <c r="C2387" s="272">
        <f>C$47</f>
        <v>0</v>
      </c>
      <c r="D2387" s="142"/>
      <c r="E2387" s="142"/>
      <c r="F2387" s="144"/>
      <c r="G2387" s="142"/>
      <c r="H2387" s="142"/>
      <c r="I2387" s="153"/>
      <c r="J2387" s="92">
        <f t="shared" si="369"/>
        <v>0</v>
      </c>
      <c r="K2387" s="93">
        <f>K$47</f>
        <v>0</v>
      </c>
      <c r="L2387" s="94">
        <f t="shared" si="370"/>
        <v>0</v>
      </c>
    </row>
    <row r="2388" spans="2:12" ht="15" x14ac:dyDescent="0.25">
      <c r="B2388" s="31" t="s">
        <v>436</v>
      </c>
      <c r="C2388" s="164">
        <f>C$48</f>
        <v>0</v>
      </c>
      <c r="D2388" s="142"/>
      <c r="E2388" s="142"/>
      <c r="F2388" s="144"/>
      <c r="G2388" s="142"/>
      <c r="H2388" s="142"/>
      <c r="I2388" s="153"/>
      <c r="J2388" s="92">
        <f t="shared" si="369"/>
        <v>0</v>
      </c>
      <c r="K2388" s="97">
        <f>K$48</f>
        <v>0</v>
      </c>
      <c r="L2388" s="94">
        <f t="shared" si="370"/>
        <v>0</v>
      </c>
    </row>
    <row r="2389" spans="2:12" ht="15" x14ac:dyDescent="0.25">
      <c r="B2389" s="31" t="s">
        <v>437</v>
      </c>
      <c r="C2389" s="272">
        <f>C$49</f>
        <v>0</v>
      </c>
      <c r="D2389" s="142"/>
      <c r="E2389" s="142"/>
      <c r="F2389" s="144"/>
      <c r="G2389" s="142"/>
      <c r="H2389" s="142"/>
      <c r="I2389" s="153"/>
      <c r="J2389" s="92">
        <f t="shared" si="369"/>
        <v>0</v>
      </c>
      <c r="K2389" s="97">
        <f>K$49</f>
        <v>0</v>
      </c>
      <c r="L2389" s="94">
        <f t="shared" si="370"/>
        <v>0</v>
      </c>
    </row>
    <row r="2390" spans="2:12" ht="15" x14ac:dyDescent="0.25">
      <c r="B2390" s="31" t="s">
        <v>438</v>
      </c>
      <c r="C2390" s="164">
        <f>C$50</f>
        <v>0</v>
      </c>
      <c r="D2390" s="142"/>
      <c r="E2390" s="142"/>
      <c r="F2390" s="144"/>
      <c r="G2390" s="142"/>
      <c r="H2390" s="142"/>
      <c r="I2390" s="153"/>
      <c r="J2390" s="92">
        <f t="shared" si="369"/>
        <v>0</v>
      </c>
      <c r="K2390" s="93">
        <f>K$50</f>
        <v>0</v>
      </c>
      <c r="L2390" s="94">
        <f t="shared" si="370"/>
        <v>0</v>
      </c>
    </row>
    <row r="2391" spans="2:12" ht="15" x14ac:dyDescent="0.25">
      <c r="B2391" s="31" t="s">
        <v>439</v>
      </c>
      <c r="C2391" s="272">
        <f>C$51</f>
        <v>0</v>
      </c>
      <c r="D2391" s="142"/>
      <c r="E2391" s="142"/>
      <c r="F2391" s="144"/>
      <c r="G2391" s="142"/>
      <c r="H2391" s="142"/>
      <c r="I2391" s="153"/>
      <c r="J2391" s="92">
        <f t="shared" si="369"/>
        <v>0</v>
      </c>
      <c r="K2391" s="97">
        <f>K$51</f>
        <v>0</v>
      </c>
      <c r="L2391" s="94">
        <f t="shared" si="370"/>
        <v>0</v>
      </c>
    </row>
    <row r="2392" spans="2:12" ht="15" x14ac:dyDescent="0.25">
      <c r="B2392" s="31" t="s">
        <v>440</v>
      </c>
      <c r="C2392" s="164">
        <f>C$52</f>
        <v>0</v>
      </c>
      <c r="D2392" s="142"/>
      <c r="E2392" s="142"/>
      <c r="F2392" s="144"/>
      <c r="G2392" s="142"/>
      <c r="H2392" s="142"/>
      <c r="I2392" s="153"/>
      <c r="J2392" s="92">
        <f t="shared" si="369"/>
        <v>0</v>
      </c>
      <c r="K2392" s="97">
        <f>K$52</f>
        <v>0</v>
      </c>
      <c r="L2392" s="94">
        <f t="shared" si="370"/>
        <v>0</v>
      </c>
    </row>
    <row r="2393" spans="2:12" ht="15" x14ac:dyDescent="0.25">
      <c r="B2393" s="31" t="s">
        <v>441</v>
      </c>
      <c r="C2393" s="272">
        <f>C$53</f>
        <v>0</v>
      </c>
      <c r="D2393" s="142"/>
      <c r="E2393" s="142"/>
      <c r="F2393" s="144"/>
      <c r="G2393" s="142"/>
      <c r="H2393" s="142"/>
      <c r="I2393" s="153"/>
      <c r="J2393" s="92">
        <f t="shared" si="369"/>
        <v>0</v>
      </c>
      <c r="K2393" s="93">
        <f>K$53</f>
        <v>0</v>
      </c>
      <c r="L2393" s="94">
        <f t="shared" si="370"/>
        <v>0</v>
      </c>
    </row>
    <row r="2394" spans="2:12" ht="15" x14ac:dyDescent="0.25">
      <c r="B2394" s="31" t="s">
        <v>442</v>
      </c>
      <c r="C2394" s="164">
        <f>C$54</f>
        <v>0</v>
      </c>
      <c r="D2394" s="142"/>
      <c r="E2394" s="142"/>
      <c r="F2394" s="144"/>
      <c r="G2394" s="142"/>
      <c r="H2394" s="142"/>
      <c r="I2394" s="153"/>
      <c r="J2394" s="92">
        <f t="shared" si="369"/>
        <v>0</v>
      </c>
      <c r="K2394" s="97">
        <f>K$54</f>
        <v>0</v>
      </c>
      <c r="L2394" s="94">
        <f t="shared" si="370"/>
        <v>0</v>
      </c>
    </row>
    <row r="2395" spans="2:12" x14ac:dyDescent="0.2">
      <c r="C2395" s="31"/>
    </row>
    <row r="2396" spans="2:12" ht="15" x14ac:dyDescent="0.25">
      <c r="C2396" s="278" t="s">
        <v>534</v>
      </c>
      <c r="D2396" s="279"/>
      <c r="E2396" s="279"/>
      <c r="F2396" s="279"/>
      <c r="G2396" s="279"/>
      <c r="H2396" s="279"/>
      <c r="I2396" s="279"/>
      <c r="J2396" s="279"/>
      <c r="K2396" s="279"/>
      <c r="L2396" s="280"/>
    </row>
    <row r="2397" spans="2:12" ht="15" x14ac:dyDescent="0.25">
      <c r="B2397" s="31" t="s">
        <v>113</v>
      </c>
      <c r="C2397" s="259">
        <f>C$5</f>
        <v>0</v>
      </c>
      <c r="D2397" s="142"/>
      <c r="E2397" s="142"/>
      <c r="F2397" s="144"/>
      <c r="G2397" s="142"/>
      <c r="H2397" s="142"/>
      <c r="I2397" s="153"/>
      <c r="J2397" s="92">
        <f>IF(G2397&gt;0,(D2397*(F2397/G2397)),0)</f>
        <v>0</v>
      </c>
      <c r="K2397" s="93">
        <f>K$5</f>
        <v>0</v>
      </c>
      <c r="L2397" s="94">
        <f>IF(K2397&gt;0,((J2397/K2397)*I2397),0)</f>
        <v>0</v>
      </c>
    </row>
    <row r="2398" spans="2:12" ht="15" x14ac:dyDescent="0.25">
      <c r="B2398" s="31" t="s">
        <v>114</v>
      </c>
      <c r="C2398" s="260">
        <f>C$6</f>
        <v>0</v>
      </c>
      <c r="D2398" s="142"/>
      <c r="E2398" s="142"/>
      <c r="F2398" s="144"/>
      <c r="G2398" s="142"/>
      <c r="H2398" s="142"/>
      <c r="I2398" s="153"/>
      <c r="J2398" s="92">
        <f t="shared" ref="J2398:J2408" si="371">IF(G2398&gt;0,(D2398*(F2398/G2398)),0)</f>
        <v>0</v>
      </c>
      <c r="K2398" s="97">
        <f>K$6</f>
        <v>0</v>
      </c>
      <c r="L2398" s="94">
        <f t="shared" ref="L2398:L2408" si="372">IF(K2398&gt;0,((J2398/K2398)*I2398),0)</f>
        <v>0</v>
      </c>
    </row>
    <row r="2399" spans="2:12" ht="15" x14ac:dyDescent="0.25">
      <c r="B2399" s="31" t="s">
        <v>115</v>
      </c>
      <c r="C2399" s="259">
        <f>C$7</f>
        <v>0</v>
      </c>
      <c r="D2399" s="142"/>
      <c r="E2399" s="142"/>
      <c r="F2399" s="144"/>
      <c r="G2399" s="142"/>
      <c r="H2399" s="142"/>
      <c r="I2399" s="153"/>
      <c r="J2399" s="92">
        <f t="shared" si="371"/>
        <v>0</v>
      </c>
      <c r="K2399" s="97">
        <f>K$7</f>
        <v>0</v>
      </c>
      <c r="L2399" s="94">
        <f t="shared" si="372"/>
        <v>0</v>
      </c>
    </row>
    <row r="2400" spans="2:12" ht="15" x14ac:dyDescent="0.25">
      <c r="B2400" s="31" t="s">
        <v>116</v>
      </c>
      <c r="C2400" s="260">
        <f>C$8</f>
        <v>0</v>
      </c>
      <c r="D2400" s="142"/>
      <c r="E2400" s="142"/>
      <c r="F2400" s="144"/>
      <c r="G2400" s="142"/>
      <c r="H2400" s="142"/>
      <c r="I2400" s="153"/>
      <c r="J2400" s="92">
        <f t="shared" si="371"/>
        <v>0</v>
      </c>
      <c r="K2400" s="93">
        <f>K$8</f>
        <v>0</v>
      </c>
      <c r="L2400" s="94">
        <f t="shared" si="372"/>
        <v>0</v>
      </c>
    </row>
    <row r="2401" spans="2:12" ht="15" x14ac:dyDescent="0.25">
      <c r="B2401" s="31" t="s">
        <v>117</v>
      </c>
      <c r="C2401" s="259">
        <f>C$9</f>
        <v>0</v>
      </c>
      <c r="D2401" s="142"/>
      <c r="E2401" s="142"/>
      <c r="F2401" s="144"/>
      <c r="G2401" s="142"/>
      <c r="H2401" s="142"/>
      <c r="I2401" s="153"/>
      <c r="J2401" s="92">
        <f t="shared" si="371"/>
        <v>0</v>
      </c>
      <c r="K2401" s="97">
        <f>K$9</f>
        <v>0</v>
      </c>
      <c r="L2401" s="94">
        <f t="shared" si="372"/>
        <v>0</v>
      </c>
    </row>
    <row r="2402" spans="2:12" ht="15" x14ac:dyDescent="0.25">
      <c r="B2402" s="31" t="s">
        <v>118</v>
      </c>
      <c r="C2402" s="260">
        <f>C$10</f>
        <v>0</v>
      </c>
      <c r="D2402" s="142"/>
      <c r="E2402" s="142"/>
      <c r="F2402" s="144"/>
      <c r="G2402" s="142"/>
      <c r="H2402" s="142"/>
      <c r="I2402" s="153"/>
      <c r="J2402" s="92">
        <f t="shared" si="371"/>
        <v>0</v>
      </c>
      <c r="K2402" s="97">
        <f>K$10</f>
        <v>0</v>
      </c>
      <c r="L2402" s="94">
        <f t="shared" si="372"/>
        <v>0</v>
      </c>
    </row>
    <row r="2403" spans="2:12" ht="15" x14ac:dyDescent="0.25">
      <c r="B2403" s="31" t="s">
        <v>119</v>
      </c>
      <c r="C2403" s="259">
        <f>C$11</f>
        <v>0</v>
      </c>
      <c r="D2403" s="142"/>
      <c r="E2403" s="142"/>
      <c r="F2403" s="144"/>
      <c r="G2403" s="142"/>
      <c r="H2403" s="142"/>
      <c r="I2403" s="153"/>
      <c r="J2403" s="92">
        <f t="shared" si="371"/>
        <v>0</v>
      </c>
      <c r="K2403" s="93">
        <f>K$11</f>
        <v>0</v>
      </c>
      <c r="L2403" s="94">
        <f t="shared" si="372"/>
        <v>0</v>
      </c>
    </row>
    <row r="2404" spans="2:12" ht="15" x14ac:dyDescent="0.25">
      <c r="B2404" s="31" t="s">
        <v>120</v>
      </c>
      <c r="C2404" s="260">
        <f>C$12</f>
        <v>0</v>
      </c>
      <c r="D2404" s="142"/>
      <c r="E2404" s="142"/>
      <c r="F2404" s="144"/>
      <c r="G2404" s="142"/>
      <c r="H2404" s="142"/>
      <c r="I2404" s="153"/>
      <c r="J2404" s="92">
        <f t="shared" si="371"/>
        <v>0</v>
      </c>
      <c r="K2404" s="97">
        <f>K$12</f>
        <v>0</v>
      </c>
      <c r="L2404" s="94">
        <f t="shared" si="372"/>
        <v>0</v>
      </c>
    </row>
    <row r="2405" spans="2:12" ht="15" x14ac:dyDescent="0.25">
      <c r="B2405" s="31" t="s">
        <v>121</v>
      </c>
      <c r="C2405" s="259">
        <f>C$13</f>
        <v>0</v>
      </c>
      <c r="D2405" s="142"/>
      <c r="E2405" s="142"/>
      <c r="F2405" s="144"/>
      <c r="G2405" s="142"/>
      <c r="H2405" s="142"/>
      <c r="I2405" s="153"/>
      <c r="J2405" s="92">
        <f t="shared" si="371"/>
        <v>0</v>
      </c>
      <c r="K2405" s="97">
        <f>K$13</f>
        <v>0</v>
      </c>
      <c r="L2405" s="94">
        <f t="shared" si="372"/>
        <v>0</v>
      </c>
    </row>
    <row r="2406" spans="2:12" ht="15" x14ac:dyDescent="0.25">
      <c r="B2406" s="31" t="s">
        <v>122</v>
      </c>
      <c r="C2406" s="260">
        <f>C$14</f>
        <v>0</v>
      </c>
      <c r="D2406" s="142"/>
      <c r="E2406" s="142"/>
      <c r="F2406" s="144"/>
      <c r="G2406" s="142"/>
      <c r="H2406" s="142"/>
      <c r="I2406" s="153"/>
      <c r="J2406" s="92">
        <f t="shared" si="371"/>
        <v>0</v>
      </c>
      <c r="K2406" s="93">
        <f>K$14</f>
        <v>0</v>
      </c>
      <c r="L2406" s="94">
        <f t="shared" si="372"/>
        <v>0</v>
      </c>
    </row>
    <row r="2407" spans="2:12" ht="15" x14ac:dyDescent="0.25">
      <c r="B2407" s="31" t="s">
        <v>123</v>
      </c>
      <c r="C2407" s="259">
        <f>C$15</f>
        <v>0</v>
      </c>
      <c r="D2407" s="142"/>
      <c r="E2407" s="142"/>
      <c r="F2407" s="144"/>
      <c r="G2407" s="142"/>
      <c r="H2407" s="142"/>
      <c r="I2407" s="153"/>
      <c r="J2407" s="92">
        <f t="shared" si="371"/>
        <v>0</v>
      </c>
      <c r="K2407" s="97">
        <f>K$15</f>
        <v>0</v>
      </c>
      <c r="L2407" s="94">
        <f t="shared" si="372"/>
        <v>0</v>
      </c>
    </row>
    <row r="2408" spans="2:12" ht="15" x14ac:dyDescent="0.25">
      <c r="B2408" s="31" t="s">
        <v>124</v>
      </c>
      <c r="C2408" s="260">
        <f>C$16</f>
        <v>0</v>
      </c>
      <c r="D2408" s="142"/>
      <c r="E2408" s="142"/>
      <c r="F2408" s="144"/>
      <c r="G2408" s="142"/>
      <c r="H2408" s="142"/>
      <c r="I2408" s="153"/>
      <c r="J2408" s="92">
        <f t="shared" si="371"/>
        <v>0</v>
      </c>
      <c r="K2408" s="97">
        <f>K$16</f>
        <v>0</v>
      </c>
      <c r="L2408" s="94">
        <f t="shared" si="372"/>
        <v>0</v>
      </c>
    </row>
    <row r="2409" spans="2:12" ht="15" x14ac:dyDescent="0.25">
      <c r="B2409" s="31" t="s">
        <v>125</v>
      </c>
      <c r="C2409" s="272">
        <f>C$17</f>
        <v>0</v>
      </c>
      <c r="D2409" s="142"/>
      <c r="E2409" s="142"/>
      <c r="F2409" s="144"/>
      <c r="G2409" s="142"/>
      <c r="H2409" s="142"/>
      <c r="I2409" s="153"/>
      <c r="J2409" s="92">
        <f>IF(G2409&gt;0,(D2409*(F2409/G2409)),0)</f>
        <v>0</v>
      </c>
      <c r="K2409" s="93">
        <f>K$17</f>
        <v>0</v>
      </c>
      <c r="L2409" s="94">
        <f>IF(K2409&gt;0,((J2409/K2409)*I2409),0)</f>
        <v>0</v>
      </c>
    </row>
    <row r="2410" spans="2:12" ht="15" x14ac:dyDescent="0.25">
      <c r="B2410" s="31" t="s">
        <v>126</v>
      </c>
      <c r="C2410" s="164">
        <f>C$18</f>
        <v>0</v>
      </c>
      <c r="D2410" s="142"/>
      <c r="E2410" s="142"/>
      <c r="F2410" s="144"/>
      <c r="G2410" s="142"/>
      <c r="H2410" s="142"/>
      <c r="I2410" s="153"/>
      <c r="J2410" s="92">
        <f t="shared" ref="J2410:J2421" si="373">IF(G2410&gt;0,(D2410*(F2410/G2410)),0)</f>
        <v>0</v>
      </c>
      <c r="K2410" s="97">
        <f>K$18</f>
        <v>0</v>
      </c>
      <c r="L2410" s="94">
        <f t="shared" ref="L2410:L2421" si="374">IF(K2410&gt;0,((J2410/K2410)*I2410),0)</f>
        <v>0</v>
      </c>
    </row>
    <row r="2411" spans="2:12" ht="15" x14ac:dyDescent="0.25">
      <c r="B2411" s="31" t="s">
        <v>127</v>
      </c>
      <c r="C2411" s="272">
        <f>C$19</f>
        <v>0</v>
      </c>
      <c r="D2411" s="142"/>
      <c r="E2411" s="142"/>
      <c r="F2411" s="144"/>
      <c r="G2411" s="142"/>
      <c r="H2411" s="142"/>
      <c r="I2411" s="153"/>
      <c r="J2411" s="92">
        <f t="shared" si="373"/>
        <v>0</v>
      </c>
      <c r="K2411" s="97">
        <f>K$19</f>
        <v>0</v>
      </c>
      <c r="L2411" s="94">
        <f t="shared" si="374"/>
        <v>0</v>
      </c>
    </row>
    <row r="2412" spans="2:12" ht="15" x14ac:dyDescent="0.25">
      <c r="B2412" s="31" t="s">
        <v>128</v>
      </c>
      <c r="C2412" s="164">
        <f>C$20</f>
        <v>0</v>
      </c>
      <c r="D2412" s="142"/>
      <c r="E2412" s="142"/>
      <c r="F2412" s="144"/>
      <c r="G2412" s="142"/>
      <c r="H2412" s="142"/>
      <c r="I2412" s="153"/>
      <c r="J2412" s="92">
        <f t="shared" si="373"/>
        <v>0</v>
      </c>
      <c r="K2412" s="93">
        <f>K$20</f>
        <v>0</v>
      </c>
      <c r="L2412" s="94">
        <f t="shared" si="374"/>
        <v>0</v>
      </c>
    </row>
    <row r="2413" spans="2:12" ht="15" x14ac:dyDescent="0.25">
      <c r="B2413" s="31" t="s">
        <v>129</v>
      </c>
      <c r="C2413" s="272">
        <f>C$21</f>
        <v>0</v>
      </c>
      <c r="D2413" s="142"/>
      <c r="E2413" s="142"/>
      <c r="F2413" s="144"/>
      <c r="G2413" s="142"/>
      <c r="H2413" s="142"/>
      <c r="I2413" s="153"/>
      <c r="J2413" s="92">
        <f t="shared" si="373"/>
        <v>0</v>
      </c>
      <c r="K2413" s="97">
        <f>K$21</f>
        <v>0</v>
      </c>
      <c r="L2413" s="94">
        <f t="shared" si="374"/>
        <v>0</v>
      </c>
    </row>
    <row r="2414" spans="2:12" ht="15" x14ac:dyDescent="0.25">
      <c r="B2414" s="31" t="s">
        <v>130</v>
      </c>
      <c r="C2414" s="164">
        <f>C$22</f>
        <v>0</v>
      </c>
      <c r="D2414" s="142"/>
      <c r="E2414" s="142"/>
      <c r="F2414" s="144"/>
      <c r="G2414" s="142"/>
      <c r="H2414" s="142"/>
      <c r="I2414" s="153"/>
      <c r="J2414" s="92">
        <f t="shared" si="373"/>
        <v>0</v>
      </c>
      <c r="K2414" s="97">
        <f>K$22</f>
        <v>0</v>
      </c>
      <c r="L2414" s="94">
        <f t="shared" si="374"/>
        <v>0</v>
      </c>
    </row>
    <row r="2415" spans="2:12" ht="15" x14ac:dyDescent="0.25">
      <c r="B2415" s="31" t="s">
        <v>131</v>
      </c>
      <c r="C2415" s="272">
        <f>C$23</f>
        <v>0</v>
      </c>
      <c r="D2415" s="142"/>
      <c r="E2415" s="142"/>
      <c r="F2415" s="144"/>
      <c r="G2415" s="142"/>
      <c r="H2415" s="142"/>
      <c r="I2415" s="153"/>
      <c r="J2415" s="92">
        <f t="shared" si="373"/>
        <v>0</v>
      </c>
      <c r="K2415" s="93">
        <f>K$23</f>
        <v>0</v>
      </c>
      <c r="L2415" s="94">
        <f t="shared" si="374"/>
        <v>0</v>
      </c>
    </row>
    <row r="2416" spans="2:12" ht="15" x14ac:dyDescent="0.25">
      <c r="B2416" s="31" t="s">
        <v>132</v>
      </c>
      <c r="C2416" s="164">
        <f>C$24</f>
        <v>0</v>
      </c>
      <c r="D2416" s="142"/>
      <c r="E2416" s="142"/>
      <c r="F2416" s="144"/>
      <c r="G2416" s="142"/>
      <c r="H2416" s="142"/>
      <c r="I2416" s="153"/>
      <c r="J2416" s="92">
        <f t="shared" si="373"/>
        <v>0</v>
      </c>
      <c r="K2416" s="97">
        <f>K$24</f>
        <v>0</v>
      </c>
      <c r="L2416" s="94">
        <f t="shared" si="374"/>
        <v>0</v>
      </c>
    </row>
    <row r="2417" spans="2:12" ht="15" x14ac:dyDescent="0.25">
      <c r="B2417" s="31" t="s">
        <v>133</v>
      </c>
      <c r="C2417" s="272">
        <f>C$25</f>
        <v>0</v>
      </c>
      <c r="D2417" s="142"/>
      <c r="E2417" s="142"/>
      <c r="F2417" s="144"/>
      <c r="G2417" s="142"/>
      <c r="H2417" s="142"/>
      <c r="I2417" s="153"/>
      <c r="J2417" s="92">
        <f t="shared" si="373"/>
        <v>0</v>
      </c>
      <c r="K2417" s="97">
        <f>K$25</f>
        <v>0</v>
      </c>
      <c r="L2417" s="94">
        <f t="shared" si="374"/>
        <v>0</v>
      </c>
    </row>
    <row r="2418" spans="2:12" ht="15" x14ac:dyDescent="0.25">
      <c r="B2418" s="31" t="s">
        <v>134</v>
      </c>
      <c r="C2418" s="164">
        <f>C$26</f>
        <v>0</v>
      </c>
      <c r="D2418" s="142"/>
      <c r="E2418" s="142"/>
      <c r="F2418" s="144"/>
      <c r="G2418" s="142"/>
      <c r="H2418" s="142"/>
      <c r="I2418" s="153"/>
      <c r="J2418" s="92">
        <f t="shared" si="373"/>
        <v>0</v>
      </c>
      <c r="K2418" s="93">
        <f>K$26</f>
        <v>0</v>
      </c>
      <c r="L2418" s="94">
        <f t="shared" si="374"/>
        <v>0</v>
      </c>
    </row>
    <row r="2419" spans="2:12" ht="15" x14ac:dyDescent="0.25">
      <c r="B2419" s="31" t="s">
        <v>135</v>
      </c>
      <c r="C2419" s="272">
        <f>C$27</f>
        <v>0</v>
      </c>
      <c r="D2419" s="142"/>
      <c r="E2419" s="142"/>
      <c r="F2419" s="144"/>
      <c r="G2419" s="142"/>
      <c r="H2419" s="142"/>
      <c r="I2419" s="153"/>
      <c r="J2419" s="92">
        <f t="shared" si="373"/>
        <v>0</v>
      </c>
      <c r="K2419" s="97">
        <f>K$27</f>
        <v>0</v>
      </c>
      <c r="L2419" s="94">
        <f t="shared" si="374"/>
        <v>0</v>
      </c>
    </row>
    <row r="2420" spans="2:12" ht="15" x14ac:dyDescent="0.25">
      <c r="B2420" s="31" t="s">
        <v>136</v>
      </c>
      <c r="C2420" s="164">
        <f>C$28</f>
        <v>0</v>
      </c>
      <c r="D2420" s="142"/>
      <c r="E2420" s="142"/>
      <c r="F2420" s="144"/>
      <c r="G2420" s="142"/>
      <c r="H2420" s="142"/>
      <c r="I2420" s="153"/>
      <c r="J2420" s="92">
        <f t="shared" si="373"/>
        <v>0</v>
      </c>
      <c r="K2420" s="97">
        <f>K$28</f>
        <v>0</v>
      </c>
      <c r="L2420" s="94">
        <f t="shared" si="374"/>
        <v>0</v>
      </c>
    </row>
    <row r="2421" spans="2:12" ht="15" x14ac:dyDescent="0.25">
      <c r="B2421" s="31" t="s">
        <v>137</v>
      </c>
      <c r="C2421" s="272">
        <f>C$29</f>
        <v>0</v>
      </c>
      <c r="D2421" s="142"/>
      <c r="E2421" s="142"/>
      <c r="F2421" s="144"/>
      <c r="G2421" s="142"/>
      <c r="H2421" s="142"/>
      <c r="I2421" s="153"/>
      <c r="J2421" s="92">
        <f t="shared" si="373"/>
        <v>0</v>
      </c>
      <c r="K2421" s="93">
        <f>K$29</f>
        <v>0</v>
      </c>
      <c r="L2421" s="94">
        <f t="shared" si="374"/>
        <v>0</v>
      </c>
    </row>
    <row r="2422" spans="2:12" ht="15" x14ac:dyDescent="0.25">
      <c r="B2422" s="31" t="s">
        <v>418</v>
      </c>
      <c r="C2422" s="164">
        <f>C$30</f>
        <v>0</v>
      </c>
      <c r="D2422" s="142"/>
      <c r="E2422" s="142"/>
      <c r="F2422" s="144"/>
      <c r="G2422" s="142"/>
      <c r="H2422" s="142"/>
      <c r="I2422" s="153"/>
      <c r="J2422" s="92">
        <f>IF(G2422&gt;0,(D2422*(F2422/G2422)),0)</f>
        <v>0</v>
      </c>
      <c r="K2422" s="97">
        <f>K$30</f>
        <v>0</v>
      </c>
      <c r="L2422" s="94">
        <f>IF(K2422&gt;0,((J2422/K2422)*I2422),0)</f>
        <v>0</v>
      </c>
    </row>
    <row r="2423" spans="2:12" ht="15" x14ac:dyDescent="0.25">
      <c r="B2423" s="31" t="s">
        <v>419</v>
      </c>
      <c r="C2423" s="272">
        <f>C$31</f>
        <v>0</v>
      </c>
      <c r="D2423" s="142"/>
      <c r="E2423" s="142"/>
      <c r="F2423" s="144"/>
      <c r="G2423" s="142"/>
      <c r="H2423" s="142"/>
      <c r="I2423" s="153"/>
      <c r="J2423" s="92">
        <f t="shared" ref="J2423:J2433" si="375">IF(G2423&gt;0,(D2423*(F2423/G2423)),0)</f>
        <v>0</v>
      </c>
      <c r="K2423" s="97">
        <f>K$31</f>
        <v>0</v>
      </c>
      <c r="L2423" s="94">
        <f t="shared" ref="L2423:L2433" si="376">IF(K2423&gt;0,((J2423/K2423)*I2423),0)</f>
        <v>0</v>
      </c>
    </row>
    <row r="2424" spans="2:12" ht="15" x14ac:dyDescent="0.25">
      <c r="B2424" s="31" t="s">
        <v>420</v>
      </c>
      <c r="C2424" s="164">
        <f>C$32</f>
        <v>0</v>
      </c>
      <c r="D2424" s="142"/>
      <c r="E2424" s="142"/>
      <c r="F2424" s="144"/>
      <c r="G2424" s="142"/>
      <c r="H2424" s="142"/>
      <c r="I2424" s="153"/>
      <c r="J2424" s="92">
        <f t="shared" si="375"/>
        <v>0</v>
      </c>
      <c r="K2424" s="93">
        <f>K$32</f>
        <v>0</v>
      </c>
      <c r="L2424" s="94">
        <f t="shared" si="376"/>
        <v>0</v>
      </c>
    </row>
    <row r="2425" spans="2:12" ht="15" x14ac:dyDescent="0.25">
      <c r="B2425" s="31" t="s">
        <v>421</v>
      </c>
      <c r="C2425" s="272">
        <f>C$33</f>
        <v>0</v>
      </c>
      <c r="D2425" s="142"/>
      <c r="E2425" s="142"/>
      <c r="F2425" s="144"/>
      <c r="G2425" s="142"/>
      <c r="H2425" s="142"/>
      <c r="I2425" s="153"/>
      <c r="J2425" s="92">
        <f t="shared" si="375"/>
        <v>0</v>
      </c>
      <c r="K2425" s="97">
        <f>K$33</f>
        <v>0</v>
      </c>
      <c r="L2425" s="94">
        <f t="shared" si="376"/>
        <v>0</v>
      </c>
    </row>
    <row r="2426" spans="2:12" ht="15" x14ac:dyDescent="0.25">
      <c r="B2426" s="31" t="s">
        <v>422</v>
      </c>
      <c r="C2426" s="164">
        <f>C$34</f>
        <v>0</v>
      </c>
      <c r="D2426" s="142"/>
      <c r="E2426" s="142"/>
      <c r="F2426" s="144"/>
      <c r="G2426" s="142"/>
      <c r="H2426" s="142"/>
      <c r="I2426" s="153"/>
      <c r="J2426" s="92">
        <f t="shared" si="375"/>
        <v>0</v>
      </c>
      <c r="K2426" s="97">
        <f>K$34</f>
        <v>0</v>
      </c>
      <c r="L2426" s="94">
        <f t="shared" si="376"/>
        <v>0</v>
      </c>
    </row>
    <row r="2427" spans="2:12" ht="15" x14ac:dyDescent="0.25">
      <c r="B2427" s="31" t="s">
        <v>423</v>
      </c>
      <c r="C2427" s="272">
        <f>C$35</f>
        <v>0</v>
      </c>
      <c r="D2427" s="142"/>
      <c r="E2427" s="142"/>
      <c r="F2427" s="144"/>
      <c r="G2427" s="142"/>
      <c r="H2427" s="142"/>
      <c r="I2427" s="153"/>
      <c r="J2427" s="92">
        <f t="shared" si="375"/>
        <v>0</v>
      </c>
      <c r="K2427" s="93">
        <f>K$35</f>
        <v>0</v>
      </c>
      <c r="L2427" s="94">
        <f t="shared" si="376"/>
        <v>0</v>
      </c>
    </row>
    <row r="2428" spans="2:12" ht="15" x14ac:dyDescent="0.25">
      <c r="B2428" s="31" t="s">
        <v>424</v>
      </c>
      <c r="C2428" s="164">
        <f>C$36</f>
        <v>0</v>
      </c>
      <c r="D2428" s="142"/>
      <c r="E2428" s="142"/>
      <c r="F2428" s="144"/>
      <c r="G2428" s="142"/>
      <c r="H2428" s="142"/>
      <c r="I2428" s="153"/>
      <c r="J2428" s="92">
        <f t="shared" si="375"/>
        <v>0</v>
      </c>
      <c r="K2428" s="97">
        <f>K$36</f>
        <v>0</v>
      </c>
      <c r="L2428" s="94">
        <f t="shared" si="376"/>
        <v>0</v>
      </c>
    </row>
    <row r="2429" spans="2:12" ht="15" x14ac:dyDescent="0.25">
      <c r="B2429" s="31" t="s">
        <v>425</v>
      </c>
      <c r="C2429" s="272">
        <f>C$37</f>
        <v>0</v>
      </c>
      <c r="D2429" s="142"/>
      <c r="E2429" s="142"/>
      <c r="F2429" s="144"/>
      <c r="G2429" s="142"/>
      <c r="H2429" s="142"/>
      <c r="I2429" s="153"/>
      <c r="J2429" s="92">
        <f t="shared" si="375"/>
        <v>0</v>
      </c>
      <c r="K2429" s="97">
        <f>K$37</f>
        <v>0</v>
      </c>
      <c r="L2429" s="94">
        <f t="shared" si="376"/>
        <v>0</v>
      </c>
    </row>
    <row r="2430" spans="2:12" ht="15" x14ac:dyDescent="0.25">
      <c r="B2430" s="31" t="s">
        <v>426</v>
      </c>
      <c r="C2430" s="164">
        <f>C$38</f>
        <v>0</v>
      </c>
      <c r="D2430" s="142"/>
      <c r="E2430" s="142"/>
      <c r="F2430" s="144"/>
      <c r="G2430" s="142"/>
      <c r="H2430" s="142"/>
      <c r="I2430" s="153"/>
      <c r="J2430" s="92">
        <f t="shared" si="375"/>
        <v>0</v>
      </c>
      <c r="K2430" s="93">
        <f>K$38</f>
        <v>0</v>
      </c>
      <c r="L2430" s="94">
        <f t="shared" si="376"/>
        <v>0</v>
      </c>
    </row>
    <row r="2431" spans="2:12" ht="15" x14ac:dyDescent="0.25">
      <c r="B2431" s="31" t="s">
        <v>427</v>
      </c>
      <c r="C2431" s="272">
        <f>C$39</f>
        <v>0</v>
      </c>
      <c r="D2431" s="142"/>
      <c r="E2431" s="142"/>
      <c r="F2431" s="144"/>
      <c r="G2431" s="142"/>
      <c r="H2431" s="142"/>
      <c r="I2431" s="153"/>
      <c r="J2431" s="92">
        <f t="shared" si="375"/>
        <v>0</v>
      </c>
      <c r="K2431" s="97">
        <f>K$39</f>
        <v>0</v>
      </c>
      <c r="L2431" s="94">
        <f t="shared" si="376"/>
        <v>0</v>
      </c>
    </row>
    <row r="2432" spans="2:12" ht="15" x14ac:dyDescent="0.25">
      <c r="B2432" s="31" t="s">
        <v>428</v>
      </c>
      <c r="C2432" s="164">
        <f>C$40</f>
        <v>0</v>
      </c>
      <c r="D2432" s="142"/>
      <c r="E2432" s="142"/>
      <c r="F2432" s="144"/>
      <c r="G2432" s="142"/>
      <c r="H2432" s="142"/>
      <c r="I2432" s="153"/>
      <c r="J2432" s="92">
        <f t="shared" si="375"/>
        <v>0</v>
      </c>
      <c r="K2432" s="97">
        <f>K$40</f>
        <v>0</v>
      </c>
      <c r="L2432" s="94">
        <f t="shared" si="376"/>
        <v>0</v>
      </c>
    </row>
    <row r="2433" spans="2:12" ht="15" x14ac:dyDescent="0.25">
      <c r="B2433" s="31" t="s">
        <v>429</v>
      </c>
      <c r="C2433" s="272">
        <f>C$41</f>
        <v>0</v>
      </c>
      <c r="D2433" s="142"/>
      <c r="E2433" s="142"/>
      <c r="F2433" s="144"/>
      <c r="G2433" s="142"/>
      <c r="H2433" s="142"/>
      <c r="I2433" s="153"/>
      <c r="J2433" s="92">
        <f t="shared" si="375"/>
        <v>0</v>
      </c>
      <c r="K2433" s="93">
        <f>K$41</f>
        <v>0</v>
      </c>
      <c r="L2433" s="94">
        <f t="shared" si="376"/>
        <v>0</v>
      </c>
    </row>
    <row r="2434" spans="2:12" ht="15" x14ac:dyDescent="0.25">
      <c r="B2434" s="31" t="s">
        <v>430</v>
      </c>
      <c r="C2434" s="164">
        <f>C$42</f>
        <v>0</v>
      </c>
      <c r="D2434" s="142"/>
      <c r="E2434" s="142"/>
      <c r="F2434" s="144"/>
      <c r="G2434" s="142"/>
      <c r="H2434" s="142"/>
      <c r="I2434" s="153"/>
      <c r="J2434" s="92">
        <f>IF(G2434&gt;0,(D2434*(F2434/G2434)),0)</f>
        <v>0</v>
      </c>
      <c r="K2434" s="97">
        <f>K$42</f>
        <v>0</v>
      </c>
      <c r="L2434" s="94">
        <f>IF(K2434&gt;0,((J2434/K2434)*I2434),0)</f>
        <v>0</v>
      </c>
    </row>
    <row r="2435" spans="2:12" ht="15" x14ac:dyDescent="0.25">
      <c r="B2435" s="31" t="s">
        <v>431</v>
      </c>
      <c r="C2435" s="272">
        <f>C$43</f>
        <v>0</v>
      </c>
      <c r="D2435" s="142"/>
      <c r="E2435" s="142"/>
      <c r="F2435" s="144"/>
      <c r="G2435" s="142"/>
      <c r="H2435" s="142"/>
      <c r="I2435" s="153"/>
      <c r="J2435" s="92">
        <f t="shared" ref="J2435:J2446" si="377">IF(G2435&gt;0,(D2435*(F2435/G2435)),0)</f>
        <v>0</v>
      </c>
      <c r="K2435" s="97">
        <f>K$43</f>
        <v>0</v>
      </c>
      <c r="L2435" s="94">
        <f t="shared" ref="L2435:L2446" si="378">IF(K2435&gt;0,((J2435/K2435)*I2435),0)</f>
        <v>0</v>
      </c>
    </row>
    <row r="2436" spans="2:12" ht="15" x14ac:dyDescent="0.25">
      <c r="B2436" s="31" t="s">
        <v>432</v>
      </c>
      <c r="C2436" s="164">
        <f>C$44</f>
        <v>0</v>
      </c>
      <c r="D2436" s="142"/>
      <c r="E2436" s="142"/>
      <c r="F2436" s="144"/>
      <c r="G2436" s="142"/>
      <c r="H2436" s="142"/>
      <c r="I2436" s="153"/>
      <c r="J2436" s="92">
        <f t="shared" si="377"/>
        <v>0</v>
      </c>
      <c r="K2436" s="93">
        <f>K$44</f>
        <v>0</v>
      </c>
      <c r="L2436" s="94">
        <f t="shared" si="378"/>
        <v>0</v>
      </c>
    </row>
    <row r="2437" spans="2:12" ht="15" x14ac:dyDescent="0.25">
      <c r="B2437" s="31" t="s">
        <v>433</v>
      </c>
      <c r="C2437" s="272">
        <f>C$45</f>
        <v>0</v>
      </c>
      <c r="D2437" s="142"/>
      <c r="E2437" s="142"/>
      <c r="F2437" s="144"/>
      <c r="G2437" s="142"/>
      <c r="H2437" s="142"/>
      <c r="I2437" s="153"/>
      <c r="J2437" s="92">
        <f t="shared" si="377"/>
        <v>0</v>
      </c>
      <c r="K2437" s="97">
        <f>K$45</f>
        <v>0</v>
      </c>
      <c r="L2437" s="94">
        <f t="shared" si="378"/>
        <v>0</v>
      </c>
    </row>
    <row r="2438" spans="2:12" ht="15" x14ac:dyDescent="0.25">
      <c r="B2438" s="31" t="s">
        <v>434</v>
      </c>
      <c r="C2438" s="164">
        <f>C$46</f>
        <v>0</v>
      </c>
      <c r="D2438" s="142"/>
      <c r="E2438" s="142"/>
      <c r="F2438" s="144"/>
      <c r="G2438" s="142"/>
      <c r="H2438" s="142"/>
      <c r="I2438" s="153"/>
      <c r="J2438" s="92">
        <f t="shared" si="377"/>
        <v>0</v>
      </c>
      <c r="K2438" s="97">
        <f>K$46</f>
        <v>0</v>
      </c>
      <c r="L2438" s="94">
        <f t="shared" si="378"/>
        <v>0</v>
      </c>
    </row>
    <row r="2439" spans="2:12" ht="15" x14ac:dyDescent="0.25">
      <c r="B2439" s="31" t="s">
        <v>435</v>
      </c>
      <c r="C2439" s="272">
        <f>C$47</f>
        <v>0</v>
      </c>
      <c r="D2439" s="142"/>
      <c r="E2439" s="142"/>
      <c r="F2439" s="144"/>
      <c r="G2439" s="142"/>
      <c r="H2439" s="142"/>
      <c r="I2439" s="153"/>
      <c r="J2439" s="92">
        <f t="shared" si="377"/>
        <v>0</v>
      </c>
      <c r="K2439" s="93">
        <f>K$47</f>
        <v>0</v>
      </c>
      <c r="L2439" s="94">
        <f t="shared" si="378"/>
        <v>0</v>
      </c>
    </row>
    <row r="2440" spans="2:12" ht="15" x14ac:dyDescent="0.25">
      <c r="B2440" s="31" t="s">
        <v>436</v>
      </c>
      <c r="C2440" s="164">
        <f>C$48</f>
        <v>0</v>
      </c>
      <c r="D2440" s="142"/>
      <c r="E2440" s="142"/>
      <c r="F2440" s="144"/>
      <c r="G2440" s="142"/>
      <c r="H2440" s="142"/>
      <c r="I2440" s="153"/>
      <c r="J2440" s="92">
        <f t="shared" si="377"/>
        <v>0</v>
      </c>
      <c r="K2440" s="97">
        <f>K$48</f>
        <v>0</v>
      </c>
      <c r="L2440" s="94">
        <f t="shared" si="378"/>
        <v>0</v>
      </c>
    </row>
    <row r="2441" spans="2:12" ht="15" x14ac:dyDescent="0.25">
      <c r="B2441" s="31" t="s">
        <v>437</v>
      </c>
      <c r="C2441" s="272">
        <f>C$49</f>
        <v>0</v>
      </c>
      <c r="D2441" s="142"/>
      <c r="E2441" s="142"/>
      <c r="F2441" s="144"/>
      <c r="G2441" s="142"/>
      <c r="H2441" s="142"/>
      <c r="I2441" s="153"/>
      <c r="J2441" s="92">
        <f t="shared" si="377"/>
        <v>0</v>
      </c>
      <c r="K2441" s="97">
        <f>K$49</f>
        <v>0</v>
      </c>
      <c r="L2441" s="94">
        <f t="shared" si="378"/>
        <v>0</v>
      </c>
    </row>
    <row r="2442" spans="2:12" ht="15" x14ac:dyDescent="0.25">
      <c r="B2442" s="31" t="s">
        <v>438</v>
      </c>
      <c r="C2442" s="164">
        <f>C$50</f>
        <v>0</v>
      </c>
      <c r="D2442" s="142"/>
      <c r="E2442" s="142"/>
      <c r="F2442" s="144"/>
      <c r="G2442" s="142"/>
      <c r="H2442" s="142"/>
      <c r="I2442" s="153"/>
      <c r="J2442" s="92">
        <f t="shared" si="377"/>
        <v>0</v>
      </c>
      <c r="K2442" s="93">
        <f>K$50</f>
        <v>0</v>
      </c>
      <c r="L2442" s="94">
        <f t="shared" si="378"/>
        <v>0</v>
      </c>
    </row>
    <row r="2443" spans="2:12" ht="15" x14ac:dyDescent="0.25">
      <c r="B2443" s="31" t="s">
        <v>439</v>
      </c>
      <c r="C2443" s="272">
        <f>C$51</f>
        <v>0</v>
      </c>
      <c r="D2443" s="142"/>
      <c r="E2443" s="142"/>
      <c r="F2443" s="144"/>
      <c r="G2443" s="142"/>
      <c r="H2443" s="142"/>
      <c r="I2443" s="153"/>
      <c r="J2443" s="92">
        <f t="shared" si="377"/>
        <v>0</v>
      </c>
      <c r="K2443" s="97">
        <f>K$51</f>
        <v>0</v>
      </c>
      <c r="L2443" s="94">
        <f t="shared" si="378"/>
        <v>0</v>
      </c>
    </row>
    <row r="2444" spans="2:12" ht="15" x14ac:dyDescent="0.25">
      <c r="B2444" s="31" t="s">
        <v>440</v>
      </c>
      <c r="C2444" s="164">
        <f>C$52</f>
        <v>0</v>
      </c>
      <c r="D2444" s="142"/>
      <c r="E2444" s="142"/>
      <c r="F2444" s="144"/>
      <c r="G2444" s="142"/>
      <c r="H2444" s="142"/>
      <c r="I2444" s="153"/>
      <c r="J2444" s="92">
        <f t="shared" si="377"/>
        <v>0</v>
      </c>
      <c r="K2444" s="97">
        <f>K$52</f>
        <v>0</v>
      </c>
      <c r="L2444" s="94">
        <f t="shared" si="378"/>
        <v>0</v>
      </c>
    </row>
    <row r="2445" spans="2:12" ht="15" x14ac:dyDescent="0.25">
      <c r="B2445" s="31" t="s">
        <v>441</v>
      </c>
      <c r="C2445" s="272">
        <f>C$53</f>
        <v>0</v>
      </c>
      <c r="D2445" s="142"/>
      <c r="E2445" s="142"/>
      <c r="F2445" s="144"/>
      <c r="G2445" s="142"/>
      <c r="H2445" s="142"/>
      <c r="I2445" s="153"/>
      <c r="J2445" s="92">
        <f t="shared" si="377"/>
        <v>0</v>
      </c>
      <c r="K2445" s="93">
        <f>K$53</f>
        <v>0</v>
      </c>
      <c r="L2445" s="94">
        <f t="shared" si="378"/>
        <v>0</v>
      </c>
    </row>
    <row r="2446" spans="2:12" ht="15" x14ac:dyDescent="0.25">
      <c r="B2446" s="31" t="s">
        <v>442</v>
      </c>
      <c r="C2446" s="164">
        <f>C$54</f>
        <v>0</v>
      </c>
      <c r="D2446" s="142"/>
      <c r="E2446" s="142"/>
      <c r="F2446" s="144"/>
      <c r="G2446" s="142"/>
      <c r="H2446" s="142"/>
      <c r="I2446" s="153"/>
      <c r="J2446" s="92">
        <f t="shared" si="377"/>
        <v>0</v>
      </c>
      <c r="K2446" s="97">
        <f>K$54</f>
        <v>0</v>
      </c>
      <c r="L2446" s="94">
        <f t="shared" si="378"/>
        <v>0</v>
      </c>
    </row>
    <row r="2447" spans="2:12" x14ac:dyDescent="0.2">
      <c r="B2447"/>
      <c r="C2447"/>
      <c r="D2447"/>
      <c r="E2447"/>
      <c r="F2447"/>
      <c r="G2447"/>
      <c r="H2447"/>
      <c r="I2447"/>
      <c r="J2447"/>
      <c r="K2447"/>
      <c r="L2447"/>
    </row>
    <row r="2448" spans="2:12" ht="15" x14ac:dyDescent="0.25">
      <c r="C2448" s="278" t="s">
        <v>535</v>
      </c>
      <c r="D2448" s="279"/>
      <c r="E2448" s="279"/>
      <c r="F2448" s="279"/>
      <c r="G2448" s="279"/>
      <c r="H2448" s="279"/>
      <c r="I2448" s="279"/>
      <c r="J2448" s="279"/>
      <c r="K2448" s="279"/>
      <c r="L2448" s="280"/>
    </row>
    <row r="2449" spans="2:12" ht="15" x14ac:dyDescent="0.25">
      <c r="B2449" s="31" t="s">
        <v>113</v>
      </c>
      <c r="C2449" s="259">
        <f>C$5</f>
        <v>0</v>
      </c>
      <c r="D2449" s="142"/>
      <c r="E2449" s="142"/>
      <c r="F2449" s="144"/>
      <c r="G2449" s="142"/>
      <c r="H2449" s="142"/>
      <c r="I2449" s="153"/>
      <c r="J2449" s="92">
        <f>IF(G2449&gt;0,(D2449*(F2449/G2449)),0)</f>
        <v>0</v>
      </c>
      <c r="K2449" s="93">
        <f>K$5</f>
        <v>0</v>
      </c>
      <c r="L2449" s="94">
        <f>IF(K2449&gt;0,((J2449/K2449)*I2449),0)</f>
        <v>0</v>
      </c>
    </row>
    <row r="2450" spans="2:12" ht="15" x14ac:dyDescent="0.25">
      <c r="B2450" s="31" t="s">
        <v>114</v>
      </c>
      <c r="C2450" s="260">
        <f>C$6</f>
        <v>0</v>
      </c>
      <c r="D2450" s="142"/>
      <c r="E2450" s="142"/>
      <c r="F2450" s="144"/>
      <c r="G2450" s="142"/>
      <c r="H2450" s="142"/>
      <c r="I2450" s="153"/>
      <c r="J2450" s="92">
        <f t="shared" ref="J2450:J2460" si="379">IF(G2450&gt;0,(D2450*(F2450/G2450)),0)</f>
        <v>0</v>
      </c>
      <c r="K2450" s="97">
        <f>K$6</f>
        <v>0</v>
      </c>
      <c r="L2450" s="94">
        <f t="shared" ref="L2450:L2460" si="380">IF(K2450&gt;0,((J2450/K2450)*I2450),0)</f>
        <v>0</v>
      </c>
    </row>
    <row r="2451" spans="2:12" ht="15" x14ac:dyDescent="0.25">
      <c r="B2451" s="31" t="s">
        <v>115</v>
      </c>
      <c r="C2451" s="259">
        <f>C$7</f>
        <v>0</v>
      </c>
      <c r="D2451" s="142"/>
      <c r="E2451" s="142"/>
      <c r="F2451" s="144"/>
      <c r="G2451" s="142"/>
      <c r="H2451" s="142"/>
      <c r="I2451" s="153"/>
      <c r="J2451" s="92">
        <f t="shared" si="379"/>
        <v>0</v>
      </c>
      <c r="K2451" s="97">
        <f>K$7</f>
        <v>0</v>
      </c>
      <c r="L2451" s="94">
        <f t="shared" si="380"/>
        <v>0</v>
      </c>
    </row>
    <row r="2452" spans="2:12" ht="15" x14ac:dyDescent="0.25">
      <c r="B2452" s="31" t="s">
        <v>116</v>
      </c>
      <c r="C2452" s="260">
        <f>C$8</f>
        <v>0</v>
      </c>
      <c r="D2452" s="142"/>
      <c r="E2452" s="142"/>
      <c r="F2452" s="144"/>
      <c r="G2452" s="142"/>
      <c r="H2452" s="142"/>
      <c r="I2452" s="153"/>
      <c r="J2452" s="92">
        <f t="shared" si="379"/>
        <v>0</v>
      </c>
      <c r="K2452" s="93">
        <f>K$8</f>
        <v>0</v>
      </c>
      <c r="L2452" s="94">
        <f t="shared" si="380"/>
        <v>0</v>
      </c>
    </row>
    <row r="2453" spans="2:12" ht="15" x14ac:dyDescent="0.25">
      <c r="B2453" s="31" t="s">
        <v>117</v>
      </c>
      <c r="C2453" s="259">
        <f>C$9</f>
        <v>0</v>
      </c>
      <c r="D2453" s="142"/>
      <c r="E2453" s="142"/>
      <c r="F2453" s="144"/>
      <c r="G2453" s="142"/>
      <c r="H2453" s="142"/>
      <c r="I2453" s="153"/>
      <c r="J2453" s="92">
        <f t="shared" si="379"/>
        <v>0</v>
      </c>
      <c r="K2453" s="97">
        <f>K$9</f>
        <v>0</v>
      </c>
      <c r="L2453" s="94">
        <f t="shared" si="380"/>
        <v>0</v>
      </c>
    </row>
    <row r="2454" spans="2:12" ht="15" x14ac:dyDescent="0.25">
      <c r="B2454" s="31" t="s">
        <v>118</v>
      </c>
      <c r="C2454" s="260">
        <f>C$10</f>
        <v>0</v>
      </c>
      <c r="D2454" s="142"/>
      <c r="E2454" s="142"/>
      <c r="F2454" s="144"/>
      <c r="G2454" s="142"/>
      <c r="H2454" s="142"/>
      <c r="I2454" s="153"/>
      <c r="J2454" s="92">
        <f t="shared" si="379"/>
        <v>0</v>
      </c>
      <c r="K2454" s="97">
        <f>K$10</f>
        <v>0</v>
      </c>
      <c r="L2454" s="94">
        <f t="shared" si="380"/>
        <v>0</v>
      </c>
    </row>
    <row r="2455" spans="2:12" ht="15" x14ac:dyDescent="0.25">
      <c r="B2455" s="31" t="s">
        <v>119</v>
      </c>
      <c r="C2455" s="259">
        <f>C$11</f>
        <v>0</v>
      </c>
      <c r="D2455" s="142"/>
      <c r="E2455" s="142"/>
      <c r="F2455" s="144"/>
      <c r="G2455" s="142"/>
      <c r="H2455" s="142"/>
      <c r="I2455" s="153"/>
      <c r="J2455" s="92">
        <f t="shared" si="379"/>
        <v>0</v>
      </c>
      <c r="K2455" s="93">
        <f>K$11</f>
        <v>0</v>
      </c>
      <c r="L2455" s="94">
        <f t="shared" si="380"/>
        <v>0</v>
      </c>
    </row>
    <row r="2456" spans="2:12" ht="15" x14ac:dyDescent="0.25">
      <c r="B2456" s="31" t="s">
        <v>120</v>
      </c>
      <c r="C2456" s="260">
        <f>C$12</f>
        <v>0</v>
      </c>
      <c r="D2456" s="142"/>
      <c r="E2456" s="142"/>
      <c r="F2456" s="144"/>
      <c r="G2456" s="142"/>
      <c r="H2456" s="142"/>
      <c r="I2456" s="153"/>
      <c r="J2456" s="92">
        <f t="shared" si="379"/>
        <v>0</v>
      </c>
      <c r="K2456" s="97">
        <f>K$12</f>
        <v>0</v>
      </c>
      <c r="L2456" s="94">
        <f t="shared" si="380"/>
        <v>0</v>
      </c>
    </row>
    <row r="2457" spans="2:12" ht="15" x14ac:dyDescent="0.25">
      <c r="B2457" s="31" t="s">
        <v>121</v>
      </c>
      <c r="C2457" s="259">
        <f>C$13</f>
        <v>0</v>
      </c>
      <c r="D2457" s="142"/>
      <c r="E2457" s="142"/>
      <c r="F2457" s="144"/>
      <c r="G2457" s="142"/>
      <c r="H2457" s="142"/>
      <c r="I2457" s="153"/>
      <c r="J2457" s="92">
        <f t="shared" si="379"/>
        <v>0</v>
      </c>
      <c r="K2457" s="97">
        <f>K$13</f>
        <v>0</v>
      </c>
      <c r="L2457" s="94">
        <f t="shared" si="380"/>
        <v>0</v>
      </c>
    </row>
    <row r="2458" spans="2:12" ht="15" x14ac:dyDescent="0.25">
      <c r="B2458" s="31" t="s">
        <v>122</v>
      </c>
      <c r="C2458" s="260">
        <f>C$14</f>
        <v>0</v>
      </c>
      <c r="D2458" s="142"/>
      <c r="E2458" s="142"/>
      <c r="F2458" s="144"/>
      <c r="G2458" s="142"/>
      <c r="H2458" s="142"/>
      <c r="I2458" s="153"/>
      <c r="J2458" s="92">
        <f t="shared" si="379"/>
        <v>0</v>
      </c>
      <c r="K2458" s="93">
        <f>K$14</f>
        <v>0</v>
      </c>
      <c r="L2458" s="94">
        <f t="shared" si="380"/>
        <v>0</v>
      </c>
    </row>
    <row r="2459" spans="2:12" ht="15" x14ac:dyDescent="0.25">
      <c r="B2459" s="31" t="s">
        <v>123</v>
      </c>
      <c r="C2459" s="259">
        <f>C$15</f>
        <v>0</v>
      </c>
      <c r="D2459" s="142"/>
      <c r="E2459" s="142"/>
      <c r="F2459" s="144"/>
      <c r="G2459" s="142"/>
      <c r="H2459" s="142"/>
      <c r="I2459" s="153"/>
      <c r="J2459" s="92">
        <f t="shared" si="379"/>
        <v>0</v>
      </c>
      <c r="K2459" s="97">
        <f>K$15</f>
        <v>0</v>
      </c>
      <c r="L2459" s="94">
        <f t="shared" si="380"/>
        <v>0</v>
      </c>
    </row>
    <row r="2460" spans="2:12" ht="15" x14ac:dyDescent="0.25">
      <c r="B2460" s="31" t="s">
        <v>124</v>
      </c>
      <c r="C2460" s="260">
        <f>C$16</f>
        <v>0</v>
      </c>
      <c r="D2460" s="142"/>
      <c r="E2460" s="142"/>
      <c r="F2460" s="144"/>
      <c r="G2460" s="142"/>
      <c r="H2460" s="142"/>
      <c r="I2460" s="153"/>
      <c r="J2460" s="92">
        <f t="shared" si="379"/>
        <v>0</v>
      </c>
      <c r="K2460" s="97">
        <f>K$16</f>
        <v>0</v>
      </c>
      <c r="L2460" s="94">
        <f t="shared" si="380"/>
        <v>0</v>
      </c>
    </row>
    <row r="2461" spans="2:12" ht="15" x14ac:dyDescent="0.25">
      <c r="B2461" s="31" t="s">
        <v>125</v>
      </c>
      <c r="C2461" s="272">
        <f>C$17</f>
        <v>0</v>
      </c>
      <c r="D2461" s="142"/>
      <c r="E2461" s="142"/>
      <c r="F2461" s="144"/>
      <c r="G2461" s="142"/>
      <c r="H2461" s="142"/>
      <c r="I2461" s="153"/>
      <c r="J2461" s="92">
        <f>IF(G2461&gt;0,(D2461*(F2461/G2461)),0)</f>
        <v>0</v>
      </c>
      <c r="K2461" s="93">
        <f>K$17</f>
        <v>0</v>
      </c>
      <c r="L2461" s="94">
        <f>IF(K2461&gt;0,((J2461/K2461)*I2461),0)</f>
        <v>0</v>
      </c>
    </row>
    <row r="2462" spans="2:12" ht="15" x14ac:dyDescent="0.25">
      <c r="B2462" s="31" t="s">
        <v>126</v>
      </c>
      <c r="C2462" s="164">
        <f>C$18</f>
        <v>0</v>
      </c>
      <c r="D2462" s="142"/>
      <c r="E2462" s="142"/>
      <c r="F2462" s="144"/>
      <c r="G2462" s="142"/>
      <c r="H2462" s="142"/>
      <c r="I2462" s="153"/>
      <c r="J2462" s="92">
        <f t="shared" ref="J2462:J2473" si="381">IF(G2462&gt;0,(D2462*(F2462/G2462)),0)</f>
        <v>0</v>
      </c>
      <c r="K2462" s="97">
        <f>K$18</f>
        <v>0</v>
      </c>
      <c r="L2462" s="94">
        <f t="shared" ref="L2462:L2473" si="382">IF(K2462&gt;0,((J2462/K2462)*I2462),0)</f>
        <v>0</v>
      </c>
    </row>
    <row r="2463" spans="2:12" ht="15" x14ac:dyDescent="0.25">
      <c r="B2463" s="31" t="s">
        <v>127</v>
      </c>
      <c r="C2463" s="272">
        <f>C$19</f>
        <v>0</v>
      </c>
      <c r="D2463" s="142"/>
      <c r="E2463" s="142"/>
      <c r="F2463" s="144"/>
      <c r="G2463" s="142"/>
      <c r="H2463" s="142"/>
      <c r="I2463" s="153"/>
      <c r="J2463" s="92">
        <f t="shared" si="381"/>
        <v>0</v>
      </c>
      <c r="K2463" s="97">
        <f>K$19</f>
        <v>0</v>
      </c>
      <c r="L2463" s="94">
        <f t="shared" si="382"/>
        <v>0</v>
      </c>
    </row>
    <row r="2464" spans="2:12" ht="15" x14ac:dyDescent="0.25">
      <c r="B2464" s="31" t="s">
        <v>128</v>
      </c>
      <c r="C2464" s="164">
        <f>C$20</f>
        <v>0</v>
      </c>
      <c r="D2464" s="142"/>
      <c r="E2464" s="142"/>
      <c r="F2464" s="144"/>
      <c r="G2464" s="142"/>
      <c r="H2464" s="142"/>
      <c r="I2464" s="153"/>
      <c r="J2464" s="92">
        <f t="shared" si="381"/>
        <v>0</v>
      </c>
      <c r="K2464" s="93">
        <f>K$20</f>
        <v>0</v>
      </c>
      <c r="L2464" s="94">
        <f t="shared" si="382"/>
        <v>0</v>
      </c>
    </row>
    <row r="2465" spans="2:12" ht="15" x14ac:dyDescent="0.25">
      <c r="B2465" s="31" t="s">
        <v>129</v>
      </c>
      <c r="C2465" s="272">
        <f>C$21</f>
        <v>0</v>
      </c>
      <c r="D2465" s="142"/>
      <c r="E2465" s="142"/>
      <c r="F2465" s="144"/>
      <c r="G2465" s="142"/>
      <c r="H2465" s="142"/>
      <c r="I2465" s="153"/>
      <c r="J2465" s="92">
        <f t="shared" si="381"/>
        <v>0</v>
      </c>
      <c r="K2465" s="97">
        <f>K$21</f>
        <v>0</v>
      </c>
      <c r="L2465" s="94">
        <f t="shared" si="382"/>
        <v>0</v>
      </c>
    </row>
    <row r="2466" spans="2:12" ht="15" x14ac:dyDescent="0.25">
      <c r="B2466" s="31" t="s">
        <v>130</v>
      </c>
      <c r="C2466" s="164">
        <f>C$22</f>
        <v>0</v>
      </c>
      <c r="D2466" s="142"/>
      <c r="E2466" s="142"/>
      <c r="F2466" s="144"/>
      <c r="G2466" s="142"/>
      <c r="H2466" s="142"/>
      <c r="I2466" s="153"/>
      <c r="J2466" s="92">
        <f t="shared" si="381"/>
        <v>0</v>
      </c>
      <c r="K2466" s="97">
        <f>K$22</f>
        <v>0</v>
      </c>
      <c r="L2466" s="94">
        <f t="shared" si="382"/>
        <v>0</v>
      </c>
    </row>
    <row r="2467" spans="2:12" ht="15" x14ac:dyDescent="0.25">
      <c r="B2467" s="31" t="s">
        <v>131</v>
      </c>
      <c r="C2467" s="272">
        <f>C$23</f>
        <v>0</v>
      </c>
      <c r="D2467" s="142"/>
      <c r="E2467" s="142"/>
      <c r="F2467" s="144"/>
      <c r="G2467" s="142"/>
      <c r="H2467" s="142"/>
      <c r="I2467" s="153"/>
      <c r="J2467" s="92">
        <f t="shared" si="381"/>
        <v>0</v>
      </c>
      <c r="K2467" s="93">
        <f>K$23</f>
        <v>0</v>
      </c>
      <c r="L2467" s="94">
        <f t="shared" si="382"/>
        <v>0</v>
      </c>
    </row>
    <row r="2468" spans="2:12" ht="15" x14ac:dyDescent="0.25">
      <c r="B2468" s="31" t="s">
        <v>132</v>
      </c>
      <c r="C2468" s="164">
        <f>C$24</f>
        <v>0</v>
      </c>
      <c r="D2468" s="142"/>
      <c r="E2468" s="142"/>
      <c r="F2468" s="144"/>
      <c r="G2468" s="142"/>
      <c r="H2468" s="142"/>
      <c r="I2468" s="153"/>
      <c r="J2468" s="92">
        <f t="shared" si="381"/>
        <v>0</v>
      </c>
      <c r="K2468" s="97">
        <f>K$24</f>
        <v>0</v>
      </c>
      <c r="L2468" s="94">
        <f t="shared" si="382"/>
        <v>0</v>
      </c>
    </row>
    <row r="2469" spans="2:12" ht="15" x14ac:dyDescent="0.25">
      <c r="B2469" s="31" t="s">
        <v>133</v>
      </c>
      <c r="C2469" s="272">
        <f>C$25</f>
        <v>0</v>
      </c>
      <c r="D2469" s="142"/>
      <c r="E2469" s="142"/>
      <c r="F2469" s="144"/>
      <c r="G2469" s="142"/>
      <c r="H2469" s="142"/>
      <c r="I2469" s="153"/>
      <c r="J2469" s="92">
        <f t="shared" si="381"/>
        <v>0</v>
      </c>
      <c r="K2469" s="97">
        <f>K$25</f>
        <v>0</v>
      </c>
      <c r="L2469" s="94">
        <f t="shared" si="382"/>
        <v>0</v>
      </c>
    </row>
    <row r="2470" spans="2:12" ht="15" x14ac:dyDescent="0.25">
      <c r="B2470" s="31" t="s">
        <v>134</v>
      </c>
      <c r="C2470" s="164">
        <f>C$26</f>
        <v>0</v>
      </c>
      <c r="D2470" s="142"/>
      <c r="E2470" s="142"/>
      <c r="F2470" s="144"/>
      <c r="G2470" s="142"/>
      <c r="H2470" s="142"/>
      <c r="I2470" s="153"/>
      <c r="J2470" s="92">
        <f t="shared" si="381"/>
        <v>0</v>
      </c>
      <c r="K2470" s="93">
        <f>K$26</f>
        <v>0</v>
      </c>
      <c r="L2470" s="94">
        <f t="shared" si="382"/>
        <v>0</v>
      </c>
    </row>
    <row r="2471" spans="2:12" ht="15" x14ac:dyDescent="0.25">
      <c r="B2471" s="31" t="s">
        <v>135</v>
      </c>
      <c r="C2471" s="272">
        <f>C$27</f>
        <v>0</v>
      </c>
      <c r="D2471" s="142"/>
      <c r="E2471" s="142"/>
      <c r="F2471" s="144"/>
      <c r="G2471" s="142"/>
      <c r="H2471" s="142"/>
      <c r="I2471" s="153"/>
      <c r="J2471" s="92">
        <f t="shared" si="381"/>
        <v>0</v>
      </c>
      <c r="K2471" s="97">
        <f>K$27</f>
        <v>0</v>
      </c>
      <c r="L2471" s="94">
        <f t="shared" si="382"/>
        <v>0</v>
      </c>
    </row>
    <row r="2472" spans="2:12" ht="15" x14ac:dyDescent="0.25">
      <c r="B2472" s="31" t="s">
        <v>136</v>
      </c>
      <c r="C2472" s="164">
        <f>C$28</f>
        <v>0</v>
      </c>
      <c r="D2472" s="142"/>
      <c r="E2472" s="142"/>
      <c r="F2472" s="144"/>
      <c r="G2472" s="142"/>
      <c r="H2472" s="142"/>
      <c r="I2472" s="153"/>
      <c r="J2472" s="92">
        <f t="shared" si="381"/>
        <v>0</v>
      </c>
      <c r="K2472" s="97">
        <f>K$28</f>
        <v>0</v>
      </c>
      <c r="L2472" s="94">
        <f t="shared" si="382"/>
        <v>0</v>
      </c>
    </row>
    <row r="2473" spans="2:12" ht="15" x14ac:dyDescent="0.25">
      <c r="B2473" s="31" t="s">
        <v>137</v>
      </c>
      <c r="C2473" s="272">
        <f>C$29</f>
        <v>0</v>
      </c>
      <c r="D2473" s="142"/>
      <c r="E2473" s="142"/>
      <c r="F2473" s="144"/>
      <c r="G2473" s="142"/>
      <c r="H2473" s="142"/>
      <c r="I2473" s="153"/>
      <c r="J2473" s="92">
        <f t="shared" si="381"/>
        <v>0</v>
      </c>
      <c r="K2473" s="93">
        <f>K$29</f>
        <v>0</v>
      </c>
      <c r="L2473" s="94">
        <f t="shared" si="382"/>
        <v>0</v>
      </c>
    </row>
    <row r="2474" spans="2:12" ht="15" x14ac:dyDescent="0.25">
      <c r="B2474" s="31" t="s">
        <v>418</v>
      </c>
      <c r="C2474" s="164">
        <f>C$30</f>
        <v>0</v>
      </c>
      <c r="D2474" s="142"/>
      <c r="E2474" s="142"/>
      <c r="F2474" s="144"/>
      <c r="G2474" s="142"/>
      <c r="H2474" s="142"/>
      <c r="I2474" s="153"/>
      <c r="J2474" s="92">
        <f>IF(G2474&gt;0,(D2474*(F2474/G2474)),0)</f>
        <v>0</v>
      </c>
      <c r="K2474" s="97">
        <f>K$30</f>
        <v>0</v>
      </c>
      <c r="L2474" s="94">
        <f>IF(K2474&gt;0,((J2474/K2474)*I2474),0)</f>
        <v>0</v>
      </c>
    </row>
    <row r="2475" spans="2:12" ht="15" x14ac:dyDescent="0.25">
      <c r="B2475" s="31" t="s">
        <v>419</v>
      </c>
      <c r="C2475" s="272">
        <f>C$31</f>
        <v>0</v>
      </c>
      <c r="D2475" s="142"/>
      <c r="E2475" s="142"/>
      <c r="F2475" s="144"/>
      <c r="G2475" s="142"/>
      <c r="H2475" s="142"/>
      <c r="I2475" s="153"/>
      <c r="J2475" s="92">
        <f t="shared" ref="J2475:J2485" si="383">IF(G2475&gt;0,(D2475*(F2475/G2475)),0)</f>
        <v>0</v>
      </c>
      <c r="K2475" s="97">
        <f>K$31</f>
        <v>0</v>
      </c>
      <c r="L2475" s="94">
        <f t="shared" ref="L2475:L2485" si="384">IF(K2475&gt;0,((J2475/K2475)*I2475),0)</f>
        <v>0</v>
      </c>
    </row>
    <row r="2476" spans="2:12" ht="15" x14ac:dyDescent="0.25">
      <c r="B2476" s="31" t="s">
        <v>420</v>
      </c>
      <c r="C2476" s="164">
        <f>C$32</f>
        <v>0</v>
      </c>
      <c r="D2476" s="142"/>
      <c r="E2476" s="142"/>
      <c r="F2476" s="144"/>
      <c r="G2476" s="142"/>
      <c r="H2476" s="142"/>
      <c r="I2476" s="153"/>
      <c r="J2476" s="92">
        <f t="shared" si="383"/>
        <v>0</v>
      </c>
      <c r="K2476" s="93">
        <f>K$32</f>
        <v>0</v>
      </c>
      <c r="L2476" s="94">
        <f t="shared" si="384"/>
        <v>0</v>
      </c>
    </row>
    <row r="2477" spans="2:12" ht="15" x14ac:dyDescent="0.25">
      <c r="B2477" s="31" t="s">
        <v>421</v>
      </c>
      <c r="C2477" s="272">
        <f>C$33</f>
        <v>0</v>
      </c>
      <c r="D2477" s="142"/>
      <c r="E2477" s="142"/>
      <c r="F2477" s="144"/>
      <c r="G2477" s="142"/>
      <c r="H2477" s="142"/>
      <c r="I2477" s="153"/>
      <c r="J2477" s="92">
        <f t="shared" si="383"/>
        <v>0</v>
      </c>
      <c r="K2477" s="97">
        <f>K$33</f>
        <v>0</v>
      </c>
      <c r="L2477" s="94">
        <f t="shared" si="384"/>
        <v>0</v>
      </c>
    </row>
    <row r="2478" spans="2:12" ht="15" x14ac:dyDescent="0.25">
      <c r="B2478" s="31" t="s">
        <v>422</v>
      </c>
      <c r="C2478" s="164">
        <f>C$34</f>
        <v>0</v>
      </c>
      <c r="D2478" s="142"/>
      <c r="E2478" s="142"/>
      <c r="F2478" s="144"/>
      <c r="G2478" s="142"/>
      <c r="H2478" s="142"/>
      <c r="I2478" s="153"/>
      <c r="J2478" s="92">
        <f t="shared" si="383"/>
        <v>0</v>
      </c>
      <c r="K2478" s="97">
        <f>K$34</f>
        <v>0</v>
      </c>
      <c r="L2478" s="94">
        <f t="shared" si="384"/>
        <v>0</v>
      </c>
    </row>
    <row r="2479" spans="2:12" ht="15" x14ac:dyDescent="0.25">
      <c r="B2479" s="31" t="s">
        <v>423</v>
      </c>
      <c r="C2479" s="272">
        <f>C$35</f>
        <v>0</v>
      </c>
      <c r="D2479" s="142"/>
      <c r="E2479" s="142"/>
      <c r="F2479" s="144"/>
      <c r="G2479" s="142"/>
      <c r="H2479" s="142"/>
      <c r="I2479" s="153"/>
      <c r="J2479" s="92">
        <f t="shared" si="383"/>
        <v>0</v>
      </c>
      <c r="K2479" s="93">
        <f>K$35</f>
        <v>0</v>
      </c>
      <c r="L2479" s="94">
        <f t="shared" si="384"/>
        <v>0</v>
      </c>
    </row>
    <row r="2480" spans="2:12" ht="15" x14ac:dyDescent="0.25">
      <c r="B2480" s="31" t="s">
        <v>424</v>
      </c>
      <c r="C2480" s="164">
        <f>C$36</f>
        <v>0</v>
      </c>
      <c r="D2480" s="142"/>
      <c r="E2480" s="142"/>
      <c r="F2480" s="144"/>
      <c r="G2480" s="142"/>
      <c r="H2480" s="142"/>
      <c r="I2480" s="153"/>
      <c r="J2480" s="92">
        <f t="shared" si="383"/>
        <v>0</v>
      </c>
      <c r="K2480" s="97">
        <f>K$36</f>
        <v>0</v>
      </c>
      <c r="L2480" s="94">
        <f t="shared" si="384"/>
        <v>0</v>
      </c>
    </row>
    <row r="2481" spans="2:12" ht="15" x14ac:dyDescent="0.25">
      <c r="B2481" s="31" t="s">
        <v>425</v>
      </c>
      <c r="C2481" s="272">
        <f>C$37</f>
        <v>0</v>
      </c>
      <c r="D2481" s="142"/>
      <c r="E2481" s="142"/>
      <c r="F2481" s="144"/>
      <c r="G2481" s="142"/>
      <c r="H2481" s="142"/>
      <c r="I2481" s="153"/>
      <c r="J2481" s="92">
        <f t="shared" si="383"/>
        <v>0</v>
      </c>
      <c r="K2481" s="97">
        <f>K$37</f>
        <v>0</v>
      </c>
      <c r="L2481" s="94">
        <f t="shared" si="384"/>
        <v>0</v>
      </c>
    </row>
    <row r="2482" spans="2:12" ht="15" x14ac:dyDescent="0.25">
      <c r="B2482" s="31" t="s">
        <v>426</v>
      </c>
      <c r="C2482" s="164">
        <f>C$38</f>
        <v>0</v>
      </c>
      <c r="D2482" s="142"/>
      <c r="E2482" s="142"/>
      <c r="F2482" s="144"/>
      <c r="G2482" s="142"/>
      <c r="H2482" s="142"/>
      <c r="I2482" s="153"/>
      <c r="J2482" s="92">
        <f t="shared" si="383"/>
        <v>0</v>
      </c>
      <c r="K2482" s="93">
        <f>K$38</f>
        <v>0</v>
      </c>
      <c r="L2482" s="94">
        <f t="shared" si="384"/>
        <v>0</v>
      </c>
    </row>
    <row r="2483" spans="2:12" ht="15" x14ac:dyDescent="0.25">
      <c r="B2483" s="31" t="s">
        <v>427</v>
      </c>
      <c r="C2483" s="272">
        <f>C$39</f>
        <v>0</v>
      </c>
      <c r="D2483" s="142"/>
      <c r="E2483" s="142"/>
      <c r="F2483" s="144"/>
      <c r="G2483" s="142"/>
      <c r="H2483" s="142"/>
      <c r="I2483" s="153"/>
      <c r="J2483" s="92">
        <f t="shared" si="383"/>
        <v>0</v>
      </c>
      <c r="K2483" s="97">
        <f>K$39</f>
        <v>0</v>
      </c>
      <c r="L2483" s="94">
        <f t="shared" si="384"/>
        <v>0</v>
      </c>
    </row>
    <row r="2484" spans="2:12" ht="15" x14ac:dyDescent="0.25">
      <c r="B2484" s="31" t="s">
        <v>428</v>
      </c>
      <c r="C2484" s="164">
        <f>C$40</f>
        <v>0</v>
      </c>
      <c r="D2484" s="142"/>
      <c r="E2484" s="142"/>
      <c r="F2484" s="144"/>
      <c r="G2484" s="142"/>
      <c r="H2484" s="142"/>
      <c r="I2484" s="153"/>
      <c r="J2484" s="92">
        <f t="shared" si="383"/>
        <v>0</v>
      </c>
      <c r="K2484" s="97">
        <f>K$40</f>
        <v>0</v>
      </c>
      <c r="L2484" s="94">
        <f t="shared" si="384"/>
        <v>0</v>
      </c>
    </row>
    <row r="2485" spans="2:12" ht="15" x14ac:dyDescent="0.25">
      <c r="B2485" s="31" t="s">
        <v>429</v>
      </c>
      <c r="C2485" s="272">
        <f>C$41</f>
        <v>0</v>
      </c>
      <c r="D2485" s="142"/>
      <c r="E2485" s="142"/>
      <c r="F2485" s="144"/>
      <c r="G2485" s="142"/>
      <c r="H2485" s="142"/>
      <c r="I2485" s="153"/>
      <c r="J2485" s="92">
        <f t="shared" si="383"/>
        <v>0</v>
      </c>
      <c r="K2485" s="93">
        <f>K$41</f>
        <v>0</v>
      </c>
      <c r="L2485" s="94">
        <f t="shared" si="384"/>
        <v>0</v>
      </c>
    </row>
    <row r="2486" spans="2:12" ht="15" x14ac:dyDescent="0.25">
      <c r="B2486" s="31" t="s">
        <v>430</v>
      </c>
      <c r="C2486" s="164">
        <f>C$42</f>
        <v>0</v>
      </c>
      <c r="D2486" s="142"/>
      <c r="E2486" s="142"/>
      <c r="F2486" s="144"/>
      <c r="G2486" s="142"/>
      <c r="H2486" s="142"/>
      <c r="I2486" s="153"/>
      <c r="J2486" s="92">
        <f>IF(G2486&gt;0,(D2486*(F2486/G2486)),0)</f>
        <v>0</v>
      </c>
      <c r="K2486" s="97">
        <f>K$42</f>
        <v>0</v>
      </c>
      <c r="L2486" s="94">
        <f>IF(K2486&gt;0,((J2486/K2486)*I2486),0)</f>
        <v>0</v>
      </c>
    </row>
    <row r="2487" spans="2:12" ht="15" x14ac:dyDescent="0.25">
      <c r="B2487" s="31" t="s">
        <v>431</v>
      </c>
      <c r="C2487" s="272">
        <f>C$43</f>
        <v>0</v>
      </c>
      <c r="D2487" s="142"/>
      <c r="E2487" s="142"/>
      <c r="F2487" s="144"/>
      <c r="G2487" s="142"/>
      <c r="H2487" s="142"/>
      <c r="I2487" s="153"/>
      <c r="J2487" s="92">
        <f t="shared" ref="J2487:J2498" si="385">IF(G2487&gt;0,(D2487*(F2487/G2487)),0)</f>
        <v>0</v>
      </c>
      <c r="K2487" s="97">
        <f>K$43</f>
        <v>0</v>
      </c>
      <c r="L2487" s="94">
        <f t="shared" ref="L2487:L2498" si="386">IF(K2487&gt;0,((J2487/K2487)*I2487),0)</f>
        <v>0</v>
      </c>
    </row>
    <row r="2488" spans="2:12" ht="15" x14ac:dyDescent="0.25">
      <c r="B2488" s="31" t="s">
        <v>432</v>
      </c>
      <c r="C2488" s="164">
        <f>C$44</f>
        <v>0</v>
      </c>
      <c r="D2488" s="142"/>
      <c r="E2488" s="142"/>
      <c r="F2488" s="144"/>
      <c r="G2488" s="142"/>
      <c r="H2488" s="142"/>
      <c r="I2488" s="153"/>
      <c r="J2488" s="92">
        <f t="shared" si="385"/>
        <v>0</v>
      </c>
      <c r="K2488" s="93">
        <f>K$44</f>
        <v>0</v>
      </c>
      <c r="L2488" s="94">
        <f t="shared" si="386"/>
        <v>0</v>
      </c>
    </row>
    <row r="2489" spans="2:12" ht="15" x14ac:dyDescent="0.25">
      <c r="B2489" s="31" t="s">
        <v>433</v>
      </c>
      <c r="C2489" s="272">
        <f>C$45</f>
        <v>0</v>
      </c>
      <c r="D2489" s="142"/>
      <c r="E2489" s="142"/>
      <c r="F2489" s="144"/>
      <c r="G2489" s="142"/>
      <c r="H2489" s="142"/>
      <c r="I2489" s="153"/>
      <c r="J2489" s="92">
        <f t="shared" si="385"/>
        <v>0</v>
      </c>
      <c r="K2489" s="97">
        <f>K$45</f>
        <v>0</v>
      </c>
      <c r="L2489" s="94">
        <f t="shared" si="386"/>
        <v>0</v>
      </c>
    </row>
    <row r="2490" spans="2:12" ht="15" x14ac:dyDescent="0.25">
      <c r="B2490" s="31" t="s">
        <v>434</v>
      </c>
      <c r="C2490" s="164">
        <f>C$46</f>
        <v>0</v>
      </c>
      <c r="D2490" s="142"/>
      <c r="E2490" s="142"/>
      <c r="F2490" s="144"/>
      <c r="G2490" s="142"/>
      <c r="H2490" s="142"/>
      <c r="I2490" s="153"/>
      <c r="J2490" s="92">
        <f t="shared" si="385"/>
        <v>0</v>
      </c>
      <c r="K2490" s="97">
        <f>K$46</f>
        <v>0</v>
      </c>
      <c r="L2490" s="94">
        <f t="shared" si="386"/>
        <v>0</v>
      </c>
    </row>
    <row r="2491" spans="2:12" ht="15" x14ac:dyDescent="0.25">
      <c r="B2491" s="31" t="s">
        <v>435</v>
      </c>
      <c r="C2491" s="272">
        <f>C$47</f>
        <v>0</v>
      </c>
      <c r="D2491" s="142"/>
      <c r="E2491" s="142"/>
      <c r="F2491" s="144"/>
      <c r="G2491" s="142"/>
      <c r="H2491" s="142"/>
      <c r="I2491" s="153"/>
      <c r="J2491" s="92">
        <f t="shared" si="385"/>
        <v>0</v>
      </c>
      <c r="K2491" s="93">
        <f>K$47</f>
        <v>0</v>
      </c>
      <c r="L2491" s="94">
        <f t="shared" si="386"/>
        <v>0</v>
      </c>
    </row>
    <row r="2492" spans="2:12" ht="15" x14ac:dyDescent="0.25">
      <c r="B2492" s="31" t="s">
        <v>436</v>
      </c>
      <c r="C2492" s="164">
        <f>C$48</f>
        <v>0</v>
      </c>
      <c r="D2492" s="142"/>
      <c r="E2492" s="142"/>
      <c r="F2492" s="144"/>
      <c r="G2492" s="142"/>
      <c r="H2492" s="142"/>
      <c r="I2492" s="153"/>
      <c r="J2492" s="92">
        <f t="shared" si="385"/>
        <v>0</v>
      </c>
      <c r="K2492" s="97">
        <f>K$48</f>
        <v>0</v>
      </c>
      <c r="L2492" s="94">
        <f t="shared" si="386"/>
        <v>0</v>
      </c>
    </row>
    <row r="2493" spans="2:12" ht="15" x14ac:dyDescent="0.25">
      <c r="B2493" s="31" t="s">
        <v>437</v>
      </c>
      <c r="C2493" s="272">
        <f>C$49</f>
        <v>0</v>
      </c>
      <c r="D2493" s="142"/>
      <c r="E2493" s="142"/>
      <c r="F2493" s="144"/>
      <c r="G2493" s="142"/>
      <c r="H2493" s="142"/>
      <c r="I2493" s="153"/>
      <c r="J2493" s="92">
        <f t="shared" si="385"/>
        <v>0</v>
      </c>
      <c r="K2493" s="97">
        <f>K$49</f>
        <v>0</v>
      </c>
      <c r="L2493" s="94">
        <f t="shared" si="386"/>
        <v>0</v>
      </c>
    </row>
    <row r="2494" spans="2:12" ht="15" x14ac:dyDescent="0.25">
      <c r="B2494" s="31" t="s">
        <v>438</v>
      </c>
      <c r="C2494" s="164">
        <f>C$50</f>
        <v>0</v>
      </c>
      <c r="D2494" s="142"/>
      <c r="E2494" s="142"/>
      <c r="F2494" s="144"/>
      <c r="G2494" s="142"/>
      <c r="H2494" s="142"/>
      <c r="I2494" s="153"/>
      <c r="J2494" s="92">
        <f t="shared" si="385"/>
        <v>0</v>
      </c>
      <c r="K2494" s="93">
        <f>K$50</f>
        <v>0</v>
      </c>
      <c r="L2494" s="94">
        <f t="shared" si="386"/>
        <v>0</v>
      </c>
    </row>
    <row r="2495" spans="2:12" ht="15" x14ac:dyDescent="0.25">
      <c r="B2495" s="31" t="s">
        <v>439</v>
      </c>
      <c r="C2495" s="272">
        <f>C$51</f>
        <v>0</v>
      </c>
      <c r="D2495" s="142"/>
      <c r="E2495" s="142"/>
      <c r="F2495" s="144"/>
      <c r="G2495" s="142"/>
      <c r="H2495" s="142"/>
      <c r="I2495" s="153"/>
      <c r="J2495" s="92">
        <f t="shared" si="385"/>
        <v>0</v>
      </c>
      <c r="K2495" s="97">
        <f>K$51</f>
        <v>0</v>
      </c>
      <c r="L2495" s="94">
        <f t="shared" si="386"/>
        <v>0</v>
      </c>
    </row>
    <row r="2496" spans="2:12" ht="15" x14ac:dyDescent="0.25">
      <c r="B2496" s="31" t="s">
        <v>440</v>
      </c>
      <c r="C2496" s="164">
        <f>C$52</f>
        <v>0</v>
      </c>
      <c r="D2496" s="142"/>
      <c r="E2496" s="142"/>
      <c r="F2496" s="144"/>
      <c r="G2496" s="142"/>
      <c r="H2496" s="142"/>
      <c r="I2496" s="153"/>
      <c r="J2496" s="92">
        <f t="shared" si="385"/>
        <v>0</v>
      </c>
      <c r="K2496" s="97">
        <f>K$52</f>
        <v>0</v>
      </c>
      <c r="L2496" s="94">
        <f t="shared" si="386"/>
        <v>0</v>
      </c>
    </row>
    <row r="2497" spans="2:12" ht="15" x14ac:dyDescent="0.25">
      <c r="B2497" s="31" t="s">
        <v>441</v>
      </c>
      <c r="C2497" s="272">
        <f>C$53</f>
        <v>0</v>
      </c>
      <c r="D2497" s="142"/>
      <c r="E2497" s="142"/>
      <c r="F2497" s="144"/>
      <c r="G2497" s="142"/>
      <c r="H2497" s="142"/>
      <c r="I2497" s="153"/>
      <c r="J2497" s="92">
        <f t="shared" si="385"/>
        <v>0</v>
      </c>
      <c r="K2497" s="93">
        <f>K$53</f>
        <v>0</v>
      </c>
      <c r="L2497" s="94">
        <f t="shared" si="386"/>
        <v>0</v>
      </c>
    </row>
    <row r="2498" spans="2:12" ht="15" x14ac:dyDescent="0.25">
      <c r="B2498" s="31" t="s">
        <v>442</v>
      </c>
      <c r="C2498" s="164">
        <f>C$54</f>
        <v>0</v>
      </c>
      <c r="D2498" s="142"/>
      <c r="E2498" s="142"/>
      <c r="F2498" s="144"/>
      <c r="G2498" s="142"/>
      <c r="H2498" s="142"/>
      <c r="I2498" s="153"/>
      <c r="J2498" s="92">
        <f t="shared" si="385"/>
        <v>0</v>
      </c>
      <c r="K2498" s="97">
        <f>K$54</f>
        <v>0</v>
      </c>
      <c r="L2498" s="94">
        <f t="shared" si="386"/>
        <v>0</v>
      </c>
    </row>
    <row r="2499" spans="2:12" x14ac:dyDescent="0.2">
      <c r="C2499" s="31"/>
    </row>
    <row r="2500" spans="2:12" ht="15" x14ac:dyDescent="0.25">
      <c r="C2500" s="278" t="s">
        <v>536</v>
      </c>
      <c r="D2500" s="279"/>
      <c r="E2500" s="279"/>
      <c r="F2500" s="279"/>
      <c r="G2500" s="279"/>
      <c r="H2500" s="279"/>
      <c r="I2500" s="279"/>
      <c r="J2500" s="279"/>
      <c r="K2500" s="279"/>
      <c r="L2500" s="280"/>
    </row>
    <row r="2501" spans="2:12" ht="15" x14ac:dyDescent="0.25">
      <c r="B2501" s="31" t="s">
        <v>113</v>
      </c>
      <c r="C2501" s="259">
        <f>C$5</f>
        <v>0</v>
      </c>
      <c r="D2501" s="142"/>
      <c r="E2501" s="142"/>
      <c r="F2501" s="144"/>
      <c r="G2501" s="142"/>
      <c r="H2501" s="142"/>
      <c r="I2501" s="153"/>
      <c r="J2501" s="92">
        <f>IF(G2501&gt;0,(D2501*(F2501/G2501)),0)</f>
        <v>0</v>
      </c>
      <c r="K2501" s="93">
        <f>K$5</f>
        <v>0</v>
      </c>
      <c r="L2501" s="94">
        <f>IF(K2501&gt;0,((J2501/K2501)*I2501),0)</f>
        <v>0</v>
      </c>
    </row>
    <row r="2502" spans="2:12" ht="15" x14ac:dyDescent="0.25">
      <c r="B2502" s="31" t="s">
        <v>114</v>
      </c>
      <c r="C2502" s="260">
        <f>C$6</f>
        <v>0</v>
      </c>
      <c r="D2502" s="142"/>
      <c r="E2502" s="142"/>
      <c r="F2502" s="144"/>
      <c r="G2502" s="142"/>
      <c r="H2502" s="142"/>
      <c r="I2502" s="153"/>
      <c r="J2502" s="92">
        <f t="shared" ref="J2502:J2512" si="387">IF(G2502&gt;0,(D2502*(F2502/G2502)),0)</f>
        <v>0</v>
      </c>
      <c r="K2502" s="97">
        <f>K$6</f>
        <v>0</v>
      </c>
      <c r="L2502" s="94">
        <f t="shared" ref="L2502:L2512" si="388">IF(K2502&gt;0,((J2502/K2502)*I2502),0)</f>
        <v>0</v>
      </c>
    </row>
    <row r="2503" spans="2:12" ht="15" x14ac:dyDescent="0.25">
      <c r="B2503" s="31" t="s">
        <v>115</v>
      </c>
      <c r="C2503" s="259">
        <f>C$7</f>
        <v>0</v>
      </c>
      <c r="D2503" s="142"/>
      <c r="E2503" s="142"/>
      <c r="F2503" s="144"/>
      <c r="G2503" s="142"/>
      <c r="H2503" s="142"/>
      <c r="I2503" s="153"/>
      <c r="J2503" s="92">
        <f t="shared" si="387"/>
        <v>0</v>
      </c>
      <c r="K2503" s="97">
        <f>K$7</f>
        <v>0</v>
      </c>
      <c r="L2503" s="94">
        <f t="shared" si="388"/>
        <v>0</v>
      </c>
    </row>
    <row r="2504" spans="2:12" ht="15" x14ac:dyDescent="0.25">
      <c r="B2504" s="31" t="s">
        <v>116</v>
      </c>
      <c r="C2504" s="260">
        <f>C$8</f>
        <v>0</v>
      </c>
      <c r="D2504" s="142"/>
      <c r="E2504" s="142"/>
      <c r="F2504" s="144"/>
      <c r="G2504" s="142"/>
      <c r="H2504" s="142"/>
      <c r="I2504" s="153"/>
      <c r="J2504" s="92">
        <f t="shared" si="387"/>
        <v>0</v>
      </c>
      <c r="K2504" s="93">
        <f>K$8</f>
        <v>0</v>
      </c>
      <c r="L2504" s="94">
        <f t="shared" si="388"/>
        <v>0</v>
      </c>
    </row>
    <row r="2505" spans="2:12" ht="15" x14ac:dyDescent="0.25">
      <c r="B2505" s="31" t="s">
        <v>117</v>
      </c>
      <c r="C2505" s="259">
        <f>C$9</f>
        <v>0</v>
      </c>
      <c r="D2505" s="142"/>
      <c r="E2505" s="142"/>
      <c r="F2505" s="144"/>
      <c r="G2505" s="142"/>
      <c r="H2505" s="142"/>
      <c r="I2505" s="153"/>
      <c r="J2505" s="92">
        <f t="shared" si="387"/>
        <v>0</v>
      </c>
      <c r="K2505" s="97">
        <f>K$9</f>
        <v>0</v>
      </c>
      <c r="L2505" s="94">
        <f t="shared" si="388"/>
        <v>0</v>
      </c>
    </row>
    <row r="2506" spans="2:12" ht="15" x14ac:dyDescent="0.25">
      <c r="B2506" s="31" t="s">
        <v>118</v>
      </c>
      <c r="C2506" s="260">
        <f>C$10</f>
        <v>0</v>
      </c>
      <c r="D2506" s="142"/>
      <c r="E2506" s="142"/>
      <c r="F2506" s="144"/>
      <c r="G2506" s="142"/>
      <c r="H2506" s="142"/>
      <c r="I2506" s="153"/>
      <c r="J2506" s="92">
        <f t="shared" si="387"/>
        <v>0</v>
      </c>
      <c r="K2506" s="97">
        <f>K$10</f>
        <v>0</v>
      </c>
      <c r="L2506" s="94">
        <f t="shared" si="388"/>
        <v>0</v>
      </c>
    </row>
    <row r="2507" spans="2:12" ht="15" x14ac:dyDescent="0.25">
      <c r="B2507" s="31" t="s">
        <v>119</v>
      </c>
      <c r="C2507" s="259">
        <f>C$11</f>
        <v>0</v>
      </c>
      <c r="D2507" s="142"/>
      <c r="E2507" s="142"/>
      <c r="F2507" s="144"/>
      <c r="G2507" s="142"/>
      <c r="H2507" s="142"/>
      <c r="I2507" s="153"/>
      <c r="J2507" s="92">
        <f t="shared" si="387"/>
        <v>0</v>
      </c>
      <c r="K2507" s="93">
        <f>K$11</f>
        <v>0</v>
      </c>
      <c r="L2507" s="94">
        <f t="shared" si="388"/>
        <v>0</v>
      </c>
    </row>
    <row r="2508" spans="2:12" ht="15" x14ac:dyDescent="0.25">
      <c r="B2508" s="31" t="s">
        <v>120</v>
      </c>
      <c r="C2508" s="260">
        <f>C$12</f>
        <v>0</v>
      </c>
      <c r="D2508" s="142"/>
      <c r="E2508" s="142"/>
      <c r="F2508" s="144"/>
      <c r="G2508" s="142"/>
      <c r="H2508" s="142"/>
      <c r="I2508" s="153"/>
      <c r="J2508" s="92">
        <f t="shared" si="387"/>
        <v>0</v>
      </c>
      <c r="K2508" s="97">
        <f>K$12</f>
        <v>0</v>
      </c>
      <c r="L2508" s="94">
        <f t="shared" si="388"/>
        <v>0</v>
      </c>
    </row>
    <row r="2509" spans="2:12" ht="15" x14ac:dyDescent="0.25">
      <c r="B2509" s="31" t="s">
        <v>121</v>
      </c>
      <c r="C2509" s="259">
        <f>C$13</f>
        <v>0</v>
      </c>
      <c r="D2509" s="142"/>
      <c r="E2509" s="142"/>
      <c r="F2509" s="144"/>
      <c r="G2509" s="142"/>
      <c r="H2509" s="142"/>
      <c r="I2509" s="153"/>
      <c r="J2509" s="92">
        <f t="shared" si="387"/>
        <v>0</v>
      </c>
      <c r="K2509" s="97">
        <f>K$13</f>
        <v>0</v>
      </c>
      <c r="L2509" s="94">
        <f t="shared" si="388"/>
        <v>0</v>
      </c>
    </row>
    <row r="2510" spans="2:12" ht="15" x14ac:dyDescent="0.25">
      <c r="B2510" s="31" t="s">
        <v>122</v>
      </c>
      <c r="C2510" s="260">
        <f>C$14</f>
        <v>0</v>
      </c>
      <c r="D2510" s="142"/>
      <c r="E2510" s="142"/>
      <c r="F2510" s="144"/>
      <c r="G2510" s="142"/>
      <c r="H2510" s="142"/>
      <c r="I2510" s="153"/>
      <c r="J2510" s="92">
        <f t="shared" si="387"/>
        <v>0</v>
      </c>
      <c r="K2510" s="93">
        <f>K$14</f>
        <v>0</v>
      </c>
      <c r="L2510" s="94">
        <f t="shared" si="388"/>
        <v>0</v>
      </c>
    </row>
    <row r="2511" spans="2:12" ht="15" x14ac:dyDescent="0.25">
      <c r="B2511" s="31" t="s">
        <v>123</v>
      </c>
      <c r="C2511" s="259">
        <f>C$15</f>
        <v>0</v>
      </c>
      <c r="D2511" s="142"/>
      <c r="E2511" s="142"/>
      <c r="F2511" s="144"/>
      <c r="G2511" s="142"/>
      <c r="H2511" s="142"/>
      <c r="I2511" s="153"/>
      <c r="J2511" s="92">
        <f t="shared" si="387"/>
        <v>0</v>
      </c>
      <c r="K2511" s="97">
        <f>K$15</f>
        <v>0</v>
      </c>
      <c r="L2511" s="94">
        <f t="shared" si="388"/>
        <v>0</v>
      </c>
    </row>
    <row r="2512" spans="2:12" ht="15" x14ac:dyDescent="0.25">
      <c r="B2512" s="31" t="s">
        <v>124</v>
      </c>
      <c r="C2512" s="260">
        <f>C$16</f>
        <v>0</v>
      </c>
      <c r="D2512" s="142"/>
      <c r="E2512" s="142"/>
      <c r="F2512" s="144"/>
      <c r="G2512" s="142"/>
      <c r="H2512" s="142"/>
      <c r="I2512" s="153"/>
      <c r="J2512" s="92">
        <f t="shared" si="387"/>
        <v>0</v>
      </c>
      <c r="K2512" s="97">
        <f>K$16</f>
        <v>0</v>
      </c>
      <c r="L2512" s="94">
        <f t="shared" si="388"/>
        <v>0</v>
      </c>
    </row>
    <row r="2513" spans="2:12" ht="15" x14ac:dyDescent="0.25">
      <c r="B2513" s="31" t="s">
        <v>125</v>
      </c>
      <c r="C2513" s="272">
        <f>C$17</f>
        <v>0</v>
      </c>
      <c r="D2513" s="142"/>
      <c r="E2513" s="142"/>
      <c r="F2513" s="144"/>
      <c r="G2513" s="142"/>
      <c r="H2513" s="142"/>
      <c r="I2513" s="153"/>
      <c r="J2513" s="92">
        <f>IF(G2513&gt;0,(D2513*(F2513/G2513)),0)</f>
        <v>0</v>
      </c>
      <c r="K2513" s="93">
        <f>K$17</f>
        <v>0</v>
      </c>
      <c r="L2513" s="94">
        <f>IF(K2513&gt;0,((J2513/K2513)*I2513),0)</f>
        <v>0</v>
      </c>
    </row>
    <row r="2514" spans="2:12" ht="15" x14ac:dyDescent="0.25">
      <c r="B2514" s="31" t="s">
        <v>126</v>
      </c>
      <c r="C2514" s="164">
        <f>C$18</f>
        <v>0</v>
      </c>
      <c r="D2514" s="142"/>
      <c r="E2514" s="142"/>
      <c r="F2514" s="144"/>
      <c r="G2514" s="142"/>
      <c r="H2514" s="142"/>
      <c r="I2514" s="153"/>
      <c r="J2514" s="92">
        <f t="shared" ref="J2514:J2525" si="389">IF(G2514&gt;0,(D2514*(F2514/G2514)),0)</f>
        <v>0</v>
      </c>
      <c r="K2514" s="97">
        <f>K$18</f>
        <v>0</v>
      </c>
      <c r="L2514" s="94">
        <f t="shared" ref="L2514:L2525" si="390">IF(K2514&gt;0,((J2514/K2514)*I2514),0)</f>
        <v>0</v>
      </c>
    </row>
    <row r="2515" spans="2:12" ht="15" x14ac:dyDescent="0.25">
      <c r="B2515" s="31" t="s">
        <v>127</v>
      </c>
      <c r="C2515" s="272">
        <f>C$19</f>
        <v>0</v>
      </c>
      <c r="D2515" s="142"/>
      <c r="E2515" s="142"/>
      <c r="F2515" s="144"/>
      <c r="G2515" s="142"/>
      <c r="H2515" s="142"/>
      <c r="I2515" s="153"/>
      <c r="J2515" s="92">
        <f t="shared" si="389"/>
        <v>0</v>
      </c>
      <c r="K2515" s="97">
        <f>K$19</f>
        <v>0</v>
      </c>
      <c r="L2515" s="94">
        <f t="shared" si="390"/>
        <v>0</v>
      </c>
    </row>
    <row r="2516" spans="2:12" ht="15" x14ac:dyDescent="0.25">
      <c r="B2516" s="31" t="s">
        <v>128</v>
      </c>
      <c r="C2516" s="164">
        <f>C$20</f>
        <v>0</v>
      </c>
      <c r="D2516" s="142"/>
      <c r="E2516" s="142"/>
      <c r="F2516" s="144"/>
      <c r="G2516" s="142"/>
      <c r="H2516" s="142"/>
      <c r="I2516" s="153"/>
      <c r="J2516" s="92">
        <f t="shared" si="389"/>
        <v>0</v>
      </c>
      <c r="K2516" s="93">
        <f>K$20</f>
        <v>0</v>
      </c>
      <c r="L2516" s="94">
        <f t="shared" si="390"/>
        <v>0</v>
      </c>
    </row>
    <row r="2517" spans="2:12" ht="15" x14ac:dyDescent="0.25">
      <c r="B2517" s="31" t="s">
        <v>129</v>
      </c>
      <c r="C2517" s="272">
        <f>C$21</f>
        <v>0</v>
      </c>
      <c r="D2517" s="142"/>
      <c r="E2517" s="142"/>
      <c r="F2517" s="144"/>
      <c r="G2517" s="142"/>
      <c r="H2517" s="142"/>
      <c r="I2517" s="153"/>
      <c r="J2517" s="92">
        <f t="shared" si="389"/>
        <v>0</v>
      </c>
      <c r="K2517" s="97">
        <f>K$21</f>
        <v>0</v>
      </c>
      <c r="L2517" s="94">
        <f t="shared" si="390"/>
        <v>0</v>
      </c>
    </row>
    <row r="2518" spans="2:12" ht="15" x14ac:dyDescent="0.25">
      <c r="B2518" s="31" t="s">
        <v>130</v>
      </c>
      <c r="C2518" s="164">
        <f>C$22</f>
        <v>0</v>
      </c>
      <c r="D2518" s="142"/>
      <c r="E2518" s="142"/>
      <c r="F2518" s="144"/>
      <c r="G2518" s="142"/>
      <c r="H2518" s="142"/>
      <c r="I2518" s="153"/>
      <c r="J2518" s="92">
        <f t="shared" si="389"/>
        <v>0</v>
      </c>
      <c r="K2518" s="97">
        <f>K$22</f>
        <v>0</v>
      </c>
      <c r="L2518" s="94">
        <f t="shared" si="390"/>
        <v>0</v>
      </c>
    </row>
    <row r="2519" spans="2:12" ht="15" x14ac:dyDescent="0.25">
      <c r="B2519" s="31" t="s">
        <v>131</v>
      </c>
      <c r="C2519" s="272">
        <f>C$23</f>
        <v>0</v>
      </c>
      <c r="D2519" s="142"/>
      <c r="E2519" s="142"/>
      <c r="F2519" s="144"/>
      <c r="G2519" s="142"/>
      <c r="H2519" s="142"/>
      <c r="I2519" s="153"/>
      <c r="J2519" s="92">
        <f t="shared" si="389"/>
        <v>0</v>
      </c>
      <c r="K2519" s="93">
        <f>K$23</f>
        <v>0</v>
      </c>
      <c r="L2519" s="94">
        <f t="shared" si="390"/>
        <v>0</v>
      </c>
    </row>
    <row r="2520" spans="2:12" ht="15" x14ac:dyDescent="0.25">
      <c r="B2520" s="31" t="s">
        <v>132</v>
      </c>
      <c r="C2520" s="164">
        <f>C$24</f>
        <v>0</v>
      </c>
      <c r="D2520" s="142"/>
      <c r="E2520" s="142"/>
      <c r="F2520" s="144"/>
      <c r="G2520" s="142"/>
      <c r="H2520" s="142"/>
      <c r="I2520" s="153"/>
      <c r="J2520" s="92">
        <f t="shared" si="389"/>
        <v>0</v>
      </c>
      <c r="K2520" s="97">
        <f>K$24</f>
        <v>0</v>
      </c>
      <c r="L2520" s="94">
        <f t="shared" si="390"/>
        <v>0</v>
      </c>
    </row>
    <row r="2521" spans="2:12" ht="15" x14ac:dyDescent="0.25">
      <c r="B2521" s="31" t="s">
        <v>133</v>
      </c>
      <c r="C2521" s="272">
        <f>C$25</f>
        <v>0</v>
      </c>
      <c r="D2521" s="142"/>
      <c r="E2521" s="142"/>
      <c r="F2521" s="144"/>
      <c r="G2521" s="142"/>
      <c r="H2521" s="142"/>
      <c r="I2521" s="153"/>
      <c r="J2521" s="92">
        <f t="shared" si="389"/>
        <v>0</v>
      </c>
      <c r="K2521" s="97">
        <f>K$25</f>
        <v>0</v>
      </c>
      <c r="L2521" s="94">
        <f t="shared" si="390"/>
        <v>0</v>
      </c>
    </row>
    <row r="2522" spans="2:12" ht="15" x14ac:dyDescent="0.25">
      <c r="B2522" s="31" t="s">
        <v>134</v>
      </c>
      <c r="C2522" s="164">
        <f>C$26</f>
        <v>0</v>
      </c>
      <c r="D2522" s="142"/>
      <c r="E2522" s="142"/>
      <c r="F2522" s="144"/>
      <c r="G2522" s="142"/>
      <c r="H2522" s="142"/>
      <c r="I2522" s="153"/>
      <c r="J2522" s="92">
        <f t="shared" si="389"/>
        <v>0</v>
      </c>
      <c r="K2522" s="93">
        <f>K$26</f>
        <v>0</v>
      </c>
      <c r="L2522" s="94">
        <f t="shared" si="390"/>
        <v>0</v>
      </c>
    </row>
    <row r="2523" spans="2:12" ht="15" x14ac:dyDescent="0.25">
      <c r="B2523" s="31" t="s">
        <v>135</v>
      </c>
      <c r="C2523" s="272">
        <f>C$27</f>
        <v>0</v>
      </c>
      <c r="D2523" s="142"/>
      <c r="E2523" s="142"/>
      <c r="F2523" s="144"/>
      <c r="G2523" s="142"/>
      <c r="H2523" s="142"/>
      <c r="I2523" s="153"/>
      <c r="J2523" s="92">
        <f t="shared" si="389"/>
        <v>0</v>
      </c>
      <c r="K2523" s="97">
        <f>K$27</f>
        <v>0</v>
      </c>
      <c r="L2523" s="94">
        <f t="shared" si="390"/>
        <v>0</v>
      </c>
    </row>
    <row r="2524" spans="2:12" ht="15" x14ac:dyDescent="0.25">
      <c r="B2524" s="31" t="s">
        <v>136</v>
      </c>
      <c r="C2524" s="164">
        <f>C$28</f>
        <v>0</v>
      </c>
      <c r="D2524" s="142"/>
      <c r="E2524" s="142"/>
      <c r="F2524" s="144"/>
      <c r="G2524" s="142"/>
      <c r="H2524" s="142"/>
      <c r="I2524" s="153"/>
      <c r="J2524" s="92">
        <f t="shared" si="389"/>
        <v>0</v>
      </c>
      <c r="K2524" s="97">
        <f>K$28</f>
        <v>0</v>
      </c>
      <c r="L2524" s="94">
        <f t="shared" si="390"/>
        <v>0</v>
      </c>
    </row>
    <row r="2525" spans="2:12" ht="15" x14ac:dyDescent="0.25">
      <c r="B2525" s="31" t="s">
        <v>137</v>
      </c>
      <c r="C2525" s="272">
        <f>C$29</f>
        <v>0</v>
      </c>
      <c r="D2525" s="142"/>
      <c r="E2525" s="142"/>
      <c r="F2525" s="144"/>
      <c r="G2525" s="142"/>
      <c r="H2525" s="142"/>
      <c r="I2525" s="153"/>
      <c r="J2525" s="92">
        <f t="shared" si="389"/>
        <v>0</v>
      </c>
      <c r="K2525" s="93">
        <f>K$29</f>
        <v>0</v>
      </c>
      <c r="L2525" s="94">
        <f t="shared" si="390"/>
        <v>0</v>
      </c>
    </row>
    <row r="2526" spans="2:12" ht="15" x14ac:dyDescent="0.25">
      <c r="B2526" s="31" t="s">
        <v>418</v>
      </c>
      <c r="C2526" s="164">
        <f>C$30</f>
        <v>0</v>
      </c>
      <c r="D2526" s="142"/>
      <c r="E2526" s="142"/>
      <c r="F2526" s="144"/>
      <c r="G2526" s="142"/>
      <c r="H2526" s="142"/>
      <c r="I2526" s="153"/>
      <c r="J2526" s="92">
        <f>IF(G2526&gt;0,(D2526*(F2526/G2526)),0)</f>
        <v>0</v>
      </c>
      <c r="K2526" s="97">
        <f>K$30</f>
        <v>0</v>
      </c>
      <c r="L2526" s="94">
        <f>IF(K2526&gt;0,((J2526/K2526)*I2526),0)</f>
        <v>0</v>
      </c>
    </row>
    <row r="2527" spans="2:12" ht="15" x14ac:dyDescent="0.25">
      <c r="B2527" s="31" t="s">
        <v>419</v>
      </c>
      <c r="C2527" s="272">
        <f>C$31</f>
        <v>0</v>
      </c>
      <c r="D2527" s="142"/>
      <c r="E2527" s="142"/>
      <c r="F2527" s="144"/>
      <c r="G2527" s="142"/>
      <c r="H2527" s="142"/>
      <c r="I2527" s="153"/>
      <c r="J2527" s="92">
        <f t="shared" ref="J2527:J2537" si="391">IF(G2527&gt;0,(D2527*(F2527/G2527)),0)</f>
        <v>0</v>
      </c>
      <c r="K2527" s="97">
        <f>K$31</f>
        <v>0</v>
      </c>
      <c r="L2527" s="94">
        <f t="shared" ref="L2527:L2537" si="392">IF(K2527&gt;0,((J2527/K2527)*I2527),0)</f>
        <v>0</v>
      </c>
    </row>
    <row r="2528" spans="2:12" ht="15" x14ac:dyDescent="0.25">
      <c r="B2528" s="31" t="s">
        <v>420</v>
      </c>
      <c r="C2528" s="164">
        <f>C$32</f>
        <v>0</v>
      </c>
      <c r="D2528" s="142"/>
      <c r="E2528" s="142"/>
      <c r="F2528" s="144"/>
      <c r="G2528" s="142"/>
      <c r="H2528" s="142"/>
      <c r="I2528" s="153"/>
      <c r="J2528" s="92">
        <f t="shared" si="391"/>
        <v>0</v>
      </c>
      <c r="K2528" s="93">
        <f>K$32</f>
        <v>0</v>
      </c>
      <c r="L2528" s="94">
        <f t="shared" si="392"/>
        <v>0</v>
      </c>
    </row>
    <row r="2529" spans="2:12" ht="15" x14ac:dyDescent="0.25">
      <c r="B2529" s="31" t="s">
        <v>421</v>
      </c>
      <c r="C2529" s="272">
        <f>C$33</f>
        <v>0</v>
      </c>
      <c r="D2529" s="142"/>
      <c r="E2529" s="142"/>
      <c r="F2529" s="144"/>
      <c r="G2529" s="142"/>
      <c r="H2529" s="142"/>
      <c r="I2529" s="153"/>
      <c r="J2529" s="92">
        <f t="shared" si="391"/>
        <v>0</v>
      </c>
      <c r="K2529" s="97">
        <f>K$33</f>
        <v>0</v>
      </c>
      <c r="L2529" s="94">
        <f t="shared" si="392"/>
        <v>0</v>
      </c>
    </row>
    <row r="2530" spans="2:12" ht="15" x14ac:dyDescent="0.25">
      <c r="B2530" s="31" t="s">
        <v>422</v>
      </c>
      <c r="C2530" s="164">
        <f>C$34</f>
        <v>0</v>
      </c>
      <c r="D2530" s="142"/>
      <c r="E2530" s="142"/>
      <c r="F2530" s="144"/>
      <c r="G2530" s="142"/>
      <c r="H2530" s="142"/>
      <c r="I2530" s="153"/>
      <c r="J2530" s="92">
        <f t="shared" si="391"/>
        <v>0</v>
      </c>
      <c r="K2530" s="97">
        <f>K$34</f>
        <v>0</v>
      </c>
      <c r="L2530" s="94">
        <f t="shared" si="392"/>
        <v>0</v>
      </c>
    </row>
    <row r="2531" spans="2:12" ht="15" x14ac:dyDescent="0.25">
      <c r="B2531" s="31" t="s">
        <v>423</v>
      </c>
      <c r="C2531" s="272">
        <f>C$35</f>
        <v>0</v>
      </c>
      <c r="D2531" s="142"/>
      <c r="E2531" s="142"/>
      <c r="F2531" s="144"/>
      <c r="G2531" s="142"/>
      <c r="H2531" s="142"/>
      <c r="I2531" s="153"/>
      <c r="J2531" s="92">
        <f t="shared" si="391"/>
        <v>0</v>
      </c>
      <c r="K2531" s="93">
        <f>K$35</f>
        <v>0</v>
      </c>
      <c r="L2531" s="94">
        <f t="shared" si="392"/>
        <v>0</v>
      </c>
    </row>
    <row r="2532" spans="2:12" ht="15" x14ac:dyDescent="0.25">
      <c r="B2532" s="31" t="s">
        <v>424</v>
      </c>
      <c r="C2532" s="164">
        <f>C$36</f>
        <v>0</v>
      </c>
      <c r="D2532" s="142"/>
      <c r="E2532" s="142"/>
      <c r="F2532" s="144"/>
      <c r="G2532" s="142"/>
      <c r="H2532" s="142"/>
      <c r="I2532" s="153"/>
      <c r="J2532" s="92">
        <f t="shared" si="391"/>
        <v>0</v>
      </c>
      <c r="K2532" s="97">
        <f>K$36</f>
        <v>0</v>
      </c>
      <c r="L2532" s="94">
        <f t="shared" si="392"/>
        <v>0</v>
      </c>
    </row>
    <row r="2533" spans="2:12" ht="15" x14ac:dyDescent="0.25">
      <c r="B2533" s="31" t="s">
        <v>425</v>
      </c>
      <c r="C2533" s="272">
        <f>C$37</f>
        <v>0</v>
      </c>
      <c r="D2533" s="142"/>
      <c r="E2533" s="142"/>
      <c r="F2533" s="144"/>
      <c r="G2533" s="142"/>
      <c r="H2533" s="142"/>
      <c r="I2533" s="153"/>
      <c r="J2533" s="92">
        <f t="shared" si="391"/>
        <v>0</v>
      </c>
      <c r="K2533" s="97">
        <f>K$37</f>
        <v>0</v>
      </c>
      <c r="L2533" s="94">
        <f t="shared" si="392"/>
        <v>0</v>
      </c>
    </row>
    <row r="2534" spans="2:12" ht="15" x14ac:dyDescent="0.25">
      <c r="B2534" s="31" t="s">
        <v>426</v>
      </c>
      <c r="C2534" s="164">
        <f>C$38</f>
        <v>0</v>
      </c>
      <c r="D2534" s="142"/>
      <c r="E2534" s="142"/>
      <c r="F2534" s="144"/>
      <c r="G2534" s="142"/>
      <c r="H2534" s="142"/>
      <c r="I2534" s="153"/>
      <c r="J2534" s="92">
        <f t="shared" si="391"/>
        <v>0</v>
      </c>
      <c r="K2534" s="93">
        <f>K$38</f>
        <v>0</v>
      </c>
      <c r="L2534" s="94">
        <f t="shared" si="392"/>
        <v>0</v>
      </c>
    </row>
    <row r="2535" spans="2:12" ht="15" x14ac:dyDescent="0.25">
      <c r="B2535" s="31" t="s">
        <v>427</v>
      </c>
      <c r="C2535" s="272">
        <f>C$39</f>
        <v>0</v>
      </c>
      <c r="D2535" s="142"/>
      <c r="E2535" s="142"/>
      <c r="F2535" s="144"/>
      <c r="G2535" s="142"/>
      <c r="H2535" s="142"/>
      <c r="I2535" s="153"/>
      <c r="J2535" s="92">
        <f t="shared" si="391"/>
        <v>0</v>
      </c>
      <c r="K2535" s="97">
        <f>K$39</f>
        <v>0</v>
      </c>
      <c r="L2535" s="94">
        <f t="shared" si="392"/>
        <v>0</v>
      </c>
    </row>
    <row r="2536" spans="2:12" ht="15" x14ac:dyDescent="0.25">
      <c r="B2536" s="31" t="s">
        <v>428</v>
      </c>
      <c r="C2536" s="164">
        <f>C$40</f>
        <v>0</v>
      </c>
      <c r="D2536" s="142"/>
      <c r="E2536" s="142"/>
      <c r="F2536" s="144"/>
      <c r="G2536" s="142"/>
      <c r="H2536" s="142"/>
      <c r="I2536" s="153"/>
      <c r="J2536" s="92">
        <f t="shared" si="391"/>
        <v>0</v>
      </c>
      <c r="K2536" s="97">
        <f>K$40</f>
        <v>0</v>
      </c>
      <c r="L2536" s="94">
        <f t="shared" si="392"/>
        <v>0</v>
      </c>
    </row>
    <row r="2537" spans="2:12" ht="15" x14ac:dyDescent="0.25">
      <c r="B2537" s="31" t="s">
        <v>429</v>
      </c>
      <c r="C2537" s="272">
        <f>C$41</f>
        <v>0</v>
      </c>
      <c r="D2537" s="142"/>
      <c r="E2537" s="142"/>
      <c r="F2537" s="144"/>
      <c r="G2537" s="142"/>
      <c r="H2537" s="142"/>
      <c r="I2537" s="153"/>
      <c r="J2537" s="92">
        <f t="shared" si="391"/>
        <v>0</v>
      </c>
      <c r="K2537" s="93">
        <f>K$41</f>
        <v>0</v>
      </c>
      <c r="L2537" s="94">
        <f t="shared" si="392"/>
        <v>0</v>
      </c>
    </row>
    <row r="2538" spans="2:12" ht="15" x14ac:dyDescent="0.25">
      <c r="B2538" s="31" t="s">
        <v>430</v>
      </c>
      <c r="C2538" s="164">
        <f>C$42</f>
        <v>0</v>
      </c>
      <c r="D2538" s="142"/>
      <c r="E2538" s="142"/>
      <c r="F2538" s="144"/>
      <c r="G2538" s="142"/>
      <c r="H2538" s="142"/>
      <c r="I2538" s="153"/>
      <c r="J2538" s="92">
        <f>IF(G2538&gt;0,(D2538*(F2538/G2538)),0)</f>
        <v>0</v>
      </c>
      <c r="K2538" s="97">
        <f>K$42</f>
        <v>0</v>
      </c>
      <c r="L2538" s="94">
        <f>IF(K2538&gt;0,((J2538/K2538)*I2538),0)</f>
        <v>0</v>
      </c>
    </row>
    <row r="2539" spans="2:12" ht="15" x14ac:dyDescent="0.25">
      <c r="B2539" s="31" t="s">
        <v>431</v>
      </c>
      <c r="C2539" s="272">
        <f>C$43</f>
        <v>0</v>
      </c>
      <c r="D2539" s="142"/>
      <c r="E2539" s="142"/>
      <c r="F2539" s="144"/>
      <c r="G2539" s="142"/>
      <c r="H2539" s="142"/>
      <c r="I2539" s="153"/>
      <c r="J2539" s="92">
        <f t="shared" ref="J2539:J2550" si="393">IF(G2539&gt;0,(D2539*(F2539/G2539)),0)</f>
        <v>0</v>
      </c>
      <c r="K2539" s="97">
        <f>K$43</f>
        <v>0</v>
      </c>
      <c r="L2539" s="94">
        <f t="shared" ref="L2539:L2550" si="394">IF(K2539&gt;0,((J2539/K2539)*I2539),0)</f>
        <v>0</v>
      </c>
    </row>
    <row r="2540" spans="2:12" ht="15" x14ac:dyDescent="0.25">
      <c r="B2540" s="31" t="s">
        <v>432</v>
      </c>
      <c r="C2540" s="164">
        <f>C$44</f>
        <v>0</v>
      </c>
      <c r="D2540" s="142"/>
      <c r="E2540" s="142"/>
      <c r="F2540" s="144"/>
      <c r="G2540" s="142"/>
      <c r="H2540" s="142"/>
      <c r="I2540" s="153"/>
      <c r="J2540" s="92">
        <f t="shared" si="393"/>
        <v>0</v>
      </c>
      <c r="K2540" s="93">
        <f>K$44</f>
        <v>0</v>
      </c>
      <c r="L2540" s="94">
        <f t="shared" si="394"/>
        <v>0</v>
      </c>
    </row>
    <row r="2541" spans="2:12" ht="15" x14ac:dyDescent="0.25">
      <c r="B2541" s="31" t="s">
        <v>433</v>
      </c>
      <c r="C2541" s="272">
        <f>C$45</f>
        <v>0</v>
      </c>
      <c r="D2541" s="142"/>
      <c r="E2541" s="142"/>
      <c r="F2541" s="144"/>
      <c r="G2541" s="142"/>
      <c r="H2541" s="142"/>
      <c r="I2541" s="153"/>
      <c r="J2541" s="92">
        <f t="shared" si="393"/>
        <v>0</v>
      </c>
      <c r="K2541" s="97">
        <f>K$45</f>
        <v>0</v>
      </c>
      <c r="L2541" s="94">
        <f t="shared" si="394"/>
        <v>0</v>
      </c>
    </row>
    <row r="2542" spans="2:12" ht="15" x14ac:dyDescent="0.25">
      <c r="B2542" s="31" t="s">
        <v>434</v>
      </c>
      <c r="C2542" s="164">
        <f>C$46</f>
        <v>0</v>
      </c>
      <c r="D2542" s="142"/>
      <c r="E2542" s="142"/>
      <c r="F2542" s="144"/>
      <c r="G2542" s="142"/>
      <c r="H2542" s="142"/>
      <c r="I2542" s="153"/>
      <c r="J2542" s="92">
        <f t="shared" si="393"/>
        <v>0</v>
      </c>
      <c r="K2542" s="97">
        <f>K$46</f>
        <v>0</v>
      </c>
      <c r="L2542" s="94">
        <f t="shared" si="394"/>
        <v>0</v>
      </c>
    </row>
    <row r="2543" spans="2:12" ht="15" x14ac:dyDescent="0.25">
      <c r="B2543" s="31" t="s">
        <v>435</v>
      </c>
      <c r="C2543" s="272">
        <f>C$47</f>
        <v>0</v>
      </c>
      <c r="D2543" s="142"/>
      <c r="E2543" s="142"/>
      <c r="F2543" s="144"/>
      <c r="G2543" s="142"/>
      <c r="H2543" s="142"/>
      <c r="I2543" s="153"/>
      <c r="J2543" s="92">
        <f t="shared" si="393"/>
        <v>0</v>
      </c>
      <c r="K2543" s="93">
        <f>K$47</f>
        <v>0</v>
      </c>
      <c r="L2543" s="94">
        <f t="shared" si="394"/>
        <v>0</v>
      </c>
    </row>
    <row r="2544" spans="2:12" ht="15" x14ac:dyDescent="0.25">
      <c r="B2544" s="31" t="s">
        <v>436</v>
      </c>
      <c r="C2544" s="164">
        <f>C$48</f>
        <v>0</v>
      </c>
      <c r="D2544" s="142"/>
      <c r="E2544" s="142"/>
      <c r="F2544" s="144"/>
      <c r="G2544" s="142"/>
      <c r="H2544" s="142"/>
      <c r="I2544" s="153"/>
      <c r="J2544" s="92">
        <f t="shared" si="393"/>
        <v>0</v>
      </c>
      <c r="K2544" s="97">
        <f>K$48</f>
        <v>0</v>
      </c>
      <c r="L2544" s="94">
        <f t="shared" si="394"/>
        <v>0</v>
      </c>
    </row>
    <row r="2545" spans="2:12" ht="15" x14ac:dyDescent="0.25">
      <c r="B2545" s="31" t="s">
        <v>437</v>
      </c>
      <c r="C2545" s="272">
        <f>C$49</f>
        <v>0</v>
      </c>
      <c r="D2545" s="142"/>
      <c r="E2545" s="142"/>
      <c r="F2545" s="144"/>
      <c r="G2545" s="142"/>
      <c r="H2545" s="142"/>
      <c r="I2545" s="153"/>
      <c r="J2545" s="92">
        <f t="shared" si="393"/>
        <v>0</v>
      </c>
      <c r="K2545" s="97">
        <f>K$49</f>
        <v>0</v>
      </c>
      <c r="L2545" s="94">
        <f t="shared" si="394"/>
        <v>0</v>
      </c>
    </row>
    <row r="2546" spans="2:12" ht="15" x14ac:dyDescent="0.25">
      <c r="B2546" s="31" t="s">
        <v>438</v>
      </c>
      <c r="C2546" s="164">
        <f>C$50</f>
        <v>0</v>
      </c>
      <c r="D2546" s="142"/>
      <c r="E2546" s="142"/>
      <c r="F2546" s="144"/>
      <c r="G2546" s="142"/>
      <c r="H2546" s="142"/>
      <c r="I2546" s="153"/>
      <c r="J2546" s="92">
        <f t="shared" si="393"/>
        <v>0</v>
      </c>
      <c r="K2546" s="93">
        <f>K$50</f>
        <v>0</v>
      </c>
      <c r="L2546" s="94">
        <f t="shared" si="394"/>
        <v>0</v>
      </c>
    </row>
    <row r="2547" spans="2:12" ht="15" x14ac:dyDescent="0.25">
      <c r="B2547" s="31" t="s">
        <v>439</v>
      </c>
      <c r="C2547" s="272">
        <f>C$51</f>
        <v>0</v>
      </c>
      <c r="D2547" s="142"/>
      <c r="E2547" s="142"/>
      <c r="F2547" s="144"/>
      <c r="G2547" s="142"/>
      <c r="H2547" s="142"/>
      <c r="I2547" s="153"/>
      <c r="J2547" s="92">
        <f t="shared" si="393"/>
        <v>0</v>
      </c>
      <c r="K2547" s="97">
        <f>K$51</f>
        <v>0</v>
      </c>
      <c r="L2547" s="94">
        <f t="shared" si="394"/>
        <v>0</v>
      </c>
    </row>
    <row r="2548" spans="2:12" ht="15" x14ac:dyDescent="0.25">
      <c r="B2548" s="31" t="s">
        <v>440</v>
      </c>
      <c r="C2548" s="164">
        <f>C$52</f>
        <v>0</v>
      </c>
      <c r="D2548" s="142"/>
      <c r="E2548" s="142"/>
      <c r="F2548" s="144"/>
      <c r="G2548" s="142"/>
      <c r="H2548" s="142"/>
      <c r="I2548" s="153"/>
      <c r="J2548" s="92">
        <f t="shared" si="393"/>
        <v>0</v>
      </c>
      <c r="K2548" s="97">
        <f>K$52</f>
        <v>0</v>
      </c>
      <c r="L2548" s="94">
        <f t="shared" si="394"/>
        <v>0</v>
      </c>
    </row>
    <row r="2549" spans="2:12" ht="15" x14ac:dyDescent="0.25">
      <c r="B2549" s="31" t="s">
        <v>441</v>
      </c>
      <c r="C2549" s="272">
        <f>C$53</f>
        <v>0</v>
      </c>
      <c r="D2549" s="142"/>
      <c r="E2549" s="142"/>
      <c r="F2549" s="144"/>
      <c r="G2549" s="142"/>
      <c r="H2549" s="142"/>
      <c r="I2549" s="153"/>
      <c r="J2549" s="92">
        <f t="shared" si="393"/>
        <v>0</v>
      </c>
      <c r="K2549" s="93">
        <f>K$53</f>
        <v>0</v>
      </c>
      <c r="L2549" s="94">
        <f t="shared" si="394"/>
        <v>0</v>
      </c>
    </row>
    <row r="2550" spans="2:12" ht="15" x14ac:dyDescent="0.25">
      <c r="B2550" s="31" t="s">
        <v>442</v>
      </c>
      <c r="C2550" s="164">
        <f>C$54</f>
        <v>0</v>
      </c>
      <c r="D2550" s="142"/>
      <c r="E2550" s="142"/>
      <c r="F2550" s="144"/>
      <c r="G2550" s="142"/>
      <c r="H2550" s="142"/>
      <c r="I2550" s="153"/>
      <c r="J2550" s="92">
        <f t="shared" si="393"/>
        <v>0</v>
      </c>
      <c r="K2550" s="97">
        <f>K$54</f>
        <v>0</v>
      </c>
      <c r="L2550" s="94">
        <f t="shared" si="394"/>
        <v>0</v>
      </c>
    </row>
    <row r="2551" spans="2:12" x14ac:dyDescent="0.2">
      <c r="B2551"/>
      <c r="C2551"/>
      <c r="D2551"/>
      <c r="E2551"/>
      <c r="F2551"/>
      <c r="G2551"/>
      <c r="H2551"/>
      <c r="I2551"/>
      <c r="J2551"/>
      <c r="K2551"/>
      <c r="L2551"/>
    </row>
    <row r="2552" spans="2:12" ht="15" x14ac:dyDescent="0.25">
      <c r="C2552" s="278" t="s">
        <v>537</v>
      </c>
      <c r="D2552" s="279"/>
      <c r="E2552" s="279"/>
      <c r="F2552" s="279"/>
      <c r="G2552" s="279"/>
      <c r="H2552" s="279"/>
      <c r="I2552" s="279"/>
      <c r="J2552" s="279"/>
      <c r="K2552" s="279"/>
      <c r="L2552" s="280"/>
    </row>
    <row r="2553" spans="2:12" ht="15" x14ac:dyDescent="0.25">
      <c r="B2553" s="31" t="s">
        <v>113</v>
      </c>
      <c r="C2553" s="259">
        <f>C$5</f>
        <v>0</v>
      </c>
      <c r="D2553" s="142"/>
      <c r="E2553" s="142"/>
      <c r="F2553" s="144"/>
      <c r="G2553" s="142"/>
      <c r="H2553" s="142"/>
      <c r="I2553" s="153"/>
      <c r="J2553" s="92">
        <f>IF(G2553&gt;0,(D2553*(F2553/G2553)),0)</f>
        <v>0</v>
      </c>
      <c r="K2553" s="93">
        <f>K$5</f>
        <v>0</v>
      </c>
      <c r="L2553" s="94">
        <f>IF(K2553&gt;0,((J2553/K2553)*I2553),0)</f>
        <v>0</v>
      </c>
    </row>
    <row r="2554" spans="2:12" ht="15" x14ac:dyDescent="0.25">
      <c r="B2554" s="31" t="s">
        <v>114</v>
      </c>
      <c r="C2554" s="260">
        <f>C$6</f>
        <v>0</v>
      </c>
      <c r="D2554" s="142"/>
      <c r="E2554" s="142"/>
      <c r="F2554" s="144"/>
      <c r="G2554" s="142"/>
      <c r="H2554" s="142"/>
      <c r="I2554" s="153"/>
      <c r="J2554" s="92">
        <f t="shared" ref="J2554:J2564" si="395">IF(G2554&gt;0,(D2554*(F2554/G2554)),0)</f>
        <v>0</v>
      </c>
      <c r="K2554" s="97">
        <f>K$6</f>
        <v>0</v>
      </c>
      <c r="L2554" s="94">
        <f t="shared" ref="L2554:L2564" si="396">IF(K2554&gt;0,((J2554/K2554)*I2554),0)</f>
        <v>0</v>
      </c>
    </row>
    <row r="2555" spans="2:12" ht="15" x14ac:dyDescent="0.25">
      <c r="B2555" s="31" t="s">
        <v>115</v>
      </c>
      <c r="C2555" s="259">
        <f>C$7</f>
        <v>0</v>
      </c>
      <c r="D2555" s="142"/>
      <c r="E2555" s="142"/>
      <c r="F2555" s="144"/>
      <c r="G2555" s="142"/>
      <c r="H2555" s="142"/>
      <c r="I2555" s="153"/>
      <c r="J2555" s="92">
        <f t="shared" si="395"/>
        <v>0</v>
      </c>
      <c r="K2555" s="97">
        <f>K$7</f>
        <v>0</v>
      </c>
      <c r="L2555" s="94">
        <f t="shared" si="396"/>
        <v>0</v>
      </c>
    </row>
    <row r="2556" spans="2:12" ht="15" x14ac:dyDescent="0.25">
      <c r="B2556" s="31" t="s">
        <v>116</v>
      </c>
      <c r="C2556" s="260">
        <f>C$8</f>
        <v>0</v>
      </c>
      <c r="D2556" s="142"/>
      <c r="E2556" s="142"/>
      <c r="F2556" s="144"/>
      <c r="G2556" s="142"/>
      <c r="H2556" s="142"/>
      <c r="I2556" s="153"/>
      <c r="J2556" s="92">
        <f t="shared" si="395"/>
        <v>0</v>
      </c>
      <c r="K2556" s="93">
        <f>K$8</f>
        <v>0</v>
      </c>
      <c r="L2556" s="94">
        <f t="shared" si="396"/>
        <v>0</v>
      </c>
    </row>
    <row r="2557" spans="2:12" ht="15" x14ac:dyDescent="0.25">
      <c r="B2557" s="31" t="s">
        <v>117</v>
      </c>
      <c r="C2557" s="259">
        <f>C$9</f>
        <v>0</v>
      </c>
      <c r="D2557" s="142"/>
      <c r="E2557" s="142"/>
      <c r="F2557" s="144"/>
      <c r="G2557" s="142"/>
      <c r="H2557" s="142"/>
      <c r="I2557" s="153"/>
      <c r="J2557" s="92">
        <f t="shared" si="395"/>
        <v>0</v>
      </c>
      <c r="K2557" s="97">
        <f>K$9</f>
        <v>0</v>
      </c>
      <c r="L2557" s="94">
        <f t="shared" si="396"/>
        <v>0</v>
      </c>
    </row>
    <row r="2558" spans="2:12" ht="15" x14ac:dyDescent="0.25">
      <c r="B2558" s="31" t="s">
        <v>118</v>
      </c>
      <c r="C2558" s="260">
        <f>C$10</f>
        <v>0</v>
      </c>
      <c r="D2558" s="142"/>
      <c r="E2558" s="142"/>
      <c r="F2558" s="144"/>
      <c r="G2558" s="142"/>
      <c r="H2558" s="142"/>
      <c r="I2558" s="153"/>
      <c r="J2558" s="92">
        <f t="shared" si="395"/>
        <v>0</v>
      </c>
      <c r="K2558" s="97">
        <f>K$10</f>
        <v>0</v>
      </c>
      <c r="L2558" s="94">
        <f t="shared" si="396"/>
        <v>0</v>
      </c>
    </row>
    <row r="2559" spans="2:12" ht="15" x14ac:dyDescent="0.25">
      <c r="B2559" s="31" t="s">
        <v>119</v>
      </c>
      <c r="C2559" s="259">
        <f>C$11</f>
        <v>0</v>
      </c>
      <c r="D2559" s="142"/>
      <c r="E2559" s="142"/>
      <c r="F2559" s="144"/>
      <c r="G2559" s="142"/>
      <c r="H2559" s="142"/>
      <c r="I2559" s="153"/>
      <c r="J2559" s="92">
        <f t="shared" si="395"/>
        <v>0</v>
      </c>
      <c r="K2559" s="93">
        <f>K$11</f>
        <v>0</v>
      </c>
      <c r="L2559" s="94">
        <f t="shared" si="396"/>
        <v>0</v>
      </c>
    </row>
    <row r="2560" spans="2:12" ht="15" x14ac:dyDescent="0.25">
      <c r="B2560" s="31" t="s">
        <v>120</v>
      </c>
      <c r="C2560" s="260">
        <f>C$12</f>
        <v>0</v>
      </c>
      <c r="D2560" s="142"/>
      <c r="E2560" s="142"/>
      <c r="F2560" s="144"/>
      <c r="G2560" s="142"/>
      <c r="H2560" s="142"/>
      <c r="I2560" s="153"/>
      <c r="J2560" s="92">
        <f t="shared" si="395"/>
        <v>0</v>
      </c>
      <c r="K2560" s="97">
        <f>K$12</f>
        <v>0</v>
      </c>
      <c r="L2560" s="94">
        <f t="shared" si="396"/>
        <v>0</v>
      </c>
    </row>
    <row r="2561" spans="2:12" ht="15" x14ac:dyDescent="0.25">
      <c r="B2561" s="31" t="s">
        <v>121</v>
      </c>
      <c r="C2561" s="259">
        <f>C$13</f>
        <v>0</v>
      </c>
      <c r="D2561" s="142"/>
      <c r="E2561" s="142"/>
      <c r="F2561" s="144"/>
      <c r="G2561" s="142"/>
      <c r="H2561" s="142"/>
      <c r="I2561" s="153"/>
      <c r="J2561" s="92">
        <f t="shared" si="395"/>
        <v>0</v>
      </c>
      <c r="K2561" s="97">
        <f>K$13</f>
        <v>0</v>
      </c>
      <c r="L2561" s="94">
        <f t="shared" si="396"/>
        <v>0</v>
      </c>
    </row>
    <row r="2562" spans="2:12" ht="15" x14ac:dyDescent="0.25">
      <c r="B2562" s="31" t="s">
        <v>122</v>
      </c>
      <c r="C2562" s="260">
        <f>C$14</f>
        <v>0</v>
      </c>
      <c r="D2562" s="142"/>
      <c r="E2562" s="142"/>
      <c r="F2562" s="144"/>
      <c r="G2562" s="142"/>
      <c r="H2562" s="142"/>
      <c r="I2562" s="153"/>
      <c r="J2562" s="92">
        <f t="shared" si="395"/>
        <v>0</v>
      </c>
      <c r="K2562" s="93">
        <f>K$14</f>
        <v>0</v>
      </c>
      <c r="L2562" s="94">
        <f t="shared" si="396"/>
        <v>0</v>
      </c>
    </row>
    <row r="2563" spans="2:12" ht="15" x14ac:dyDescent="0.25">
      <c r="B2563" s="31" t="s">
        <v>123</v>
      </c>
      <c r="C2563" s="259">
        <f>C$15</f>
        <v>0</v>
      </c>
      <c r="D2563" s="142"/>
      <c r="E2563" s="142"/>
      <c r="F2563" s="144"/>
      <c r="G2563" s="142"/>
      <c r="H2563" s="142"/>
      <c r="I2563" s="153"/>
      <c r="J2563" s="92">
        <f t="shared" si="395"/>
        <v>0</v>
      </c>
      <c r="K2563" s="97">
        <f>K$15</f>
        <v>0</v>
      </c>
      <c r="L2563" s="94">
        <f t="shared" si="396"/>
        <v>0</v>
      </c>
    </row>
    <row r="2564" spans="2:12" ht="15" x14ac:dyDescent="0.25">
      <c r="B2564" s="31" t="s">
        <v>124</v>
      </c>
      <c r="C2564" s="260">
        <f>C$16</f>
        <v>0</v>
      </c>
      <c r="D2564" s="142"/>
      <c r="E2564" s="142"/>
      <c r="F2564" s="144"/>
      <c r="G2564" s="142"/>
      <c r="H2564" s="142"/>
      <c r="I2564" s="153"/>
      <c r="J2564" s="92">
        <f t="shared" si="395"/>
        <v>0</v>
      </c>
      <c r="K2564" s="97">
        <f>K$16</f>
        <v>0</v>
      </c>
      <c r="L2564" s="94">
        <f t="shared" si="396"/>
        <v>0</v>
      </c>
    </row>
    <row r="2565" spans="2:12" ht="15" x14ac:dyDescent="0.25">
      <c r="B2565" s="31" t="s">
        <v>125</v>
      </c>
      <c r="C2565" s="272">
        <f>C$17</f>
        <v>0</v>
      </c>
      <c r="D2565" s="142"/>
      <c r="E2565" s="142"/>
      <c r="F2565" s="144"/>
      <c r="G2565" s="142"/>
      <c r="H2565" s="142"/>
      <c r="I2565" s="153"/>
      <c r="J2565" s="92">
        <f>IF(G2565&gt;0,(D2565*(F2565/G2565)),0)</f>
        <v>0</v>
      </c>
      <c r="K2565" s="93">
        <f>K$17</f>
        <v>0</v>
      </c>
      <c r="L2565" s="94">
        <f>IF(K2565&gt;0,((J2565/K2565)*I2565),0)</f>
        <v>0</v>
      </c>
    </row>
    <row r="2566" spans="2:12" ht="15" x14ac:dyDescent="0.25">
      <c r="B2566" s="31" t="s">
        <v>126</v>
      </c>
      <c r="C2566" s="164">
        <f>C$18</f>
        <v>0</v>
      </c>
      <c r="D2566" s="142"/>
      <c r="E2566" s="142"/>
      <c r="F2566" s="144"/>
      <c r="G2566" s="142"/>
      <c r="H2566" s="142"/>
      <c r="I2566" s="153"/>
      <c r="J2566" s="92">
        <f t="shared" ref="J2566:J2577" si="397">IF(G2566&gt;0,(D2566*(F2566/G2566)),0)</f>
        <v>0</v>
      </c>
      <c r="K2566" s="97">
        <f>K$18</f>
        <v>0</v>
      </c>
      <c r="L2566" s="94">
        <f t="shared" ref="L2566:L2577" si="398">IF(K2566&gt;0,((J2566/K2566)*I2566),0)</f>
        <v>0</v>
      </c>
    </row>
    <row r="2567" spans="2:12" ht="15" x14ac:dyDescent="0.25">
      <c r="B2567" s="31" t="s">
        <v>127</v>
      </c>
      <c r="C2567" s="272">
        <f>C$19</f>
        <v>0</v>
      </c>
      <c r="D2567" s="142"/>
      <c r="E2567" s="142"/>
      <c r="F2567" s="144"/>
      <c r="G2567" s="142"/>
      <c r="H2567" s="142"/>
      <c r="I2567" s="153"/>
      <c r="J2567" s="92">
        <f t="shared" si="397"/>
        <v>0</v>
      </c>
      <c r="K2567" s="97">
        <f>K$19</f>
        <v>0</v>
      </c>
      <c r="L2567" s="94">
        <f t="shared" si="398"/>
        <v>0</v>
      </c>
    </row>
    <row r="2568" spans="2:12" ht="15" x14ac:dyDescent="0.25">
      <c r="B2568" s="31" t="s">
        <v>128</v>
      </c>
      <c r="C2568" s="164">
        <f>C$20</f>
        <v>0</v>
      </c>
      <c r="D2568" s="142"/>
      <c r="E2568" s="142"/>
      <c r="F2568" s="144"/>
      <c r="G2568" s="142"/>
      <c r="H2568" s="142"/>
      <c r="I2568" s="153"/>
      <c r="J2568" s="92">
        <f t="shared" si="397"/>
        <v>0</v>
      </c>
      <c r="K2568" s="93">
        <f>K$20</f>
        <v>0</v>
      </c>
      <c r="L2568" s="94">
        <f t="shared" si="398"/>
        <v>0</v>
      </c>
    </row>
    <row r="2569" spans="2:12" ht="15" x14ac:dyDescent="0.25">
      <c r="B2569" s="31" t="s">
        <v>129</v>
      </c>
      <c r="C2569" s="272">
        <f>C$21</f>
        <v>0</v>
      </c>
      <c r="D2569" s="142"/>
      <c r="E2569" s="142"/>
      <c r="F2569" s="144"/>
      <c r="G2569" s="142"/>
      <c r="H2569" s="142"/>
      <c r="I2569" s="153"/>
      <c r="J2569" s="92">
        <f t="shared" si="397"/>
        <v>0</v>
      </c>
      <c r="K2569" s="97">
        <f>K$21</f>
        <v>0</v>
      </c>
      <c r="L2569" s="94">
        <f t="shared" si="398"/>
        <v>0</v>
      </c>
    </row>
    <row r="2570" spans="2:12" ht="15" x14ac:dyDescent="0.25">
      <c r="B2570" s="31" t="s">
        <v>130</v>
      </c>
      <c r="C2570" s="164">
        <f>C$22</f>
        <v>0</v>
      </c>
      <c r="D2570" s="142"/>
      <c r="E2570" s="142"/>
      <c r="F2570" s="144"/>
      <c r="G2570" s="142"/>
      <c r="H2570" s="142"/>
      <c r="I2570" s="153"/>
      <c r="J2570" s="92">
        <f t="shared" si="397"/>
        <v>0</v>
      </c>
      <c r="K2570" s="97">
        <f>K$22</f>
        <v>0</v>
      </c>
      <c r="L2570" s="94">
        <f t="shared" si="398"/>
        <v>0</v>
      </c>
    </row>
    <row r="2571" spans="2:12" ht="15" x14ac:dyDescent="0.25">
      <c r="B2571" s="31" t="s">
        <v>131</v>
      </c>
      <c r="C2571" s="272">
        <f>C$23</f>
        <v>0</v>
      </c>
      <c r="D2571" s="142"/>
      <c r="E2571" s="142"/>
      <c r="F2571" s="144"/>
      <c r="G2571" s="142"/>
      <c r="H2571" s="142"/>
      <c r="I2571" s="153"/>
      <c r="J2571" s="92">
        <f t="shared" si="397"/>
        <v>0</v>
      </c>
      <c r="K2571" s="93">
        <f>K$23</f>
        <v>0</v>
      </c>
      <c r="L2571" s="94">
        <f t="shared" si="398"/>
        <v>0</v>
      </c>
    </row>
    <row r="2572" spans="2:12" ht="15" x14ac:dyDescent="0.25">
      <c r="B2572" s="31" t="s">
        <v>132</v>
      </c>
      <c r="C2572" s="164">
        <f>C$24</f>
        <v>0</v>
      </c>
      <c r="D2572" s="142"/>
      <c r="E2572" s="142"/>
      <c r="F2572" s="144"/>
      <c r="G2572" s="142"/>
      <c r="H2572" s="142"/>
      <c r="I2572" s="153"/>
      <c r="J2572" s="92">
        <f t="shared" si="397"/>
        <v>0</v>
      </c>
      <c r="K2572" s="97">
        <f>K$24</f>
        <v>0</v>
      </c>
      <c r="L2572" s="94">
        <f t="shared" si="398"/>
        <v>0</v>
      </c>
    </row>
    <row r="2573" spans="2:12" ht="15" x14ac:dyDescent="0.25">
      <c r="B2573" s="31" t="s">
        <v>133</v>
      </c>
      <c r="C2573" s="272">
        <f>C$25</f>
        <v>0</v>
      </c>
      <c r="D2573" s="142"/>
      <c r="E2573" s="142"/>
      <c r="F2573" s="144"/>
      <c r="G2573" s="142"/>
      <c r="H2573" s="142"/>
      <c r="I2573" s="153"/>
      <c r="J2573" s="92">
        <f t="shared" si="397"/>
        <v>0</v>
      </c>
      <c r="K2573" s="97">
        <f>K$25</f>
        <v>0</v>
      </c>
      <c r="L2573" s="94">
        <f t="shared" si="398"/>
        <v>0</v>
      </c>
    </row>
    <row r="2574" spans="2:12" ht="15" x14ac:dyDescent="0.25">
      <c r="B2574" s="31" t="s">
        <v>134</v>
      </c>
      <c r="C2574" s="164">
        <f>C$26</f>
        <v>0</v>
      </c>
      <c r="D2574" s="142"/>
      <c r="E2574" s="142"/>
      <c r="F2574" s="144"/>
      <c r="G2574" s="142"/>
      <c r="H2574" s="142"/>
      <c r="I2574" s="153"/>
      <c r="J2574" s="92">
        <f t="shared" si="397"/>
        <v>0</v>
      </c>
      <c r="K2574" s="93">
        <f>K$26</f>
        <v>0</v>
      </c>
      <c r="L2574" s="94">
        <f t="shared" si="398"/>
        <v>0</v>
      </c>
    </row>
    <row r="2575" spans="2:12" ht="15" x14ac:dyDescent="0.25">
      <c r="B2575" s="31" t="s">
        <v>135</v>
      </c>
      <c r="C2575" s="272">
        <f>C$27</f>
        <v>0</v>
      </c>
      <c r="D2575" s="142"/>
      <c r="E2575" s="142"/>
      <c r="F2575" s="144"/>
      <c r="G2575" s="142"/>
      <c r="H2575" s="142"/>
      <c r="I2575" s="153"/>
      <c r="J2575" s="92">
        <f t="shared" si="397"/>
        <v>0</v>
      </c>
      <c r="K2575" s="97">
        <f>K$27</f>
        <v>0</v>
      </c>
      <c r="L2575" s="94">
        <f t="shared" si="398"/>
        <v>0</v>
      </c>
    </row>
    <row r="2576" spans="2:12" ht="15" x14ac:dyDescent="0.25">
      <c r="B2576" s="31" t="s">
        <v>136</v>
      </c>
      <c r="C2576" s="164">
        <f>C$28</f>
        <v>0</v>
      </c>
      <c r="D2576" s="142"/>
      <c r="E2576" s="142"/>
      <c r="F2576" s="144"/>
      <c r="G2576" s="142"/>
      <c r="H2576" s="142"/>
      <c r="I2576" s="153"/>
      <c r="J2576" s="92">
        <f t="shared" si="397"/>
        <v>0</v>
      </c>
      <c r="K2576" s="97">
        <f>K$28</f>
        <v>0</v>
      </c>
      <c r="L2576" s="94">
        <f t="shared" si="398"/>
        <v>0</v>
      </c>
    </row>
    <row r="2577" spans="2:12" ht="15" x14ac:dyDescent="0.25">
      <c r="B2577" s="31" t="s">
        <v>137</v>
      </c>
      <c r="C2577" s="272">
        <f>C$29</f>
        <v>0</v>
      </c>
      <c r="D2577" s="142"/>
      <c r="E2577" s="142"/>
      <c r="F2577" s="144"/>
      <c r="G2577" s="142"/>
      <c r="H2577" s="142"/>
      <c r="I2577" s="153"/>
      <c r="J2577" s="92">
        <f t="shared" si="397"/>
        <v>0</v>
      </c>
      <c r="K2577" s="93">
        <f>K$29</f>
        <v>0</v>
      </c>
      <c r="L2577" s="94">
        <f t="shared" si="398"/>
        <v>0</v>
      </c>
    </row>
    <row r="2578" spans="2:12" ht="15" x14ac:dyDescent="0.25">
      <c r="B2578" s="31" t="s">
        <v>418</v>
      </c>
      <c r="C2578" s="164">
        <f>C$30</f>
        <v>0</v>
      </c>
      <c r="D2578" s="142"/>
      <c r="E2578" s="142"/>
      <c r="F2578" s="144"/>
      <c r="G2578" s="142"/>
      <c r="H2578" s="142"/>
      <c r="I2578" s="153"/>
      <c r="J2578" s="92">
        <f>IF(G2578&gt;0,(D2578*(F2578/G2578)),0)</f>
        <v>0</v>
      </c>
      <c r="K2578" s="97">
        <f>K$30</f>
        <v>0</v>
      </c>
      <c r="L2578" s="94">
        <f>IF(K2578&gt;0,((J2578/K2578)*I2578),0)</f>
        <v>0</v>
      </c>
    </row>
    <row r="2579" spans="2:12" ht="15" x14ac:dyDescent="0.25">
      <c r="B2579" s="31" t="s">
        <v>419</v>
      </c>
      <c r="C2579" s="272">
        <f>C$31</f>
        <v>0</v>
      </c>
      <c r="D2579" s="142"/>
      <c r="E2579" s="142"/>
      <c r="F2579" s="144"/>
      <c r="G2579" s="142"/>
      <c r="H2579" s="142"/>
      <c r="I2579" s="153"/>
      <c r="J2579" s="92">
        <f t="shared" ref="J2579:J2589" si="399">IF(G2579&gt;0,(D2579*(F2579/G2579)),0)</f>
        <v>0</v>
      </c>
      <c r="K2579" s="97">
        <f>K$31</f>
        <v>0</v>
      </c>
      <c r="L2579" s="94">
        <f t="shared" ref="L2579:L2589" si="400">IF(K2579&gt;0,((J2579/K2579)*I2579),0)</f>
        <v>0</v>
      </c>
    </row>
    <row r="2580" spans="2:12" ht="15" x14ac:dyDescent="0.25">
      <c r="B2580" s="31" t="s">
        <v>420</v>
      </c>
      <c r="C2580" s="164">
        <f>C$32</f>
        <v>0</v>
      </c>
      <c r="D2580" s="142"/>
      <c r="E2580" s="142"/>
      <c r="F2580" s="144"/>
      <c r="G2580" s="142"/>
      <c r="H2580" s="142"/>
      <c r="I2580" s="153"/>
      <c r="J2580" s="92">
        <f t="shared" si="399"/>
        <v>0</v>
      </c>
      <c r="K2580" s="93">
        <f>K$32</f>
        <v>0</v>
      </c>
      <c r="L2580" s="94">
        <f t="shared" si="400"/>
        <v>0</v>
      </c>
    </row>
    <row r="2581" spans="2:12" ht="15" x14ac:dyDescent="0.25">
      <c r="B2581" s="31" t="s">
        <v>421</v>
      </c>
      <c r="C2581" s="272">
        <f>C$33</f>
        <v>0</v>
      </c>
      <c r="D2581" s="142"/>
      <c r="E2581" s="142"/>
      <c r="F2581" s="144"/>
      <c r="G2581" s="142"/>
      <c r="H2581" s="142"/>
      <c r="I2581" s="153"/>
      <c r="J2581" s="92">
        <f t="shared" si="399"/>
        <v>0</v>
      </c>
      <c r="K2581" s="97">
        <f>K$33</f>
        <v>0</v>
      </c>
      <c r="L2581" s="94">
        <f t="shared" si="400"/>
        <v>0</v>
      </c>
    </row>
    <row r="2582" spans="2:12" ht="15" x14ac:dyDescent="0.25">
      <c r="B2582" s="31" t="s">
        <v>422</v>
      </c>
      <c r="C2582" s="164">
        <f>C$34</f>
        <v>0</v>
      </c>
      <c r="D2582" s="142"/>
      <c r="E2582" s="142"/>
      <c r="F2582" s="144"/>
      <c r="G2582" s="142"/>
      <c r="H2582" s="142"/>
      <c r="I2582" s="153"/>
      <c r="J2582" s="92">
        <f t="shared" si="399"/>
        <v>0</v>
      </c>
      <c r="K2582" s="97">
        <f>K$34</f>
        <v>0</v>
      </c>
      <c r="L2582" s="94">
        <f t="shared" si="400"/>
        <v>0</v>
      </c>
    </row>
    <row r="2583" spans="2:12" ht="15" x14ac:dyDescent="0.25">
      <c r="B2583" s="31" t="s">
        <v>423</v>
      </c>
      <c r="C2583" s="272">
        <f>C$35</f>
        <v>0</v>
      </c>
      <c r="D2583" s="142"/>
      <c r="E2583" s="142"/>
      <c r="F2583" s="144"/>
      <c r="G2583" s="142"/>
      <c r="H2583" s="142"/>
      <c r="I2583" s="153"/>
      <c r="J2583" s="92">
        <f t="shared" si="399"/>
        <v>0</v>
      </c>
      <c r="K2583" s="93">
        <f>K$35</f>
        <v>0</v>
      </c>
      <c r="L2583" s="94">
        <f t="shared" si="400"/>
        <v>0</v>
      </c>
    </row>
    <row r="2584" spans="2:12" ht="15" x14ac:dyDescent="0.25">
      <c r="B2584" s="31" t="s">
        <v>424</v>
      </c>
      <c r="C2584" s="164">
        <f>C$36</f>
        <v>0</v>
      </c>
      <c r="D2584" s="142"/>
      <c r="E2584" s="142"/>
      <c r="F2584" s="144"/>
      <c r="G2584" s="142"/>
      <c r="H2584" s="142"/>
      <c r="I2584" s="153"/>
      <c r="J2584" s="92">
        <f t="shared" si="399"/>
        <v>0</v>
      </c>
      <c r="K2584" s="97">
        <f>K$36</f>
        <v>0</v>
      </c>
      <c r="L2584" s="94">
        <f t="shared" si="400"/>
        <v>0</v>
      </c>
    </row>
    <row r="2585" spans="2:12" ht="15" x14ac:dyDescent="0.25">
      <c r="B2585" s="31" t="s">
        <v>425</v>
      </c>
      <c r="C2585" s="272">
        <f>C$37</f>
        <v>0</v>
      </c>
      <c r="D2585" s="142"/>
      <c r="E2585" s="142"/>
      <c r="F2585" s="144"/>
      <c r="G2585" s="142"/>
      <c r="H2585" s="142"/>
      <c r="I2585" s="153"/>
      <c r="J2585" s="92">
        <f t="shared" si="399"/>
        <v>0</v>
      </c>
      <c r="K2585" s="97">
        <f>K$37</f>
        <v>0</v>
      </c>
      <c r="L2585" s="94">
        <f t="shared" si="400"/>
        <v>0</v>
      </c>
    </row>
    <row r="2586" spans="2:12" ht="15" x14ac:dyDescent="0.25">
      <c r="B2586" s="31" t="s">
        <v>426</v>
      </c>
      <c r="C2586" s="164">
        <f>C$38</f>
        <v>0</v>
      </c>
      <c r="D2586" s="142"/>
      <c r="E2586" s="142"/>
      <c r="F2586" s="144"/>
      <c r="G2586" s="142"/>
      <c r="H2586" s="142"/>
      <c r="I2586" s="153"/>
      <c r="J2586" s="92">
        <f t="shared" si="399"/>
        <v>0</v>
      </c>
      <c r="K2586" s="93">
        <f>K$38</f>
        <v>0</v>
      </c>
      <c r="L2586" s="94">
        <f t="shared" si="400"/>
        <v>0</v>
      </c>
    </row>
    <row r="2587" spans="2:12" ht="15" x14ac:dyDescent="0.25">
      <c r="B2587" s="31" t="s">
        <v>427</v>
      </c>
      <c r="C2587" s="272">
        <f>C$39</f>
        <v>0</v>
      </c>
      <c r="D2587" s="142"/>
      <c r="E2587" s="142"/>
      <c r="F2587" s="144"/>
      <c r="G2587" s="142"/>
      <c r="H2587" s="142"/>
      <c r="I2587" s="153"/>
      <c r="J2587" s="92">
        <f t="shared" si="399"/>
        <v>0</v>
      </c>
      <c r="K2587" s="97">
        <f>K$39</f>
        <v>0</v>
      </c>
      <c r="L2587" s="94">
        <f t="shared" si="400"/>
        <v>0</v>
      </c>
    </row>
    <row r="2588" spans="2:12" ht="15" x14ac:dyDescent="0.25">
      <c r="B2588" s="31" t="s">
        <v>428</v>
      </c>
      <c r="C2588" s="164">
        <f>C$40</f>
        <v>0</v>
      </c>
      <c r="D2588" s="142"/>
      <c r="E2588" s="142"/>
      <c r="F2588" s="144"/>
      <c r="G2588" s="142"/>
      <c r="H2588" s="142"/>
      <c r="I2588" s="153"/>
      <c r="J2588" s="92">
        <f t="shared" si="399"/>
        <v>0</v>
      </c>
      <c r="K2588" s="97">
        <f>K$40</f>
        <v>0</v>
      </c>
      <c r="L2588" s="94">
        <f t="shared" si="400"/>
        <v>0</v>
      </c>
    </row>
    <row r="2589" spans="2:12" ht="15" x14ac:dyDescent="0.25">
      <c r="B2589" s="31" t="s">
        <v>429</v>
      </c>
      <c r="C2589" s="272">
        <f>C$41</f>
        <v>0</v>
      </c>
      <c r="D2589" s="142"/>
      <c r="E2589" s="142"/>
      <c r="F2589" s="144"/>
      <c r="G2589" s="142"/>
      <c r="H2589" s="142"/>
      <c r="I2589" s="153"/>
      <c r="J2589" s="92">
        <f t="shared" si="399"/>
        <v>0</v>
      </c>
      <c r="K2589" s="93">
        <f>K$41</f>
        <v>0</v>
      </c>
      <c r="L2589" s="94">
        <f t="shared" si="400"/>
        <v>0</v>
      </c>
    </row>
    <row r="2590" spans="2:12" ht="15" x14ac:dyDescent="0.25">
      <c r="B2590" s="31" t="s">
        <v>430</v>
      </c>
      <c r="C2590" s="164">
        <f>C$42</f>
        <v>0</v>
      </c>
      <c r="D2590" s="142"/>
      <c r="E2590" s="142"/>
      <c r="F2590" s="144"/>
      <c r="G2590" s="142"/>
      <c r="H2590" s="142"/>
      <c r="I2590" s="153"/>
      <c r="J2590" s="92">
        <f>IF(G2590&gt;0,(D2590*(F2590/G2590)),0)</f>
        <v>0</v>
      </c>
      <c r="K2590" s="97">
        <f>K$42</f>
        <v>0</v>
      </c>
      <c r="L2590" s="94">
        <f>IF(K2590&gt;0,((J2590/K2590)*I2590),0)</f>
        <v>0</v>
      </c>
    </row>
    <row r="2591" spans="2:12" ht="15" x14ac:dyDescent="0.25">
      <c r="B2591" s="31" t="s">
        <v>431</v>
      </c>
      <c r="C2591" s="272">
        <f>C$43</f>
        <v>0</v>
      </c>
      <c r="D2591" s="142"/>
      <c r="E2591" s="142"/>
      <c r="F2591" s="144"/>
      <c r="G2591" s="142"/>
      <c r="H2591" s="142"/>
      <c r="I2591" s="153"/>
      <c r="J2591" s="92">
        <f t="shared" ref="J2591:J2602" si="401">IF(G2591&gt;0,(D2591*(F2591/G2591)),0)</f>
        <v>0</v>
      </c>
      <c r="K2591" s="97">
        <f>K$43</f>
        <v>0</v>
      </c>
      <c r="L2591" s="94">
        <f t="shared" ref="L2591:L2602" si="402">IF(K2591&gt;0,((J2591/K2591)*I2591),0)</f>
        <v>0</v>
      </c>
    </row>
    <row r="2592" spans="2:12" ht="15" x14ac:dyDescent="0.25">
      <c r="B2592" s="31" t="s">
        <v>432</v>
      </c>
      <c r="C2592" s="164">
        <f>C$44</f>
        <v>0</v>
      </c>
      <c r="D2592" s="142"/>
      <c r="E2592" s="142"/>
      <c r="F2592" s="144"/>
      <c r="G2592" s="142"/>
      <c r="H2592" s="142"/>
      <c r="I2592" s="153"/>
      <c r="J2592" s="92">
        <f t="shared" si="401"/>
        <v>0</v>
      </c>
      <c r="K2592" s="93">
        <f>K$44</f>
        <v>0</v>
      </c>
      <c r="L2592" s="94">
        <f t="shared" si="402"/>
        <v>0</v>
      </c>
    </row>
    <row r="2593" spans="2:12" ht="15" x14ac:dyDescent="0.25">
      <c r="B2593" s="31" t="s">
        <v>433</v>
      </c>
      <c r="C2593" s="272">
        <f>C$45</f>
        <v>0</v>
      </c>
      <c r="D2593" s="142"/>
      <c r="E2593" s="142"/>
      <c r="F2593" s="144"/>
      <c r="G2593" s="142"/>
      <c r="H2593" s="142"/>
      <c r="I2593" s="153"/>
      <c r="J2593" s="92">
        <f t="shared" si="401"/>
        <v>0</v>
      </c>
      <c r="K2593" s="97">
        <f>K$45</f>
        <v>0</v>
      </c>
      <c r="L2593" s="94">
        <f t="shared" si="402"/>
        <v>0</v>
      </c>
    </row>
    <row r="2594" spans="2:12" ht="15" x14ac:dyDescent="0.25">
      <c r="B2594" s="31" t="s">
        <v>434</v>
      </c>
      <c r="C2594" s="164">
        <f>C$46</f>
        <v>0</v>
      </c>
      <c r="D2594" s="142"/>
      <c r="E2594" s="142"/>
      <c r="F2594" s="144"/>
      <c r="G2594" s="142"/>
      <c r="H2594" s="142"/>
      <c r="I2594" s="153"/>
      <c r="J2594" s="92">
        <f t="shared" si="401"/>
        <v>0</v>
      </c>
      <c r="K2594" s="97">
        <f>K$46</f>
        <v>0</v>
      </c>
      <c r="L2594" s="94">
        <f t="shared" si="402"/>
        <v>0</v>
      </c>
    </row>
    <row r="2595" spans="2:12" ht="15" x14ac:dyDescent="0.25">
      <c r="B2595" s="31" t="s">
        <v>435</v>
      </c>
      <c r="C2595" s="272">
        <f>C$47</f>
        <v>0</v>
      </c>
      <c r="D2595" s="142"/>
      <c r="E2595" s="142"/>
      <c r="F2595" s="144"/>
      <c r="G2595" s="142"/>
      <c r="H2595" s="142"/>
      <c r="I2595" s="153"/>
      <c r="J2595" s="92">
        <f t="shared" si="401"/>
        <v>0</v>
      </c>
      <c r="K2595" s="93">
        <f>K$47</f>
        <v>0</v>
      </c>
      <c r="L2595" s="94">
        <f t="shared" si="402"/>
        <v>0</v>
      </c>
    </row>
    <row r="2596" spans="2:12" ht="15" x14ac:dyDescent="0.25">
      <c r="B2596" s="31" t="s">
        <v>436</v>
      </c>
      <c r="C2596" s="164">
        <f>C$48</f>
        <v>0</v>
      </c>
      <c r="D2596" s="142"/>
      <c r="E2596" s="142"/>
      <c r="F2596" s="144"/>
      <c r="G2596" s="142"/>
      <c r="H2596" s="142"/>
      <c r="I2596" s="153"/>
      <c r="J2596" s="92">
        <f t="shared" si="401"/>
        <v>0</v>
      </c>
      <c r="K2596" s="97">
        <f>K$48</f>
        <v>0</v>
      </c>
      <c r="L2596" s="94">
        <f t="shared" si="402"/>
        <v>0</v>
      </c>
    </row>
    <row r="2597" spans="2:12" ht="15" x14ac:dyDescent="0.25">
      <c r="B2597" s="31" t="s">
        <v>437</v>
      </c>
      <c r="C2597" s="272">
        <f>C$49</f>
        <v>0</v>
      </c>
      <c r="D2597" s="142"/>
      <c r="E2597" s="142"/>
      <c r="F2597" s="144"/>
      <c r="G2597" s="142"/>
      <c r="H2597" s="142"/>
      <c r="I2597" s="153"/>
      <c r="J2597" s="92">
        <f t="shared" si="401"/>
        <v>0</v>
      </c>
      <c r="K2597" s="97">
        <f>K$49</f>
        <v>0</v>
      </c>
      <c r="L2597" s="94">
        <f t="shared" si="402"/>
        <v>0</v>
      </c>
    </row>
    <row r="2598" spans="2:12" ht="15" x14ac:dyDescent="0.25">
      <c r="B2598" s="31" t="s">
        <v>438</v>
      </c>
      <c r="C2598" s="164">
        <f>C$50</f>
        <v>0</v>
      </c>
      <c r="D2598" s="142"/>
      <c r="E2598" s="142"/>
      <c r="F2598" s="144"/>
      <c r="G2598" s="142"/>
      <c r="H2598" s="142"/>
      <c r="I2598" s="153"/>
      <c r="J2598" s="92">
        <f t="shared" si="401"/>
        <v>0</v>
      </c>
      <c r="K2598" s="93">
        <f>K$50</f>
        <v>0</v>
      </c>
      <c r="L2598" s="94">
        <f t="shared" si="402"/>
        <v>0</v>
      </c>
    </row>
    <row r="2599" spans="2:12" ht="15" x14ac:dyDescent="0.25">
      <c r="B2599" s="31" t="s">
        <v>439</v>
      </c>
      <c r="C2599" s="272">
        <f>C$51</f>
        <v>0</v>
      </c>
      <c r="D2599" s="142"/>
      <c r="E2599" s="142"/>
      <c r="F2599" s="144"/>
      <c r="G2599" s="142"/>
      <c r="H2599" s="142"/>
      <c r="I2599" s="153"/>
      <c r="J2599" s="92">
        <f t="shared" si="401"/>
        <v>0</v>
      </c>
      <c r="K2599" s="97">
        <f>K$51</f>
        <v>0</v>
      </c>
      <c r="L2599" s="94">
        <f t="shared" si="402"/>
        <v>0</v>
      </c>
    </row>
    <row r="2600" spans="2:12" ht="15" x14ac:dyDescent="0.25">
      <c r="B2600" s="31" t="s">
        <v>440</v>
      </c>
      <c r="C2600" s="164">
        <f>C$52</f>
        <v>0</v>
      </c>
      <c r="D2600" s="142"/>
      <c r="E2600" s="142"/>
      <c r="F2600" s="144"/>
      <c r="G2600" s="142"/>
      <c r="H2600" s="142"/>
      <c r="I2600" s="153"/>
      <c r="J2600" s="92">
        <f t="shared" si="401"/>
        <v>0</v>
      </c>
      <c r="K2600" s="97">
        <f>K$52</f>
        <v>0</v>
      </c>
      <c r="L2600" s="94">
        <f t="shared" si="402"/>
        <v>0</v>
      </c>
    </row>
    <row r="2601" spans="2:12" ht="15" x14ac:dyDescent="0.25">
      <c r="B2601" s="31" t="s">
        <v>441</v>
      </c>
      <c r="C2601" s="272">
        <f>C$53</f>
        <v>0</v>
      </c>
      <c r="D2601" s="142"/>
      <c r="E2601" s="142"/>
      <c r="F2601" s="144"/>
      <c r="G2601" s="142"/>
      <c r="H2601" s="142"/>
      <c r="I2601" s="153"/>
      <c r="J2601" s="92">
        <f t="shared" si="401"/>
        <v>0</v>
      </c>
      <c r="K2601" s="93">
        <f>K$53</f>
        <v>0</v>
      </c>
      <c r="L2601" s="94">
        <f t="shared" si="402"/>
        <v>0</v>
      </c>
    </row>
    <row r="2602" spans="2:12" ht="15" x14ac:dyDescent="0.25">
      <c r="B2602" s="31" t="s">
        <v>442</v>
      </c>
      <c r="C2602" s="164">
        <f>C$54</f>
        <v>0</v>
      </c>
      <c r="D2602" s="142"/>
      <c r="E2602" s="142"/>
      <c r="F2602" s="144"/>
      <c r="G2602" s="142"/>
      <c r="H2602" s="142"/>
      <c r="I2602" s="153"/>
      <c r="J2602" s="92">
        <f t="shared" si="401"/>
        <v>0</v>
      </c>
      <c r="K2602" s="97">
        <f>K$54</f>
        <v>0</v>
      </c>
      <c r="L2602" s="94">
        <f t="shared" si="402"/>
        <v>0</v>
      </c>
    </row>
    <row r="2604" spans="2:12" ht="15" x14ac:dyDescent="0.25">
      <c r="C2604" s="278" t="s">
        <v>538</v>
      </c>
      <c r="D2604" s="279"/>
      <c r="E2604" s="279"/>
      <c r="F2604" s="279"/>
      <c r="G2604" s="279"/>
      <c r="H2604" s="279"/>
      <c r="I2604" s="279"/>
      <c r="J2604" s="279"/>
      <c r="K2604" s="279"/>
      <c r="L2604" s="280"/>
    </row>
    <row r="2605" spans="2:12" ht="15" x14ac:dyDescent="0.25">
      <c r="B2605" s="31" t="s">
        <v>113</v>
      </c>
      <c r="C2605" s="259">
        <f>C$5</f>
        <v>0</v>
      </c>
      <c r="D2605" s="142"/>
      <c r="E2605" s="142"/>
      <c r="F2605" s="144"/>
      <c r="G2605" s="142"/>
      <c r="H2605" s="142"/>
      <c r="I2605" s="153"/>
      <c r="J2605" s="92">
        <f>IF(G2605&gt;0,(D2605*(F2605/G2605)),0)</f>
        <v>0</v>
      </c>
      <c r="K2605" s="93">
        <f>K$5</f>
        <v>0</v>
      </c>
      <c r="L2605" s="94">
        <f>IF(K2605&gt;0,((J2605/K2605)*I2605),0)</f>
        <v>0</v>
      </c>
    </row>
    <row r="2606" spans="2:12" ht="15" x14ac:dyDescent="0.25">
      <c r="B2606" s="31" t="s">
        <v>114</v>
      </c>
      <c r="C2606" s="260">
        <f>C$6</f>
        <v>0</v>
      </c>
      <c r="D2606" s="142"/>
      <c r="E2606" s="142"/>
      <c r="F2606" s="144"/>
      <c r="G2606" s="142"/>
      <c r="H2606" s="142"/>
      <c r="I2606" s="153"/>
      <c r="J2606" s="92">
        <f t="shared" ref="J2606:J2616" si="403">IF(G2606&gt;0,(D2606*(F2606/G2606)),0)</f>
        <v>0</v>
      </c>
      <c r="K2606" s="97">
        <f>K$6</f>
        <v>0</v>
      </c>
      <c r="L2606" s="94">
        <f t="shared" ref="L2606:L2616" si="404">IF(K2606&gt;0,((J2606/K2606)*I2606),0)</f>
        <v>0</v>
      </c>
    </row>
    <row r="2607" spans="2:12" ht="15" x14ac:dyDescent="0.25">
      <c r="B2607" s="31" t="s">
        <v>115</v>
      </c>
      <c r="C2607" s="259">
        <f>C$7</f>
        <v>0</v>
      </c>
      <c r="D2607" s="142"/>
      <c r="E2607" s="142"/>
      <c r="F2607" s="144"/>
      <c r="G2607" s="142"/>
      <c r="H2607" s="142"/>
      <c r="I2607" s="153"/>
      <c r="J2607" s="92">
        <f t="shared" si="403"/>
        <v>0</v>
      </c>
      <c r="K2607" s="97">
        <f>K$7</f>
        <v>0</v>
      </c>
      <c r="L2607" s="94">
        <f t="shared" si="404"/>
        <v>0</v>
      </c>
    </row>
    <row r="2608" spans="2:12" ht="15" x14ac:dyDescent="0.25">
      <c r="B2608" s="31" t="s">
        <v>116</v>
      </c>
      <c r="C2608" s="260">
        <f>C$8</f>
        <v>0</v>
      </c>
      <c r="D2608" s="142"/>
      <c r="E2608" s="142"/>
      <c r="F2608" s="144"/>
      <c r="G2608" s="142"/>
      <c r="H2608" s="142"/>
      <c r="I2608" s="153"/>
      <c r="J2608" s="92">
        <f t="shared" si="403"/>
        <v>0</v>
      </c>
      <c r="K2608" s="93">
        <f>K$8</f>
        <v>0</v>
      </c>
      <c r="L2608" s="94">
        <f t="shared" si="404"/>
        <v>0</v>
      </c>
    </row>
    <row r="2609" spans="2:12" ht="15" x14ac:dyDescent="0.25">
      <c r="B2609" s="31" t="s">
        <v>117</v>
      </c>
      <c r="C2609" s="259">
        <f>C$9</f>
        <v>0</v>
      </c>
      <c r="D2609" s="142"/>
      <c r="E2609" s="142"/>
      <c r="F2609" s="144"/>
      <c r="G2609" s="142"/>
      <c r="H2609" s="142"/>
      <c r="I2609" s="153"/>
      <c r="J2609" s="92">
        <f t="shared" si="403"/>
        <v>0</v>
      </c>
      <c r="K2609" s="97">
        <f>K$9</f>
        <v>0</v>
      </c>
      <c r="L2609" s="94">
        <f t="shared" si="404"/>
        <v>0</v>
      </c>
    </row>
    <row r="2610" spans="2:12" ht="15" x14ac:dyDescent="0.25">
      <c r="B2610" s="31" t="s">
        <v>118</v>
      </c>
      <c r="C2610" s="260">
        <f>C$10</f>
        <v>0</v>
      </c>
      <c r="D2610" s="142"/>
      <c r="E2610" s="142"/>
      <c r="F2610" s="144"/>
      <c r="G2610" s="142"/>
      <c r="H2610" s="142"/>
      <c r="I2610" s="153"/>
      <c r="J2610" s="92">
        <f t="shared" si="403"/>
        <v>0</v>
      </c>
      <c r="K2610" s="97">
        <f>K$10</f>
        <v>0</v>
      </c>
      <c r="L2610" s="94">
        <f t="shared" si="404"/>
        <v>0</v>
      </c>
    </row>
    <row r="2611" spans="2:12" ht="15" x14ac:dyDescent="0.25">
      <c r="B2611" s="31" t="s">
        <v>119</v>
      </c>
      <c r="C2611" s="259">
        <f>C$11</f>
        <v>0</v>
      </c>
      <c r="D2611" s="142"/>
      <c r="E2611" s="142"/>
      <c r="F2611" s="144"/>
      <c r="G2611" s="142"/>
      <c r="H2611" s="142"/>
      <c r="I2611" s="153"/>
      <c r="J2611" s="92">
        <f t="shared" si="403"/>
        <v>0</v>
      </c>
      <c r="K2611" s="93">
        <f>K$11</f>
        <v>0</v>
      </c>
      <c r="L2611" s="94">
        <f t="shared" si="404"/>
        <v>0</v>
      </c>
    </row>
    <row r="2612" spans="2:12" ht="15" x14ac:dyDescent="0.25">
      <c r="B2612" s="31" t="s">
        <v>120</v>
      </c>
      <c r="C2612" s="260">
        <f>C$12</f>
        <v>0</v>
      </c>
      <c r="D2612" s="142"/>
      <c r="E2612" s="142"/>
      <c r="F2612" s="144"/>
      <c r="G2612" s="142"/>
      <c r="H2612" s="142"/>
      <c r="I2612" s="153"/>
      <c r="J2612" s="92">
        <f t="shared" si="403"/>
        <v>0</v>
      </c>
      <c r="K2612" s="97">
        <f>K$12</f>
        <v>0</v>
      </c>
      <c r="L2612" s="94">
        <f t="shared" si="404"/>
        <v>0</v>
      </c>
    </row>
    <row r="2613" spans="2:12" ht="15" x14ac:dyDescent="0.25">
      <c r="B2613" s="31" t="s">
        <v>121</v>
      </c>
      <c r="C2613" s="259">
        <f>C$13</f>
        <v>0</v>
      </c>
      <c r="D2613" s="142"/>
      <c r="E2613" s="142"/>
      <c r="F2613" s="144"/>
      <c r="G2613" s="142"/>
      <c r="H2613" s="142"/>
      <c r="I2613" s="153"/>
      <c r="J2613" s="92">
        <f t="shared" si="403"/>
        <v>0</v>
      </c>
      <c r="K2613" s="97">
        <f>K$13</f>
        <v>0</v>
      </c>
      <c r="L2613" s="94">
        <f t="shared" si="404"/>
        <v>0</v>
      </c>
    </row>
    <row r="2614" spans="2:12" ht="15" x14ac:dyDescent="0.25">
      <c r="B2614" s="31" t="s">
        <v>122</v>
      </c>
      <c r="C2614" s="260">
        <f>C$14</f>
        <v>0</v>
      </c>
      <c r="D2614" s="142"/>
      <c r="E2614" s="142"/>
      <c r="F2614" s="144"/>
      <c r="G2614" s="142"/>
      <c r="H2614" s="142"/>
      <c r="I2614" s="153"/>
      <c r="J2614" s="92">
        <f t="shared" si="403"/>
        <v>0</v>
      </c>
      <c r="K2614" s="93">
        <f>K$14</f>
        <v>0</v>
      </c>
      <c r="L2614" s="94">
        <f t="shared" si="404"/>
        <v>0</v>
      </c>
    </row>
    <row r="2615" spans="2:12" ht="15" x14ac:dyDescent="0.25">
      <c r="B2615" s="31" t="s">
        <v>123</v>
      </c>
      <c r="C2615" s="259">
        <f>C$15</f>
        <v>0</v>
      </c>
      <c r="D2615" s="142"/>
      <c r="E2615" s="142"/>
      <c r="F2615" s="144"/>
      <c r="G2615" s="142"/>
      <c r="H2615" s="142"/>
      <c r="I2615" s="153"/>
      <c r="J2615" s="92">
        <f t="shared" si="403"/>
        <v>0</v>
      </c>
      <c r="K2615" s="97">
        <f>K$15</f>
        <v>0</v>
      </c>
      <c r="L2615" s="94">
        <f t="shared" si="404"/>
        <v>0</v>
      </c>
    </row>
    <row r="2616" spans="2:12" ht="15" x14ac:dyDescent="0.25">
      <c r="B2616" s="31" t="s">
        <v>124</v>
      </c>
      <c r="C2616" s="260">
        <f>C$16</f>
        <v>0</v>
      </c>
      <c r="D2616" s="142"/>
      <c r="E2616" s="142"/>
      <c r="F2616" s="144"/>
      <c r="G2616" s="142"/>
      <c r="H2616" s="142"/>
      <c r="I2616" s="153"/>
      <c r="J2616" s="92">
        <f t="shared" si="403"/>
        <v>0</v>
      </c>
      <c r="K2616" s="97">
        <f>K$16</f>
        <v>0</v>
      </c>
      <c r="L2616" s="94">
        <f t="shared" si="404"/>
        <v>0</v>
      </c>
    </row>
    <row r="2617" spans="2:12" ht="15" x14ac:dyDescent="0.25">
      <c r="B2617" s="31" t="s">
        <v>125</v>
      </c>
      <c r="C2617" s="272">
        <f>C$17</f>
        <v>0</v>
      </c>
      <c r="D2617" s="142"/>
      <c r="E2617" s="142"/>
      <c r="F2617" s="144"/>
      <c r="G2617" s="142"/>
      <c r="H2617" s="142"/>
      <c r="I2617" s="153"/>
      <c r="J2617" s="92">
        <f>IF(G2617&gt;0,(D2617*(F2617/G2617)),0)</f>
        <v>0</v>
      </c>
      <c r="K2617" s="93">
        <f>K$17</f>
        <v>0</v>
      </c>
      <c r="L2617" s="94">
        <f>IF(K2617&gt;0,((J2617/K2617)*I2617),0)</f>
        <v>0</v>
      </c>
    </row>
    <row r="2618" spans="2:12" ht="15" x14ac:dyDescent="0.25">
      <c r="B2618" s="31" t="s">
        <v>126</v>
      </c>
      <c r="C2618" s="164">
        <f>C$18</f>
        <v>0</v>
      </c>
      <c r="D2618" s="142"/>
      <c r="E2618" s="142"/>
      <c r="F2618" s="144"/>
      <c r="G2618" s="142"/>
      <c r="H2618" s="142"/>
      <c r="I2618" s="153"/>
      <c r="J2618" s="92">
        <f t="shared" ref="J2618:J2629" si="405">IF(G2618&gt;0,(D2618*(F2618/G2618)),0)</f>
        <v>0</v>
      </c>
      <c r="K2618" s="97">
        <f>K$18</f>
        <v>0</v>
      </c>
      <c r="L2618" s="94">
        <f t="shared" ref="L2618:L2629" si="406">IF(K2618&gt;0,((J2618/K2618)*I2618),0)</f>
        <v>0</v>
      </c>
    </row>
    <row r="2619" spans="2:12" ht="15" x14ac:dyDescent="0.25">
      <c r="B2619" s="31" t="s">
        <v>127</v>
      </c>
      <c r="C2619" s="272">
        <f>C$19</f>
        <v>0</v>
      </c>
      <c r="D2619" s="142"/>
      <c r="E2619" s="142"/>
      <c r="F2619" s="144"/>
      <c r="G2619" s="142"/>
      <c r="H2619" s="142"/>
      <c r="I2619" s="153"/>
      <c r="J2619" s="92">
        <f t="shared" si="405"/>
        <v>0</v>
      </c>
      <c r="K2619" s="97">
        <f>K$19</f>
        <v>0</v>
      </c>
      <c r="L2619" s="94">
        <f t="shared" si="406"/>
        <v>0</v>
      </c>
    </row>
    <row r="2620" spans="2:12" ht="15" x14ac:dyDescent="0.25">
      <c r="B2620" s="31" t="s">
        <v>128</v>
      </c>
      <c r="C2620" s="164">
        <f>C$20</f>
        <v>0</v>
      </c>
      <c r="D2620" s="142"/>
      <c r="E2620" s="142"/>
      <c r="F2620" s="144"/>
      <c r="G2620" s="142"/>
      <c r="H2620" s="142"/>
      <c r="I2620" s="153"/>
      <c r="J2620" s="92">
        <f t="shared" si="405"/>
        <v>0</v>
      </c>
      <c r="K2620" s="93">
        <f>K$20</f>
        <v>0</v>
      </c>
      <c r="L2620" s="94">
        <f t="shared" si="406"/>
        <v>0</v>
      </c>
    </row>
    <row r="2621" spans="2:12" ht="15" x14ac:dyDescent="0.25">
      <c r="B2621" s="31" t="s">
        <v>129</v>
      </c>
      <c r="C2621" s="272">
        <f>C$21</f>
        <v>0</v>
      </c>
      <c r="D2621" s="142"/>
      <c r="E2621" s="142"/>
      <c r="F2621" s="144"/>
      <c r="G2621" s="142"/>
      <c r="H2621" s="142"/>
      <c r="I2621" s="153"/>
      <c r="J2621" s="92">
        <f t="shared" si="405"/>
        <v>0</v>
      </c>
      <c r="K2621" s="97">
        <f>K$21</f>
        <v>0</v>
      </c>
      <c r="L2621" s="94">
        <f t="shared" si="406"/>
        <v>0</v>
      </c>
    </row>
    <row r="2622" spans="2:12" ht="15" x14ac:dyDescent="0.25">
      <c r="B2622" s="31" t="s">
        <v>130</v>
      </c>
      <c r="C2622" s="164">
        <f>C$22</f>
        <v>0</v>
      </c>
      <c r="D2622" s="142"/>
      <c r="E2622" s="142"/>
      <c r="F2622" s="144"/>
      <c r="G2622" s="142"/>
      <c r="H2622" s="142"/>
      <c r="I2622" s="153"/>
      <c r="J2622" s="92">
        <f t="shared" si="405"/>
        <v>0</v>
      </c>
      <c r="K2622" s="97">
        <f>K$22</f>
        <v>0</v>
      </c>
      <c r="L2622" s="94">
        <f t="shared" si="406"/>
        <v>0</v>
      </c>
    </row>
    <row r="2623" spans="2:12" ht="15" x14ac:dyDescent="0.25">
      <c r="B2623" s="31" t="s">
        <v>131</v>
      </c>
      <c r="C2623" s="272">
        <f>C$23</f>
        <v>0</v>
      </c>
      <c r="D2623" s="142"/>
      <c r="E2623" s="142"/>
      <c r="F2623" s="144"/>
      <c r="G2623" s="142"/>
      <c r="H2623" s="142"/>
      <c r="I2623" s="153"/>
      <c r="J2623" s="92">
        <f t="shared" si="405"/>
        <v>0</v>
      </c>
      <c r="K2623" s="93">
        <f>K$23</f>
        <v>0</v>
      </c>
      <c r="L2623" s="94">
        <f t="shared" si="406"/>
        <v>0</v>
      </c>
    </row>
    <row r="2624" spans="2:12" ht="15" x14ac:dyDescent="0.25">
      <c r="B2624" s="31" t="s">
        <v>132</v>
      </c>
      <c r="C2624" s="164">
        <f>C$24</f>
        <v>0</v>
      </c>
      <c r="D2624" s="142"/>
      <c r="E2624" s="142"/>
      <c r="F2624" s="144"/>
      <c r="G2624" s="142"/>
      <c r="H2624" s="142"/>
      <c r="I2624" s="153"/>
      <c r="J2624" s="92">
        <f t="shared" si="405"/>
        <v>0</v>
      </c>
      <c r="K2624" s="97">
        <f>K$24</f>
        <v>0</v>
      </c>
      <c r="L2624" s="94">
        <f t="shared" si="406"/>
        <v>0</v>
      </c>
    </row>
    <row r="2625" spans="2:12" ht="15" x14ac:dyDescent="0.25">
      <c r="B2625" s="31" t="s">
        <v>133</v>
      </c>
      <c r="C2625" s="272">
        <f>C$25</f>
        <v>0</v>
      </c>
      <c r="D2625" s="142"/>
      <c r="E2625" s="142"/>
      <c r="F2625" s="144"/>
      <c r="G2625" s="142"/>
      <c r="H2625" s="142"/>
      <c r="I2625" s="153"/>
      <c r="J2625" s="92">
        <f t="shared" si="405"/>
        <v>0</v>
      </c>
      <c r="K2625" s="97">
        <f>K$25</f>
        <v>0</v>
      </c>
      <c r="L2625" s="94">
        <f t="shared" si="406"/>
        <v>0</v>
      </c>
    </row>
    <row r="2626" spans="2:12" ht="15" x14ac:dyDescent="0.25">
      <c r="B2626" s="31" t="s">
        <v>134</v>
      </c>
      <c r="C2626" s="164">
        <f>C$26</f>
        <v>0</v>
      </c>
      <c r="D2626" s="142"/>
      <c r="E2626" s="142"/>
      <c r="F2626" s="144"/>
      <c r="G2626" s="142"/>
      <c r="H2626" s="142"/>
      <c r="I2626" s="153"/>
      <c r="J2626" s="92">
        <f t="shared" si="405"/>
        <v>0</v>
      </c>
      <c r="K2626" s="93">
        <f>K$26</f>
        <v>0</v>
      </c>
      <c r="L2626" s="94">
        <f t="shared" si="406"/>
        <v>0</v>
      </c>
    </row>
    <row r="2627" spans="2:12" ht="15" x14ac:dyDescent="0.25">
      <c r="B2627" s="31" t="s">
        <v>135</v>
      </c>
      <c r="C2627" s="272">
        <f>C$27</f>
        <v>0</v>
      </c>
      <c r="D2627" s="142"/>
      <c r="E2627" s="142"/>
      <c r="F2627" s="144"/>
      <c r="G2627" s="142"/>
      <c r="H2627" s="142"/>
      <c r="I2627" s="153"/>
      <c r="J2627" s="92">
        <f t="shared" si="405"/>
        <v>0</v>
      </c>
      <c r="K2627" s="97">
        <f>K$27</f>
        <v>0</v>
      </c>
      <c r="L2627" s="94">
        <f t="shared" si="406"/>
        <v>0</v>
      </c>
    </row>
    <row r="2628" spans="2:12" ht="15" x14ac:dyDescent="0.25">
      <c r="B2628" s="31" t="s">
        <v>136</v>
      </c>
      <c r="C2628" s="164">
        <f>C$28</f>
        <v>0</v>
      </c>
      <c r="D2628" s="142"/>
      <c r="E2628" s="142"/>
      <c r="F2628" s="144"/>
      <c r="G2628" s="142"/>
      <c r="H2628" s="142"/>
      <c r="I2628" s="153"/>
      <c r="J2628" s="92">
        <f t="shared" si="405"/>
        <v>0</v>
      </c>
      <c r="K2628" s="97">
        <f>K$28</f>
        <v>0</v>
      </c>
      <c r="L2628" s="94">
        <f t="shared" si="406"/>
        <v>0</v>
      </c>
    </row>
    <row r="2629" spans="2:12" ht="15" x14ac:dyDescent="0.25">
      <c r="B2629" s="31" t="s">
        <v>137</v>
      </c>
      <c r="C2629" s="272">
        <f>C$29</f>
        <v>0</v>
      </c>
      <c r="D2629" s="142"/>
      <c r="E2629" s="142"/>
      <c r="F2629" s="144"/>
      <c r="G2629" s="142"/>
      <c r="H2629" s="142"/>
      <c r="I2629" s="153"/>
      <c r="J2629" s="92">
        <f t="shared" si="405"/>
        <v>0</v>
      </c>
      <c r="K2629" s="93">
        <f>K$29</f>
        <v>0</v>
      </c>
      <c r="L2629" s="94">
        <f t="shared" si="406"/>
        <v>0</v>
      </c>
    </row>
    <row r="2630" spans="2:12" ht="15" x14ac:dyDescent="0.25">
      <c r="B2630" s="31" t="s">
        <v>418</v>
      </c>
      <c r="C2630" s="164">
        <f>C$30</f>
        <v>0</v>
      </c>
      <c r="D2630" s="142"/>
      <c r="E2630" s="142"/>
      <c r="F2630" s="144"/>
      <c r="G2630" s="142"/>
      <c r="H2630" s="142"/>
      <c r="I2630" s="153"/>
      <c r="J2630" s="92">
        <f>IF(G2630&gt;0,(D2630*(F2630/G2630)),0)</f>
        <v>0</v>
      </c>
      <c r="K2630" s="97">
        <f>K$30</f>
        <v>0</v>
      </c>
      <c r="L2630" s="94">
        <f>IF(K2630&gt;0,((J2630/K2630)*I2630),0)</f>
        <v>0</v>
      </c>
    </row>
    <row r="2631" spans="2:12" ht="15" x14ac:dyDescent="0.25">
      <c r="B2631" s="31" t="s">
        <v>419</v>
      </c>
      <c r="C2631" s="272">
        <f>C$31</f>
        <v>0</v>
      </c>
      <c r="D2631" s="142"/>
      <c r="E2631" s="142"/>
      <c r="F2631" s="144"/>
      <c r="G2631" s="142"/>
      <c r="H2631" s="142"/>
      <c r="I2631" s="153"/>
      <c r="J2631" s="92">
        <f t="shared" ref="J2631:J2641" si="407">IF(G2631&gt;0,(D2631*(F2631/G2631)),0)</f>
        <v>0</v>
      </c>
      <c r="K2631" s="97">
        <f>K$31</f>
        <v>0</v>
      </c>
      <c r="L2631" s="94">
        <f t="shared" ref="L2631:L2641" si="408">IF(K2631&gt;0,((J2631/K2631)*I2631),0)</f>
        <v>0</v>
      </c>
    </row>
    <row r="2632" spans="2:12" ht="15" x14ac:dyDescent="0.25">
      <c r="B2632" s="31" t="s">
        <v>420</v>
      </c>
      <c r="C2632" s="164">
        <f>C$32</f>
        <v>0</v>
      </c>
      <c r="D2632" s="142"/>
      <c r="E2632" s="142"/>
      <c r="F2632" s="144"/>
      <c r="G2632" s="142"/>
      <c r="H2632" s="142"/>
      <c r="I2632" s="153"/>
      <c r="J2632" s="92">
        <f t="shared" si="407"/>
        <v>0</v>
      </c>
      <c r="K2632" s="93">
        <f>K$32</f>
        <v>0</v>
      </c>
      <c r="L2632" s="94">
        <f t="shared" si="408"/>
        <v>0</v>
      </c>
    </row>
    <row r="2633" spans="2:12" ht="15" x14ac:dyDescent="0.25">
      <c r="B2633" s="31" t="s">
        <v>421</v>
      </c>
      <c r="C2633" s="272">
        <f>C$33</f>
        <v>0</v>
      </c>
      <c r="D2633" s="142"/>
      <c r="E2633" s="142"/>
      <c r="F2633" s="144"/>
      <c r="G2633" s="142"/>
      <c r="H2633" s="142"/>
      <c r="I2633" s="153"/>
      <c r="J2633" s="92">
        <f t="shared" si="407"/>
        <v>0</v>
      </c>
      <c r="K2633" s="97">
        <f>K$33</f>
        <v>0</v>
      </c>
      <c r="L2633" s="94">
        <f t="shared" si="408"/>
        <v>0</v>
      </c>
    </row>
    <row r="2634" spans="2:12" ht="15" x14ac:dyDescent="0.25">
      <c r="B2634" s="31" t="s">
        <v>422</v>
      </c>
      <c r="C2634" s="164">
        <f>C$34</f>
        <v>0</v>
      </c>
      <c r="D2634" s="142"/>
      <c r="E2634" s="142"/>
      <c r="F2634" s="144"/>
      <c r="G2634" s="142"/>
      <c r="H2634" s="142"/>
      <c r="I2634" s="153"/>
      <c r="J2634" s="92">
        <f t="shared" si="407"/>
        <v>0</v>
      </c>
      <c r="K2634" s="97">
        <f>K$34</f>
        <v>0</v>
      </c>
      <c r="L2634" s="94">
        <f t="shared" si="408"/>
        <v>0</v>
      </c>
    </row>
    <row r="2635" spans="2:12" ht="15" x14ac:dyDescent="0.25">
      <c r="B2635" s="31" t="s">
        <v>423</v>
      </c>
      <c r="C2635" s="272">
        <f>C$35</f>
        <v>0</v>
      </c>
      <c r="D2635" s="142"/>
      <c r="E2635" s="142"/>
      <c r="F2635" s="144"/>
      <c r="G2635" s="142"/>
      <c r="H2635" s="142"/>
      <c r="I2635" s="153"/>
      <c r="J2635" s="92">
        <f t="shared" si="407"/>
        <v>0</v>
      </c>
      <c r="K2635" s="93">
        <f>K$35</f>
        <v>0</v>
      </c>
      <c r="L2635" s="94">
        <f t="shared" si="408"/>
        <v>0</v>
      </c>
    </row>
    <row r="2636" spans="2:12" ht="15" x14ac:dyDescent="0.25">
      <c r="B2636" s="31" t="s">
        <v>424</v>
      </c>
      <c r="C2636" s="164">
        <f>C$36</f>
        <v>0</v>
      </c>
      <c r="D2636" s="142"/>
      <c r="E2636" s="142"/>
      <c r="F2636" s="144"/>
      <c r="G2636" s="142"/>
      <c r="H2636" s="142"/>
      <c r="I2636" s="153"/>
      <c r="J2636" s="92">
        <f t="shared" si="407"/>
        <v>0</v>
      </c>
      <c r="K2636" s="97">
        <f>K$36</f>
        <v>0</v>
      </c>
      <c r="L2636" s="94">
        <f t="shared" si="408"/>
        <v>0</v>
      </c>
    </row>
    <row r="2637" spans="2:12" ht="15" x14ac:dyDescent="0.25">
      <c r="B2637" s="31" t="s">
        <v>425</v>
      </c>
      <c r="C2637" s="272">
        <f>C$37</f>
        <v>0</v>
      </c>
      <c r="D2637" s="142"/>
      <c r="E2637" s="142"/>
      <c r="F2637" s="144"/>
      <c r="G2637" s="142"/>
      <c r="H2637" s="142"/>
      <c r="I2637" s="153"/>
      <c r="J2637" s="92">
        <f t="shared" si="407"/>
        <v>0</v>
      </c>
      <c r="K2637" s="97">
        <f>K$37</f>
        <v>0</v>
      </c>
      <c r="L2637" s="94">
        <f t="shared" si="408"/>
        <v>0</v>
      </c>
    </row>
    <row r="2638" spans="2:12" ht="15" x14ac:dyDescent="0.25">
      <c r="B2638" s="31" t="s">
        <v>426</v>
      </c>
      <c r="C2638" s="164">
        <f>C$38</f>
        <v>0</v>
      </c>
      <c r="D2638" s="142"/>
      <c r="E2638" s="142"/>
      <c r="F2638" s="144"/>
      <c r="G2638" s="142"/>
      <c r="H2638" s="142"/>
      <c r="I2638" s="153"/>
      <c r="J2638" s="92">
        <f t="shared" si="407"/>
        <v>0</v>
      </c>
      <c r="K2638" s="93">
        <f>K$38</f>
        <v>0</v>
      </c>
      <c r="L2638" s="94">
        <f t="shared" si="408"/>
        <v>0</v>
      </c>
    </row>
    <row r="2639" spans="2:12" ht="15" x14ac:dyDescent="0.25">
      <c r="B2639" s="31" t="s">
        <v>427</v>
      </c>
      <c r="C2639" s="272">
        <f>C$39</f>
        <v>0</v>
      </c>
      <c r="D2639" s="142"/>
      <c r="E2639" s="142"/>
      <c r="F2639" s="144"/>
      <c r="G2639" s="142"/>
      <c r="H2639" s="142"/>
      <c r="I2639" s="153"/>
      <c r="J2639" s="92">
        <f t="shared" si="407"/>
        <v>0</v>
      </c>
      <c r="K2639" s="97">
        <f>K$39</f>
        <v>0</v>
      </c>
      <c r="L2639" s="94">
        <f t="shared" si="408"/>
        <v>0</v>
      </c>
    </row>
    <row r="2640" spans="2:12" ht="15" x14ac:dyDescent="0.25">
      <c r="B2640" s="31" t="s">
        <v>428</v>
      </c>
      <c r="C2640" s="164">
        <f>C$40</f>
        <v>0</v>
      </c>
      <c r="D2640" s="142"/>
      <c r="E2640" s="142"/>
      <c r="F2640" s="144"/>
      <c r="G2640" s="142"/>
      <c r="H2640" s="142"/>
      <c r="I2640" s="153"/>
      <c r="J2640" s="92">
        <f t="shared" si="407"/>
        <v>0</v>
      </c>
      <c r="K2640" s="97">
        <f>K$40</f>
        <v>0</v>
      </c>
      <c r="L2640" s="94">
        <f t="shared" si="408"/>
        <v>0</v>
      </c>
    </row>
    <row r="2641" spans="2:12" ht="15" x14ac:dyDescent="0.25">
      <c r="B2641" s="31" t="s">
        <v>429</v>
      </c>
      <c r="C2641" s="272">
        <f>C$41</f>
        <v>0</v>
      </c>
      <c r="D2641" s="142"/>
      <c r="E2641" s="142"/>
      <c r="F2641" s="144"/>
      <c r="G2641" s="142"/>
      <c r="H2641" s="142"/>
      <c r="I2641" s="153"/>
      <c r="J2641" s="92">
        <f t="shared" si="407"/>
        <v>0</v>
      </c>
      <c r="K2641" s="93">
        <f>K$41</f>
        <v>0</v>
      </c>
      <c r="L2641" s="94">
        <f t="shared" si="408"/>
        <v>0</v>
      </c>
    </row>
    <row r="2642" spans="2:12" ht="15" x14ac:dyDescent="0.25">
      <c r="B2642" s="31" t="s">
        <v>430</v>
      </c>
      <c r="C2642" s="164">
        <f>C$42</f>
        <v>0</v>
      </c>
      <c r="D2642" s="142"/>
      <c r="E2642" s="142"/>
      <c r="F2642" s="144"/>
      <c r="G2642" s="142"/>
      <c r="H2642" s="142"/>
      <c r="I2642" s="153"/>
      <c r="J2642" s="92">
        <f>IF(G2642&gt;0,(D2642*(F2642/G2642)),0)</f>
        <v>0</v>
      </c>
      <c r="K2642" s="97">
        <f>K$42</f>
        <v>0</v>
      </c>
      <c r="L2642" s="94">
        <f>IF(K2642&gt;0,((J2642/K2642)*I2642),0)</f>
        <v>0</v>
      </c>
    </row>
    <row r="2643" spans="2:12" ht="15" x14ac:dyDescent="0.25">
      <c r="B2643" s="31" t="s">
        <v>431</v>
      </c>
      <c r="C2643" s="272">
        <f>C$43</f>
        <v>0</v>
      </c>
      <c r="D2643" s="142"/>
      <c r="E2643" s="142"/>
      <c r="F2643" s="144"/>
      <c r="G2643" s="142"/>
      <c r="H2643" s="142"/>
      <c r="I2643" s="153"/>
      <c r="J2643" s="92">
        <f t="shared" ref="J2643:J2654" si="409">IF(G2643&gt;0,(D2643*(F2643/G2643)),0)</f>
        <v>0</v>
      </c>
      <c r="K2643" s="97">
        <f>K$43</f>
        <v>0</v>
      </c>
      <c r="L2643" s="94">
        <f t="shared" ref="L2643:L2654" si="410">IF(K2643&gt;0,((J2643/K2643)*I2643),0)</f>
        <v>0</v>
      </c>
    </row>
    <row r="2644" spans="2:12" ht="15" x14ac:dyDescent="0.25">
      <c r="B2644" s="31" t="s">
        <v>432</v>
      </c>
      <c r="C2644" s="164">
        <f>C$44</f>
        <v>0</v>
      </c>
      <c r="D2644" s="142"/>
      <c r="E2644" s="142"/>
      <c r="F2644" s="144"/>
      <c r="G2644" s="142"/>
      <c r="H2644" s="142"/>
      <c r="I2644" s="153"/>
      <c r="J2644" s="92">
        <f t="shared" si="409"/>
        <v>0</v>
      </c>
      <c r="K2644" s="93">
        <f>K$44</f>
        <v>0</v>
      </c>
      <c r="L2644" s="94">
        <f t="shared" si="410"/>
        <v>0</v>
      </c>
    </row>
    <row r="2645" spans="2:12" ht="15" x14ac:dyDescent="0.25">
      <c r="B2645" s="31" t="s">
        <v>433</v>
      </c>
      <c r="C2645" s="272">
        <f>C$45</f>
        <v>0</v>
      </c>
      <c r="D2645" s="142"/>
      <c r="E2645" s="142"/>
      <c r="F2645" s="144"/>
      <c r="G2645" s="142"/>
      <c r="H2645" s="142"/>
      <c r="I2645" s="153"/>
      <c r="J2645" s="92">
        <f t="shared" si="409"/>
        <v>0</v>
      </c>
      <c r="K2645" s="97">
        <f>K$45</f>
        <v>0</v>
      </c>
      <c r="L2645" s="94">
        <f t="shared" si="410"/>
        <v>0</v>
      </c>
    </row>
    <row r="2646" spans="2:12" ht="15" x14ac:dyDescent="0.25">
      <c r="B2646" s="31" t="s">
        <v>434</v>
      </c>
      <c r="C2646" s="164">
        <f>C$46</f>
        <v>0</v>
      </c>
      <c r="D2646" s="142"/>
      <c r="E2646" s="142"/>
      <c r="F2646" s="144"/>
      <c r="G2646" s="142"/>
      <c r="H2646" s="142"/>
      <c r="I2646" s="153"/>
      <c r="J2646" s="92">
        <f t="shared" si="409"/>
        <v>0</v>
      </c>
      <c r="K2646" s="97">
        <f>K$46</f>
        <v>0</v>
      </c>
      <c r="L2646" s="94">
        <f t="shared" si="410"/>
        <v>0</v>
      </c>
    </row>
    <row r="2647" spans="2:12" ht="15" x14ac:dyDescent="0.25">
      <c r="B2647" s="31" t="s">
        <v>435</v>
      </c>
      <c r="C2647" s="272">
        <f>C$47</f>
        <v>0</v>
      </c>
      <c r="D2647" s="142"/>
      <c r="E2647" s="142"/>
      <c r="F2647" s="144"/>
      <c r="G2647" s="142"/>
      <c r="H2647" s="142"/>
      <c r="I2647" s="153"/>
      <c r="J2647" s="92">
        <f t="shared" si="409"/>
        <v>0</v>
      </c>
      <c r="K2647" s="93">
        <f>K$47</f>
        <v>0</v>
      </c>
      <c r="L2647" s="94">
        <f t="shared" si="410"/>
        <v>0</v>
      </c>
    </row>
    <row r="2648" spans="2:12" ht="15" x14ac:dyDescent="0.25">
      <c r="B2648" s="31" t="s">
        <v>436</v>
      </c>
      <c r="C2648" s="164">
        <f>C$48</f>
        <v>0</v>
      </c>
      <c r="D2648" s="142"/>
      <c r="E2648" s="142"/>
      <c r="F2648" s="144"/>
      <c r="G2648" s="142"/>
      <c r="H2648" s="142"/>
      <c r="I2648" s="153"/>
      <c r="J2648" s="92">
        <f t="shared" si="409"/>
        <v>0</v>
      </c>
      <c r="K2648" s="97">
        <f>K$48</f>
        <v>0</v>
      </c>
      <c r="L2648" s="94">
        <f t="shared" si="410"/>
        <v>0</v>
      </c>
    </row>
    <row r="2649" spans="2:12" ht="15" x14ac:dyDescent="0.25">
      <c r="B2649" s="31" t="s">
        <v>437</v>
      </c>
      <c r="C2649" s="272">
        <f>C$49</f>
        <v>0</v>
      </c>
      <c r="D2649" s="142"/>
      <c r="E2649" s="142"/>
      <c r="F2649" s="144"/>
      <c r="G2649" s="142"/>
      <c r="H2649" s="142"/>
      <c r="I2649" s="153"/>
      <c r="J2649" s="92">
        <f t="shared" si="409"/>
        <v>0</v>
      </c>
      <c r="K2649" s="97">
        <f>K$49</f>
        <v>0</v>
      </c>
      <c r="L2649" s="94">
        <f t="shared" si="410"/>
        <v>0</v>
      </c>
    </row>
    <row r="2650" spans="2:12" ht="15" x14ac:dyDescent="0.25">
      <c r="B2650" s="31" t="s">
        <v>438</v>
      </c>
      <c r="C2650" s="164">
        <f>C$50</f>
        <v>0</v>
      </c>
      <c r="D2650" s="142"/>
      <c r="E2650" s="142"/>
      <c r="F2650" s="144"/>
      <c r="G2650" s="142"/>
      <c r="H2650" s="142"/>
      <c r="I2650" s="153"/>
      <c r="J2650" s="92">
        <f t="shared" si="409"/>
        <v>0</v>
      </c>
      <c r="K2650" s="93">
        <f>K$50</f>
        <v>0</v>
      </c>
      <c r="L2650" s="94">
        <f t="shared" si="410"/>
        <v>0</v>
      </c>
    </row>
    <row r="2651" spans="2:12" ht="15" x14ac:dyDescent="0.25">
      <c r="B2651" s="31" t="s">
        <v>439</v>
      </c>
      <c r="C2651" s="272">
        <f>C$51</f>
        <v>0</v>
      </c>
      <c r="D2651" s="142"/>
      <c r="E2651" s="142"/>
      <c r="F2651" s="144"/>
      <c r="G2651" s="142"/>
      <c r="H2651" s="142"/>
      <c r="I2651" s="153"/>
      <c r="J2651" s="92">
        <f t="shared" si="409"/>
        <v>0</v>
      </c>
      <c r="K2651" s="97">
        <f>K$51</f>
        <v>0</v>
      </c>
      <c r="L2651" s="94">
        <f t="shared" si="410"/>
        <v>0</v>
      </c>
    </row>
    <row r="2652" spans="2:12" ht="15" x14ac:dyDescent="0.25">
      <c r="B2652" s="31" t="s">
        <v>440</v>
      </c>
      <c r="C2652" s="164">
        <f>C$52</f>
        <v>0</v>
      </c>
      <c r="D2652" s="142"/>
      <c r="E2652" s="142"/>
      <c r="F2652" s="144"/>
      <c r="G2652" s="142"/>
      <c r="H2652" s="142"/>
      <c r="I2652" s="153"/>
      <c r="J2652" s="92">
        <f t="shared" si="409"/>
        <v>0</v>
      </c>
      <c r="K2652" s="97">
        <f>K$52</f>
        <v>0</v>
      </c>
      <c r="L2652" s="94">
        <f t="shared" si="410"/>
        <v>0</v>
      </c>
    </row>
    <row r="2653" spans="2:12" ht="15" x14ac:dyDescent="0.25">
      <c r="B2653" s="31" t="s">
        <v>441</v>
      </c>
      <c r="C2653" s="272">
        <f>C$53</f>
        <v>0</v>
      </c>
      <c r="D2653" s="142"/>
      <c r="E2653" s="142"/>
      <c r="F2653" s="144"/>
      <c r="G2653" s="142"/>
      <c r="H2653" s="142"/>
      <c r="I2653" s="153"/>
      <c r="J2653" s="92">
        <f t="shared" si="409"/>
        <v>0</v>
      </c>
      <c r="K2653" s="93">
        <f>K$53</f>
        <v>0</v>
      </c>
      <c r="L2653" s="94">
        <f t="shared" si="410"/>
        <v>0</v>
      </c>
    </row>
    <row r="2654" spans="2:12" ht="15" x14ac:dyDescent="0.25">
      <c r="B2654" s="31" t="s">
        <v>442</v>
      </c>
      <c r="C2654" s="164">
        <f>C$54</f>
        <v>0</v>
      </c>
      <c r="D2654" s="142"/>
      <c r="E2654" s="142"/>
      <c r="F2654" s="144"/>
      <c r="G2654" s="142"/>
      <c r="H2654" s="142"/>
      <c r="I2654" s="153"/>
      <c r="J2654" s="92">
        <f t="shared" si="409"/>
        <v>0</v>
      </c>
      <c r="K2654" s="97">
        <f>K$54</f>
        <v>0</v>
      </c>
      <c r="L2654" s="94">
        <f t="shared" si="410"/>
        <v>0</v>
      </c>
    </row>
    <row r="2655" spans="2:12" x14ac:dyDescent="0.2">
      <c r="B2655"/>
      <c r="C2655"/>
      <c r="D2655"/>
      <c r="E2655"/>
      <c r="F2655"/>
      <c r="G2655"/>
      <c r="H2655"/>
      <c r="I2655"/>
      <c r="J2655"/>
      <c r="K2655"/>
      <c r="L2655"/>
    </row>
    <row r="2656" spans="2:12" ht="15" x14ac:dyDescent="0.25">
      <c r="C2656" s="278" t="s">
        <v>539</v>
      </c>
      <c r="D2656" s="279"/>
      <c r="E2656" s="279"/>
      <c r="F2656" s="279"/>
      <c r="G2656" s="279"/>
      <c r="H2656" s="279"/>
      <c r="I2656" s="279"/>
      <c r="J2656" s="279"/>
      <c r="K2656" s="279"/>
      <c r="L2656" s="280"/>
    </row>
    <row r="2657" spans="2:12" ht="15" x14ac:dyDescent="0.25">
      <c r="B2657" s="31" t="s">
        <v>113</v>
      </c>
      <c r="C2657" s="259">
        <f>C$5</f>
        <v>0</v>
      </c>
      <c r="D2657" s="142"/>
      <c r="E2657" s="142"/>
      <c r="F2657" s="144"/>
      <c r="G2657" s="142"/>
      <c r="H2657" s="142"/>
      <c r="I2657" s="153"/>
      <c r="J2657" s="92">
        <f>IF(G2657&gt;0,(D2657*(F2657/G2657)),0)</f>
        <v>0</v>
      </c>
      <c r="K2657" s="93">
        <f>K$5</f>
        <v>0</v>
      </c>
      <c r="L2657" s="94">
        <f>IF(K2657&gt;0,((J2657/K2657)*I2657),0)</f>
        <v>0</v>
      </c>
    </row>
    <row r="2658" spans="2:12" ht="15" x14ac:dyDescent="0.25">
      <c r="B2658" s="31" t="s">
        <v>114</v>
      </c>
      <c r="C2658" s="260">
        <f>C$6</f>
        <v>0</v>
      </c>
      <c r="D2658" s="142"/>
      <c r="E2658" s="142"/>
      <c r="F2658" s="144"/>
      <c r="G2658" s="142"/>
      <c r="H2658" s="142"/>
      <c r="I2658" s="153"/>
      <c r="J2658" s="92">
        <f t="shared" ref="J2658:J2668" si="411">IF(G2658&gt;0,(D2658*(F2658/G2658)),0)</f>
        <v>0</v>
      </c>
      <c r="K2658" s="97">
        <f>K$6</f>
        <v>0</v>
      </c>
      <c r="L2658" s="94">
        <f t="shared" ref="L2658:L2668" si="412">IF(K2658&gt;0,((J2658/K2658)*I2658),0)</f>
        <v>0</v>
      </c>
    </row>
    <row r="2659" spans="2:12" ht="15" x14ac:dyDescent="0.25">
      <c r="B2659" s="31" t="s">
        <v>115</v>
      </c>
      <c r="C2659" s="259">
        <f>C$7</f>
        <v>0</v>
      </c>
      <c r="D2659" s="142"/>
      <c r="E2659" s="142"/>
      <c r="F2659" s="144"/>
      <c r="G2659" s="142"/>
      <c r="H2659" s="142"/>
      <c r="I2659" s="153"/>
      <c r="J2659" s="92">
        <f t="shared" si="411"/>
        <v>0</v>
      </c>
      <c r="K2659" s="97">
        <f>K$7</f>
        <v>0</v>
      </c>
      <c r="L2659" s="94">
        <f t="shared" si="412"/>
        <v>0</v>
      </c>
    </row>
    <row r="2660" spans="2:12" ht="15" x14ac:dyDescent="0.25">
      <c r="B2660" s="31" t="s">
        <v>116</v>
      </c>
      <c r="C2660" s="260">
        <f>C$8</f>
        <v>0</v>
      </c>
      <c r="D2660" s="142"/>
      <c r="E2660" s="142"/>
      <c r="F2660" s="144"/>
      <c r="G2660" s="142"/>
      <c r="H2660" s="142"/>
      <c r="I2660" s="153"/>
      <c r="J2660" s="92">
        <f t="shared" si="411"/>
        <v>0</v>
      </c>
      <c r="K2660" s="93">
        <f>K$8</f>
        <v>0</v>
      </c>
      <c r="L2660" s="94">
        <f t="shared" si="412"/>
        <v>0</v>
      </c>
    </row>
    <row r="2661" spans="2:12" ht="15" x14ac:dyDescent="0.25">
      <c r="B2661" s="31" t="s">
        <v>117</v>
      </c>
      <c r="C2661" s="259">
        <f>C$9</f>
        <v>0</v>
      </c>
      <c r="D2661" s="142"/>
      <c r="E2661" s="142"/>
      <c r="F2661" s="144"/>
      <c r="G2661" s="142"/>
      <c r="H2661" s="142"/>
      <c r="I2661" s="153"/>
      <c r="J2661" s="92">
        <f t="shared" si="411"/>
        <v>0</v>
      </c>
      <c r="K2661" s="97">
        <f>K$9</f>
        <v>0</v>
      </c>
      <c r="L2661" s="94">
        <f t="shared" si="412"/>
        <v>0</v>
      </c>
    </row>
    <row r="2662" spans="2:12" ht="15" x14ac:dyDescent="0.25">
      <c r="B2662" s="31" t="s">
        <v>118</v>
      </c>
      <c r="C2662" s="260">
        <f>C$10</f>
        <v>0</v>
      </c>
      <c r="D2662" s="142"/>
      <c r="E2662" s="142"/>
      <c r="F2662" s="144"/>
      <c r="G2662" s="142"/>
      <c r="H2662" s="142"/>
      <c r="I2662" s="153"/>
      <c r="J2662" s="92">
        <f t="shared" si="411"/>
        <v>0</v>
      </c>
      <c r="K2662" s="97">
        <f>K$10</f>
        <v>0</v>
      </c>
      <c r="L2662" s="94">
        <f t="shared" si="412"/>
        <v>0</v>
      </c>
    </row>
    <row r="2663" spans="2:12" ht="15" x14ac:dyDescent="0.25">
      <c r="B2663" s="31" t="s">
        <v>119</v>
      </c>
      <c r="C2663" s="259">
        <f>C$11</f>
        <v>0</v>
      </c>
      <c r="D2663" s="142"/>
      <c r="E2663" s="142"/>
      <c r="F2663" s="144"/>
      <c r="G2663" s="142"/>
      <c r="H2663" s="142"/>
      <c r="I2663" s="153"/>
      <c r="J2663" s="92">
        <f t="shared" si="411"/>
        <v>0</v>
      </c>
      <c r="K2663" s="93">
        <f>K$11</f>
        <v>0</v>
      </c>
      <c r="L2663" s="94">
        <f t="shared" si="412"/>
        <v>0</v>
      </c>
    </row>
    <row r="2664" spans="2:12" ht="15" x14ac:dyDescent="0.25">
      <c r="B2664" s="31" t="s">
        <v>120</v>
      </c>
      <c r="C2664" s="260">
        <f>C$12</f>
        <v>0</v>
      </c>
      <c r="D2664" s="142"/>
      <c r="E2664" s="142"/>
      <c r="F2664" s="144"/>
      <c r="G2664" s="142"/>
      <c r="H2664" s="142"/>
      <c r="I2664" s="153"/>
      <c r="J2664" s="92">
        <f t="shared" si="411"/>
        <v>0</v>
      </c>
      <c r="K2664" s="97">
        <f>K$12</f>
        <v>0</v>
      </c>
      <c r="L2664" s="94">
        <f t="shared" si="412"/>
        <v>0</v>
      </c>
    </row>
    <row r="2665" spans="2:12" ht="15" x14ac:dyDescent="0.25">
      <c r="B2665" s="31" t="s">
        <v>121</v>
      </c>
      <c r="C2665" s="259">
        <f>C$13</f>
        <v>0</v>
      </c>
      <c r="D2665" s="142"/>
      <c r="E2665" s="142"/>
      <c r="F2665" s="144"/>
      <c r="G2665" s="142"/>
      <c r="H2665" s="142"/>
      <c r="I2665" s="153"/>
      <c r="J2665" s="92">
        <f t="shared" si="411"/>
        <v>0</v>
      </c>
      <c r="K2665" s="97">
        <f>K$13</f>
        <v>0</v>
      </c>
      <c r="L2665" s="94">
        <f t="shared" si="412"/>
        <v>0</v>
      </c>
    </row>
    <row r="2666" spans="2:12" ht="15" x14ac:dyDescent="0.25">
      <c r="B2666" s="31" t="s">
        <v>122</v>
      </c>
      <c r="C2666" s="260">
        <f>C$14</f>
        <v>0</v>
      </c>
      <c r="D2666" s="142"/>
      <c r="E2666" s="142"/>
      <c r="F2666" s="144"/>
      <c r="G2666" s="142"/>
      <c r="H2666" s="142"/>
      <c r="I2666" s="153"/>
      <c r="J2666" s="92">
        <f t="shared" si="411"/>
        <v>0</v>
      </c>
      <c r="K2666" s="93">
        <f>K$14</f>
        <v>0</v>
      </c>
      <c r="L2666" s="94">
        <f t="shared" si="412"/>
        <v>0</v>
      </c>
    </row>
    <row r="2667" spans="2:12" ht="15" x14ac:dyDescent="0.25">
      <c r="B2667" s="31" t="s">
        <v>123</v>
      </c>
      <c r="C2667" s="259">
        <f>C$15</f>
        <v>0</v>
      </c>
      <c r="D2667" s="142"/>
      <c r="E2667" s="142"/>
      <c r="F2667" s="144"/>
      <c r="G2667" s="142"/>
      <c r="H2667" s="142"/>
      <c r="I2667" s="153"/>
      <c r="J2667" s="92">
        <f t="shared" si="411"/>
        <v>0</v>
      </c>
      <c r="K2667" s="97">
        <f>K$15</f>
        <v>0</v>
      </c>
      <c r="L2667" s="94">
        <f t="shared" si="412"/>
        <v>0</v>
      </c>
    </row>
    <row r="2668" spans="2:12" ht="15" x14ac:dyDescent="0.25">
      <c r="B2668" s="31" t="s">
        <v>124</v>
      </c>
      <c r="C2668" s="260">
        <f>C$16</f>
        <v>0</v>
      </c>
      <c r="D2668" s="142"/>
      <c r="E2668" s="142"/>
      <c r="F2668" s="144"/>
      <c r="G2668" s="142"/>
      <c r="H2668" s="142"/>
      <c r="I2668" s="153"/>
      <c r="J2668" s="92">
        <f t="shared" si="411"/>
        <v>0</v>
      </c>
      <c r="K2668" s="97">
        <f>K$16</f>
        <v>0</v>
      </c>
      <c r="L2668" s="94">
        <f t="shared" si="412"/>
        <v>0</v>
      </c>
    </row>
    <row r="2669" spans="2:12" ht="15" x14ac:dyDescent="0.25">
      <c r="B2669" s="31" t="s">
        <v>125</v>
      </c>
      <c r="C2669" s="272">
        <f>C$17</f>
        <v>0</v>
      </c>
      <c r="D2669" s="142"/>
      <c r="E2669" s="142"/>
      <c r="F2669" s="144"/>
      <c r="G2669" s="142"/>
      <c r="H2669" s="142"/>
      <c r="I2669" s="153"/>
      <c r="J2669" s="92">
        <f>IF(G2669&gt;0,(D2669*(F2669/G2669)),0)</f>
        <v>0</v>
      </c>
      <c r="K2669" s="93">
        <f>K$17</f>
        <v>0</v>
      </c>
      <c r="L2669" s="94">
        <f>IF(K2669&gt;0,((J2669/K2669)*I2669),0)</f>
        <v>0</v>
      </c>
    </row>
    <row r="2670" spans="2:12" ht="15" x14ac:dyDescent="0.25">
      <c r="B2670" s="31" t="s">
        <v>126</v>
      </c>
      <c r="C2670" s="164">
        <f>C$18</f>
        <v>0</v>
      </c>
      <c r="D2670" s="142"/>
      <c r="E2670" s="142"/>
      <c r="F2670" s="144"/>
      <c r="G2670" s="142"/>
      <c r="H2670" s="142"/>
      <c r="I2670" s="153"/>
      <c r="J2670" s="92">
        <f t="shared" ref="J2670:J2681" si="413">IF(G2670&gt;0,(D2670*(F2670/G2670)),0)</f>
        <v>0</v>
      </c>
      <c r="K2670" s="97">
        <f>K$18</f>
        <v>0</v>
      </c>
      <c r="L2670" s="94">
        <f t="shared" ref="L2670:L2681" si="414">IF(K2670&gt;0,((J2670/K2670)*I2670),0)</f>
        <v>0</v>
      </c>
    </row>
    <row r="2671" spans="2:12" ht="15" x14ac:dyDescent="0.25">
      <c r="B2671" s="31" t="s">
        <v>127</v>
      </c>
      <c r="C2671" s="272">
        <f>C$19</f>
        <v>0</v>
      </c>
      <c r="D2671" s="142"/>
      <c r="E2671" s="142"/>
      <c r="F2671" s="144"/>
      <c r="G2671" s="142"/>
      <c r="H2671" s="142"/>
      <c r="I2671" s="153"/>
      <c r="J2671" s="92">
        <f t="shared" si="413"/>
        <v>0</v>
      </c>
      <c r="K2671" s="97">
        <f>K$19</f>
        <v>0</v>
      </c>
      <c r="L2671" s="94">
        <f t="shared" si="414"/>
        <v>0</v>
      </c>
    </row>
    <row r="2672" spans="2:12" ht="15" x14ac:dyDescent="0.25">
      <c r="B2672" s="31" t="s">
        <v>128</v>
      </c>
      <c r="C2672" s="164">
        <f>C$20</f>
        <v>0</v>
      </c>
      <c r="D2672" s="142"/>
      <c r="E2672" s="142"/>
      <c r="F2672" s="144"/>
      <c r="G2672" s="142"/>
      <c r="H2672" s="142"/>
      <c r="I2672" s="153"/>
      <c r="J2672" s="92">
        <f t="shared" si="413"/>
        <v>0</v>
      </c>
      <c r="K2672" s="93">
        <f>K$20</f>
        <v>0</v>
      </c>
      <c r="L2672" s="94">
        <f t="shared" si="414"/>
        <v>0</v>
      </c>
    </row>
    <row r="2673" spans="2:12" ht="15" x14ac:dyDescent="0.25">
      <c r="B2673" s="31" t="s">
        <v>129</v>
      </c>
      <c r="C2673" s="272">
        <f>C$21</f>
        <v>0</v>
      </c>
      <c r="D2673" s="142"/>
      <c r="E2673" s="142"/>
      <c r="F2673" s="144"/>
      <c r="G2673" s="142"/>
      <c r="H2673" s="142"/>
      <c r="I2673" s="153"/>
      <c r="J2673" s="92">
        <f t="shared" si="413"/>
        <v>0</v>
      </c>
      <c r="K2673" s="97">
        <f>K$21</f>
        <v>0</v>
      </c>
      <c r="L2673" s="94">
        <f t="shared" si="414"/>
        <v>0</v>
      </c>
    </row>
    <row r="2674" spans="2:12" ht="15" x14ac:dyDescent="0.25">
      <c r="B2674" s="31" t="s">
        <v>130</v>
      </c>
      <c r="C2674" s="164">
        <f>C$22</f>
        <v>0</v>
      </c>
      <c r="D2674" s="142"/>
      <c r="E2674" s="142"/>
      <c r="F2674" s="144"/>
      <c r="G2674" s="142"/>
      <c r="H2674" s="142"/>
      <c r="I2674" s="153"/>
      <c r="J2674" s="92">
        <f t="shared" si="413"/>
        <v>0</v>
      </c>
      <c r="K2674" s="97">
        <f>K$22</f>
        <v>0</v>
      </c>
      <c r="L2674" s="94">
        <f t="shared" si="414"/>
        <v>0</v>
      </c>
    </row>
    <row r="2675" spans="2:12" ht="15" x14ac:dyDescent="0.25">
      <c r="B2675" s="31" t="s">
        <v>131</v>
      </c>
      <c r="C2675" s="272">
        <f>C$23</f>
        <v>0</v>
      </c>
      <c r="D2675" s="142"/>
      <c r="E2675" s="142"/>
      <c r="F2675" s="144"/>
      <c r="G2675" s="142"/>
      <c r="H2675" s="142"/>
      <c r="I2675" s="153"/>
      <c r="J2675" s="92">
        <f t="shared" si="413"/>
        <v>0</v>
      </c>
      <c r="K2675" s="93">
        <f>K$23</f>
        <v>0</v>
      </c>
      <c r="L2675" s="94">
        <f t="shared" si="414"/>
        <v>0</v>
      </c>
    </row>
    <row r="2676" spans="2:12" ht="15" x14ac:dyDescent="0.25">
      <c r="B2676" s="31" t="s">
        <v>132</v>
      </c>
      <c r="C2676" s="164">
        <f>C$24</f>
        <v>0</v>
      </c>
      <c r="D2676" s="142"/>
      <c r="E2676" s="142"/>
      <c r="F2676" s="144"/>
      <c r="G2676" s="142"/>
      <c r="H2676" s="142"/>
      <c r="I2676" s="153"/>
      <c r="J2676" s="92">
        <f t="shared" si="413"/>
        <v>0</v>
      </c>
      <c r="K2676" s="97">
        <f>K$24</f>
        <v>0</v>
      </c>
      <c r="L2676" s="94">
        <f t="shared" si="414"/>
        <v>0</v>
      </c>
    </row>
    <row r="2677" spans="2:12" ht="15" x14ac:dyDescent="0.25">
      <c r="B2677" s="31" t="s">
        <v>133</v>
      </c>
      <c r="C2677" s="272">
        <f>C$25</f>
        <v>0</v>
      </c>
      <c r="D2677" s="142"/>
      <c r="E2677" s="142"/>
      <c r="F2677" s="144"/>
      <c r="G2677" s="142"/>
      <c r="H2677" s="142"/>
      <c r="I2677" s="153"/>
      <c r="J2677" s="92">
        <f t="shared" si="413"/>
        <v>0</v>
      </c>
      <c r="K2677" s="97">
        <f>K$25</f>
        <v>0</v>
      </c>
      <c r="L2677" s="94">
        <f t="shared" si="414"/>
        <v>0</v>
      </c>
    </row>
    <row r="2678" spans="2:12" ht="15" x14ac:dyDescent="0.25">
      <c r="B2678" s="31" t="s">
        <v>134</v>
      </c>
      <c r="C2678" s="164">
        <f>C$26</f>
        <v>0</v>
      </c>
      <c r="D2678" s="142"/>
      <c r="E2678" s="142"/>
      <c r="F2678" s="144"/>
      <c r="G2678" s="142"/>
      <c r="H2678" s="142"/>
      <c r="I2678" s="153"/>
      <c r="J2678" s="92">
        <f t="shared" si="413"/>
        <v>0</v>
      </c>
      <c r="K2678" s="93">
        <f>K$26</f>
        <v>0</v>
      </c>
      <c r="L2678" s="94">
        <f t="shared" si="414"/>
        <v>0</v>
      </c>
    </row>
    <row r="2679" spans="2:12" ht="15" x14ac:dyDescent="0.25">
      <c r="B2679" s="31" t="s">
        <v>135</v>
      </c>
      <c r="C2679" s="272">
        <f>C$27</f>
        <v>0</v>
      </c>
      <c r="D2679" s="142"/>
      <c r="E2679" s="142"/>
      <c r="F2679" s="144"/>
      <c r="G2679" s="142"/>
      <c r="H2679" s="142"/>
      <c r="I2679" s="153"/>
      <c r="J2679" s="92">
        <f t="shared" si="413"/>
        <v>0</v>
      </c>
      <c r="K2679" s="97">
        <f>K$27</f>
        <v>0</v>
      </c>
      <c r="L2679" s="94">
        <f t="shared" si="414"/>
        <v>0</v>
      </c>
    </row>
    <row r="2680" spans="2:12" ht="15" x14ac:dyDescent="0.25">
      <c r="B2680" s="31" t="s">
        <v>136</v>
      </c>
      <c r="C2680" s="164">
        <f>C$28</f>
        <v>0</v>
      </c>
      <c r="D2680" s="142"/>
      <c r="E2680" s="142"/>
      <c r="F2680" s="144"/>
      <c r="G2680" s="142"/>
      <c r="H2680" s="142"/>
      <c r="I2680" s="153"/>
      <c r="J2680" s="92">
        <f t="shared" si="413"/>
        <v>0</v>
      </c>
      <c r="K2680" s="97">
        <f>K$28</f>
        <v>0</v>
      </c>
      <c r="L2680" s="94">
        <f t="shared" si="414"/>
        <v>0</v>
      </c>
    </row>
    <row r="2681" spans="2:12" ht="15" x14ac:dyDescent="0.25">
      <c r="B2681" s="31" t="s">
        <v>137</v>
      </c>
      <c r="C2681" s="272">
        <f>C$29</f>
        <v>0</v>
      </c>
      <c r="D2681" s="142"/>
      <c r="E2681" s="142"/>
      <c r="F2681" s="144"/>
      <c r="G2681" s="142"/>
      <c r="H2681" s="142"/>
      <c r="I2681" s="153"/>
      <c r="J2681" s="92">
        <f t="shared" si="413"/>
        <v>0</v>
      </c>
      <c r="K2681" s="93">
        <f>K$29</f>
        <v>0</v>
      </c>
      <c r="L2681" s="94">
        <f t="shared" si="414"/>
        <v>0</v>
      </c>
    </row>
    <row r="2682" spans="2:12" ht="15" x14ac:dyDescent="0.25">
      <c r="B2682" s="31" t="s">
        <v>418</v>
      </c>
      <c r="C2682" s="164">
        <f>C$30</f>
        <v>0</v>
      </c>
      <c r="D2682" s="142"/>
      <c r="E2682" s="142"/>
      <c r="F2682" s="144"/>
      <c r="G2682" s="142"/>
      <c r="H2682" s="142"/>
      <c r="I2682" s="153"/>
      <c r="J2682" s="92">
        <f>IF(G2682&gt;0,(D2682*(F2682/G2682)),0)</f>
        <v>0</v>
      </c>
      <c r="K2682" s="97">
        <f>K$30</f>
        <v>0</v>
      </c>
      <c r="L2682" s="94">
        <f>IF(K2682&gt;0,((J2682/K2682)*I2682),0)</f>
        <v>0</v>
      </c>
    </row>
    <row r="2683" spans="2:12" ht="15" x14ac:dyDescent="0.25">
      <c r="B2683" s="31" t="s">
        <v>419</v>
      </c>
      <c r="C2683" s="272">
        <f>C$31</f>
        <v>0</v>
      </c>
      <c r="D2683" s="142"/>
      <c r="E2683" s="142"/>
      <c r="F2683" s="144"/>
      <c r="G2683" s="142"/>
      <c r="H2683" s="142"/>
      <c r="I2683" s="153"/>
      <c r="J2683" s="92">
        <f t="shared" ref="J2683:J2693" si="415">IF(G2683&gt;0,(D2683*(F2683/G2683)),0)</f>
        <v>0</v>
      </c>
      <c r="K2683" s="97">
        <f>K$31</f>
        <v>0</v>
      </c>
      <c r="L2683" s="94">
        <f t="shared" ref="L2683:L2693" si="416">IF(K2683&gt;0,((J2683/K2683)*I2683),0)</f>
        <v>0</v>
      </c>
    </row>
    <row r="2684" spans="2:12" ht="15" x14ac:dyDescent="0.25">
      <c r="B2684" s="31" t="s">
        <v>420</v>
      </c>
      <c r="C2684" s="164">
        <f>C$32</f>
        <v>0</v>
      </c>
      <c r="D2684" s="142"/>
      <c r="E2684" s="142"/>
      <c r="F2684" s="144"/>
      <c r="G2684" s="142"/>
      <c r="H2684" s="142"/>
      <c r="I2684" s="153"/>
      <c r="J2684" s="92">
        <f t="shared" si="415"/>
        <v>0</v>
      </c>
      <c r="K2684" s="93">
        <f>K$32</f>
        <v>0</v>
      </c>
      <c r="L2684" s="94">
        <f t="shared" si="416"/>
        <v>0</v>
      </c>
    </row>
    <row r="2685" spans="2:12" ht="15" x14ac:dyDescent="0.25">
      <c r="B2685" s="31" t="s">
        <v>421</v>
      </c>
      <c r="C2685" s="272">
        <f>C$33</f>
        <v>0</v>
      </c>
      <c r="D2685" s="142"/>
      <c r="E2685" s="142"/>
      <c r="F2685" s="144"/>
      <c r="G2685" s="142"/>
      <c r="H2685" s="142"/>
      <c r="I2685" s="153"/>
      <c r="J2685" s="92">
        <f t="shared" si="415"/>
        <v>0</v>
      </c>
      <c r="K2685" s="97">
        <f>K$33</f>
        <v>0</v>
      </c>
      <c r="L2685" s="94">
        <f t="shared" si="416"/>
        <v>0</v>
      </c>
    </row>
    <row r="2686" spans="2:12" ht="15" x14ac:dyDescent="0.25">
      <c r="B2686" s="31" t="s">
        <v>422</v>
      </c>
      <c r="C2686" s="164">
        <f>C$34</f>
        <v>0</v>
      </c>
      <c r="D2686" s="142"/>
      <c r="E2686" s="142"/>
      <c r="F2686" s="144"/>
      <c r="G2686" s="142"/>
      <c r="H2686" s="142"/>
      <c r="I2686" s="153"/>
      <c r="J2686" s="92">
        <f t="shared" si="415"/>
        <v>0</v>
      </c>
      <c r="K2686" s="97">
        <f>K$34</f>
        <v>0</v>
      </c>
      <c r="L2686" s="94">
        <f t="shared" si="416"/>
        <v>0</v>
      </c>
    </row>
    <row r="2687" spans="2:12" ht="15" x14ac:dyDescent="0.25">
      <c r="B2687" s="31" t="s">
        <v>423</v>
      </c>
      <c r="C2687" s="272">
        <f>C$35</f>
        <v>0</v>
      </c>
      <c r="D2687" s="142"/>
      <c r="E2687" s="142"/>
      <c r="F2687" s="144"/>
      <c r="G2687" s="142"/>
      <c r="H2687" s="142"/>
      <c r="I2687" s="153"/>
      <c r="J2687" s="92">
        <f t="shared" si="415"/>
        <v>0</v>
      </c>
      <c r="K2687" s="93">
        <f>K$35</f>
        <v>0</v>
      </c>
      <c r="L2687" s="94">
        <f t="shared" si="416"/>
        <v>0</v>
      </c>
    </row>
    <row r="2688" spans="2:12" ht="15" x14ac:dyDescent="0.25">
      <c r="B2688" s="31" t="s">
        <v>424</v>
      </c>
      <c r="C2688" s="164">
        <f>C$36</f>
        <v>0</v>
      </c>
      <c r="D2688" s="142"/>
      <c r="E2688" s="142"/>
      <c r="F2688" s="144"/>
      <c r="G2688" s="142"/>
      <c r="H2688" s="142"/>
      <c r="I2688" s="153"/>
      <c r="J2688" s="92">
        <f t="shared" si="415"/>
        <v>0</v>
      </c>
      <c r="K2688" s="97">
        <f>K$36</f>
        <v>0</v>
      </c>
      <c r="L2688" s="94">
        <f t="shared" si="416"/>
        <v>0</v>
      </c>
    </row>
    <row r="2689" spans="2:12" ht="15" x14ac:dyDescent="0.25">
      <c r="B2689" s="31" t="s">
        <v>425</v>
      </c>
      <c r="C2689" s="272">
        <f>C$37</f>
        <v>0</v>
      </c>
      <c r="D2689" s="142"/>
      <c r="E2689" s="142"/>
      <c r="F2689" s="144"/>
      <c r="G2689" s="142"/>
      <c r="H2689" s="142"/>
      <c r="I2689" s="153"/>
      <c r="J2689" s="92">
        <f t="shared" si="415"/>
        <v>0</v>
      </c>
      <c r="K2689" s="97">
        <f>K$37</f>
        <v>0</v>
      </c>
      <c r="L2689" s="94">
        <f t="shared" si="416"/>
        <v>0</v>
      </c>
    </row>
    <row r="2690" spans="2:12" ht="15" x14ac:dyDescent="0.25">
      <c r="B2690" s="31" t="s">
        <v>426</v>
      </c>
      <c r="C2690" s="164">
        <f>C$38</f>
        <v>0</v>
      </c>
      <c r="D2690" s="142"/>
      <c r="E2690" s="142"/>
      <c r="F2690" s="144"/>
      <c r="G2690" s="142"/>
      <c r="H2690" s="142"/>
      <c r="I2690" s="153"/>
      <c r="J2690" s="92">
        <f t="shared" si="415"/>
        <v>0</v>
      </c>
      <c r="K2690" s="93">
        <f>K$38</f>
        <v>0</v>
      </c>
      <c r="L2690" s="94">
        <f t="shared" si="416"/>
        <v>0</v>
      </c>
    </row>
    <row r="2691" spans="2:12" ht="15" x14ac:dyDescent="0.25">
      <c r="B2691" s="31" t="s">
        <v>427</v>
      </c>
      <c r="C2691" s="272">
        <f>C$39</f>
        <v>0</v>
      </c>
      <c r="D2691" s="142"/>
      <c r="E2691" s="142"/>
      <c r="F2691" s="144"/>
      <c r="G2691" s="142"/>
      <c r="H2691" s="142"/>
      <c r="I2691" s="153"/>
      <c r="J2691" s="92">
        <f t="shared" si="415"/>
        <v>0</v>
      </c>
      <c r="K2691" s="97">
        <f>K$39</f>
        <v>0</v>
      </c>
      <c r="L2691" s="94">
        <f t="shared" si="416"/>
        <v>0</v>
      </c>
    </row>
    <row r="2692" spans="2:12" ht="15" x14ac:dyDescent="0.25">
      <c r="B2692" s="31" t="s">
        <v>428</v>
      </c>
      <c r="C2692" s="164">
        <f>C$40</f>
        <v>0</v>
      </c>
      <c r="D2692" s="142"/>
      <c r="E2692" s="142"/>
      <c r="F2692" s="144"/>
      <c r="G2692" s="142"/>
      <c r="H2692" s="142"/>
      <c r="I2692" s="153"/>
      <c r="J2692" s="92">
        <f t="shared" si="415"/>
        <v>0</v>
      </c>
      <c r="K2692" s="97">
        <f>K$40</f>
        <v>0</v>
      </c>
      <c r="L2692" s="94">
        <f t="shared" si="416"/>
        <v>0</v>
      </c>
    </row>
    <row r="2693" spans="2:12" ht="15" x14ac:dyDescent="0.25">
      <c r="B2693" s="31" t="s">
        <v>429</v>
      </c>
      <c r="C2693" s="272">
        <f>C$41</f>
        <v>0</v>
      </c>
      <c r="D2693" s="142"/>
      <c r="E2693" s="142"/>
      <c r="F2693" s="144"/>
      <c r="G2693" s="142"/>
      <c r="H2693" s="142"/>
      <c r="I2693" s="153"/>
      <c r="J2693" s="92">
        <f t="shared" si="415"/>
        <v>0</v>
      </c>
      <c r="K2693" s="93">
        <f>K$41</f>
        <v>0</v>
      </c>
      <c r="L2693" s="94">
        <f t="shared" si="416"/>
        <v>0</v>
      </c>
    </row>
    <row r="2694" spans="2:12" ht="15" x14ac:dyDescent="0.25">
      <c r="B2694" s="31" t="s">
        <v>430</v>
      </c>
      <c r="C2694" s="164">
        <f>C$42</f>
        <v>0</v>
      </c>
      <c r="D2694" s="142"/>
      <c r="E2694" s="142"/>
      <c r="F2694" s="144"/>
      <c r="G2694" s="142"/>
      <c r="H2694" s="142"/>
      <c r="I2694" s="153"/>
      <c r="J2694" s="92">
        <f>IF(G2694&gt;0,(D2694*(F2694/G2694)),0)</f>
        <v>0</v>
      </c>
      <c r="K2694" s="97">
        <f>K$42</f>
        <v>0</v>
      </c>
      <c r="L2694" s="94">
        <f>IF(K2694&gt;0,((J2694/K2694)*I2694),0)</f>
        <v>0</v>
      </c>
    </row>
    <row r="2695" spans="2:12" ht="15" x14ac:dyDescent="0.25">
      <c r="B2695" s="31" t="s">
        <v>431</v>
      </c>
      <c r="C2695" s="272">
        <f>C$43</f>
        <v>0</v>
      </c>
      <c r="D2695" s="142"/>
      <c r="E2695" s="142"/>
      <c r="F2695" s="144"/>
      <c r="G2695" s="142"/>
      <c r="H2695" s="142"/>
      <c r="I2695" s="153"/>
      <c r="J2695" s="92">
        <f t="shared" ref="J2695:J2706" si="417">IF(G2695&gt;0,(D2695*(F2695/G2695)),0)</f>
        <v>0</v>
      </c>
      <c r="K2695" s="97">
        <f>K$43</f>
        <v>0</v>
      </c>
      <c r="L2695" s="94">
        <f t="shared" ref="L2695:L2706" si="418">IF(K2695&gt;0,((J2695/K2695)*I2695),0)</f>
        <v>0</v>
      </c>
    </row>
    <row r="2696" spans="2:12" ht="15" x14ac:dyDescent="0.25">
      <c r="B2696" s="31" t="s">
        <v>432</v>
      </c>
      <c r="C2696" s="164">
        <f>C$44</f>
        <v>0</v>
      </c>
      <c r="D2696" s="142"/>
      <c r="E2696" s="142"/>
      <c r="F2696" s="144"/>
      <c r="G2696" s="142"/>
      <c r="H2696" s="142"/>
      <c r="I2696" s="153"/>
      <c r="J2696" s="92">
        <f t="shared" si="417"/>
        <v>0</v>
      </c>
      <c r="K2696" s="93">
        <f>K$44</f>
        <v>0</v>
      </c>
      <c r="L2696" s="94">
        <f t="shared" si="418"/>
        <v>0</v>
      </c>
    </row>
    <row r="2697" spans="2:12" ht="15" x14ac:dyDescent="0.25">
      <c r="B2697" s="31" t="s">
        <v>433</v>
      </c>
      <c r="C2697" s="272">
        <f>C$45</f>
        <v>0</v>
      </c>
      <c r="D2697" s="142"/>
      <c r="E2697" s="142"/>
      <c r="F2697" s="144"/>
      <c r="G2697" s="142"/>
      <c r="H2697" s="142"/>
      <c r="I2697" s="153"/>
      <c r="J2697" s="92">
        <f t="shared" si="417"/>
        <v>0</v>
      </c>
      <c r="K2697" s="97">
        <f>K$45</f>
        <v>0</v>
      </c>
      <c r="L2697" s="94">
        <f t="shared" si="418"/>
        <v>0</v>
      </c>
    </row>
    <row r="2698" spans="2:12" ht="15" x14ac:dyDescent="0.25">
      <c r="B2698" s="31" t="s">
        <v>434</v>
      </c>
      <c r="C2698" s="164">
        <f>C$46</f>
        <v>0</v>
      </c>
      <c r="D2698" s="142"/>
      <c r="E2698" s="142"/>
      <c r="F2698" s="144"/>
      <c r="G2698" s="142"/>
      <c r="H2698" s="142"/>
      <c r="I2698" s="153"/>
      <c r="J2698" s="92">
        <f t="shared" si="417"/>
        <v>0</v>
      </c>
      <c r="K2698" s="97">
        <f>K$46</f>
        <v>0</v>
      </c>
      <c r="L2698" s="94">
        <f t="shared" si="418"/>
        <v>0</v>
      </c>
    </row>
    <row r="2699" spans="2:12" ht="15" x14ac:dyDescent="0.25">
      <c r="B2699" s="31" t="s">
        <v>435</v>
      </c>
      <c r="C2699" s="272">
        <f>C$47</f>
        <v>0</v>
      </c>
      <c r="D2699" s="142"/>
      <c r="E2699" s="142"/>
      <c r="F2699" s="144"/>
      <c r="G2699" s="142"/>
      <c r="H2699" s="142"/>
      <c r="I2699" s="153"/>
      <c r="J2699" s="92">
        <f t="shared" si="417"/>
        <v>0</v>
      </c>
      <c r="K2699" s="93">
        <f>K$47</f>
        <v>0</v>
      </c>
      <c r="L2699" s="94">
        <f t="shared" si="418"/>
        <v>0</v>
      </c>
    </row>
    <row r="2700" spans="2:12" ht="15" x14ac:dyDescent="0.25">
      <c r="B2700" s="31" t="s">
        <v>436</v>
      </c>
      <c r="C2700" s="164">
        <f>C$48</f>
        <v>0</v>
      </c>
      <c r="D2700" s="142"/>
      <c r="E2700" s="142"/>
      <c r="F2700" s="144"/>
      <c r="G2700" s="142"/>
      <c r="H2700" s="142"/>
      <c r="I2700" s="153"/>
      <c r="J2700" s="92">
        <f t="shared" si="417"/>
        <v>0</v>
      </c>
      <c r="K2700" s="97">
        <f>K$48</f>
        <v>0</v>
      </c>
      <c r="L2700" s="94">
        <f t="shared" si="418"/>
        <v>0</v>
      </c>
    </row>
    <row r="2701" spans="2:12" ht="15" x14ac:dyDescent="0.25">
      <c r="B2701" s="31" t="s">
        <v>437</v>
      </c>
      <c r="C2701" s="272">
        <f>C$49</f>
        <v>0</v>
      </c>
      <c r="D2701" s="142"/>
      <c r="E2701" s="142"/>
      <c r="F2701" s="144"/>
      <c r="G2701" s="142"/>
      <c r="H2701" s="142"/>
      <c r="I2701" s="153"/>
      <c r="J2701" s="92">
        <f t="shared" si="417"/>
        <v>0</v>
      </c>
      <c r="K2701" s="97">
        <f>K$49</f>
        <v>0</v>
      </c>
      <c r="L2701" s="94">
        <f t="shared" si="418"/>
        <v>0</v>
      </c>
    </row>
    <row r="2702" spans="2:12" ht="15" x14ac:dyDescent="0.25">
      <c r="B2702" s="31" t="s">
        <v>438</v>
      </c>
      <c r="C2702" s="164">
        <f>C$50</f>
        <v>0</v>
      </c>
      <c r="D2702" s="142"/>
      <c r="E2702" s="142"/>
      <c r="F2702" s="144"/>
      <c r="G2702" s="142"/>
      <c r="H2702" s="142"/>
      <c r="I2702" s="153"/>
      <c r="J2702" s="92">
        <f t="shared" si="417"/>
        <v>0</v>
      </c>
      <c r="K2702" s="93">
        <f>K$50</f>
        <v>0</v>
      </c>
      <c r="L2702" s="94">
        <f t="shared" si="418"/>
        <v>0</v>
      </c>
    </row>
    <row r="2703" spans="2:12" ht="15" x14ac:dyDescent="0.25">
      <c r="B2703" s="31" t="s">
        <v>439</v>
      </c>
      <c r="C2703" s="272">
        <f>C$51</f>
        <v>0</v>
      </c>
      <c r="D2703" s="142"/>
      <c r="E2703" s="142"/>
      <c r="F2703" s="144"/>
      <c r="G2703" s="142"/>
      <c r="H2703" s="142"/>
      <c r="I2703" s="153"/>
      <c r="J2703" s="92">
        <f t="shared" si="417"/>
        <v>0</v>
      </c>
      <c r="K2703" s="97">
        <f>K$51</f>
        <v>0</v>
      </c>
      <c r="L2703" s="94">
        <f t="shared" si="418"/>
        <v>0</v>
      </c>
    </row>
    <row r="2704" spans="2:12" ht="15" x14ac:dyDescent="0.25">
      <c r="B2704" s="31" t="s">
        <v>440</v>
      </c>
      <c r="C2704" s="164">
        <f>C$52</f>
        <v>0</v>
      </c>
      <c r="D2704" s="142"/>
      <c r="E2704" s="142"/>
      <c r="F2704" s="144"/>
      <c r="G2704" s="142"/>
      <c r="H2704" s="142"/>
      <c r="I2704" s="153"/>
      <c r="J2704" s="92">
        <f t="shared" si="417"/>
        <v>0</v>
      </c>
      <c r="K2704" s="97">
        <f>K$52</f>
        <v>0</v>
      </c>
      <c r="L2704" s="94">
        <f t="shared" si="418"/>
        <v>0</v>
      </c>
    </row>
    <row r="2705" spans="2:12" ht="15" x14ac:dyDescent="0.25">
      <c r="B2705" s="31" t="s">
        <v>441</v>
      </c>
      <c r="C2705" s="272">
        <f>C$53</f>
        <v>0</v>
      </c>
      <c r="D2705" s="142"/>
      <c r="E2705" s="142"/>
      <c r="F2705" s="144"/>
      <c r="G2705" s="142"/>
      <c r="H2705" s="142"/>
      <c r="I2705" s="153"/>
      <c r="J2705" s="92">
        <f t="shared" si="417"/>
        <v>0</v>
      </c>
      <c r="K2705" s="93">
        <f>K$53</f>
        <v>0</v>
      </c>
      <c r="L2705" s="94">
        <f t="shared" si="418"/>
        <v>0</v>
      </c>
    </row>
    <row r="2706" spans="2:12" ht="15" x14ac:dyDescent="0.25">
      <c r="B2706" s="31" t="s">
        <v>442</v>
      </c>
      <c r="C2706" s="164">
        <f>C$54</f>
        <v>0</v>
      </c>
      <c r="D2706" s="142"/>
      <c r="E2706" s="142"/>
      <c r="F2706" s="144"/>
      <c r="G2706" s="142"/>
      <c r="H2706" s="142"/>
      <c r="I2706" s="153"/>
      <c r="J2706" s="92">
        <f t="shared" si="417"/>
        <v>0</v>
      </c>
      <c r="K2706" s="97">
        <f>K$54</f>
        <v>0</v>
      </c>
      <c r="L2706" s="94">
        <f t="shared" si="418"/>
        <v>0</v>
      </c>
    </row>
    <row r="2707" spans="2:12" x14ac:dyDescent="0.2">
      <c r="C2707" s="31"/>
    </row>
    <row r="2708" spans="2:12" ht="15" x14ac:dyDescent="0.25">
      <c r="C2708" s="278" t="s">
        <v>540</v>
      </c>
      <c r="D2708" s="279"/>
      <c r="E2708" s="279"/>
      <c r="F2708" s="279"/>
      <c r="G2708" s="279"/>
      <c r="H2708" s="279"/>
      <c r="I2708" s="279"/>
      <c r="J2708" s="279"/>
      <c r="K2708" s="279"/>
      <c r="L2708" s="280"/>
    </row>
    <row r="2709" spans="2:12" ht="15" x14ac:dyDescent="0.25">
      <c r="B2709" s="31" t="s">
        <v>113</v>
      </c>
      <c r="C2709" s="259">
        <f>C$5</f>
        <v>0</v>
      </c>
      <c r="D2709" s="142"/>
      <c r="E2709" s="142"/>
      <c r="F2709" s="144"/>
      <c r="G2709" s="142"/>
      <c r="H2709" s="142"/>
      <c r="I2709" s="153"/>
      <c r="J2709" s="92">
        <f>IF(G2709&gt;0,(D2709*(F2709/G2709)),0)</f>
        <v>0</v>
      </c>
      <c r="K2709" s="93">
        <f>K$5</f>
        <v>0</v>
      </c>
      <c r="L2709" s="94">
        <f>IF(K2709&gt;0,((J2709/K2709)*I2709),0)</f>
        <v>0</v>
      </c>
    </row>
    <row r="2710" spans="2:12" ht="15" x14ac:dyDescent="0.25">
      <c r="B2710" s="31" t="s">
        <v>114</v>
      </c>
      <c r="C2710" s="260">
        <f>C$6</f>
        <v>0</v>
      </c>
      <c r="D2710" s="142"/>
      <c r="E2710" s="142"/>
      <c r="F2710" s="144"/>
      <c r="G2710" s="142"/>
      <c r="H2710" s="142"/>
      <c r="I2710" s="153"/>
      <c r="J2710" s="92">
        <f t="shared" ref="J2710:J2720" si="419">IF(G2710&gt;0,(D2710*(F2710/G2710)),0)</f>
        <v>0</v>
      </c>
      <c r="K2710" s="97">
        <f>K$6</f>
        <v>0</v>
      </c>
      <c r="L2710" s="94">
        <f t="shared" ref="L2710:L2720" si="420">IF(K2710&gt;0,((J2710/K2710)*I2710),0)</f>
        <v>0</v>
      </c>
    </row>
    <row r="2711" spans="2:12" ht="15" x14ac:dyDescent="0.25">
      <c r="B2711" s="31" t="s">
        <v>115</v>
      </c>
      <c r="C2711" s="259">
        <f>C$7</f>
        <v>0</v>
      </c>
      <c r="D2711" s="142"/>
      <c r="E2711" s="142"/>
      <c r="F2711" s="144"/>
      <c r="G2711" s="142"/>
      <c r="H2711" s="142"/>
      <c r="I2711" s="153"/>
      <c r="J2711" s="92">
        <f t="shared" si="419"/>
        <v>0</v>
      </c>
      <c r="K2711" s="97">
        <f>K$7</f>
        <v>0</v>
      </c>
      <c r="L2711" s="94">
        <f t="shared" si="420"/>
        <v>0</v>
      </c>
    </row>
    <row r="2712" spans="2:12" ht="15" x14ac:dyDescent="0.25">
      <c r="B2712" s="31" t="s">
        <v>116</v>
      </c>
      <c r="C2712" s="260">
        <f>C$8</f>
        <v>0</v>
      </c>
      <c r="D2712" s="142"/>
      <c r="E2712" s="142"/>
      <c r="F2712" s="144"/>
      <c r="G2712" s="142"/>
      <c r="H2712" s="142"/>
      <c r="I2712" s="153"/>
      <c r="J2712" s="92">
        <f t="shared" si="419"/>
        <v>0</v>
      </c>
      <c r="K2712" s="93">
        <f>K$8</f>
        <v>0</v>
      </c>
      <c r="L2712" s="94">
        <f t="shared" si="420"/>
        <v>0</v>
      </c>
    </row>
    <row r="2713" spans="2:12" ht="15" x14ac:dyDescent="0.25">
      <c r="B2713" s="31" t="s">
        <v>117</v>
      </c>
      <c r="C2713" s="259">
        <f>C$9</f>
        <v>0</v>
      </c>
      <c r="D2713" s="142"/>
      <c r="E2713" s="142"/>
      <c r="F2713" s="144"/>
      <c r="G2713" s="142"/>
      <c r="H2713" s="142"/>
      <c r="I2713" s="153"/>
      <c r="J2713" s="92">
        <f t="shared" si="419"/>
        <v>0</v>
      </c>
      <c r="K2713" s="97">
        <f>K$9</f>
        <v>0</v>
      </c>
      <c r="L2713" s="94">
        <f t="shared" si="420"/>
        <v>0</v>
      </c>
    </row>
    <row r="2714" spans="2:12" ht="15" x14ac:dyDescent="0.25">
      <c r="B2714" s="31" t="s">
        <v>118</v>
      </c>
      <c r="C2714" s="260">
        <f>C$10</f>
        <v>0</v>
      </c>
      <c r="D2714" s="142"/>
      <c r="E2714" s="142"/>
      <c r="F2714" s="144"/>
      <c r="G2714" s="142"/>
      <c r="H2714" s="142"/>
      <c r="I2714" s="153"/>
      <c r="J2714" s="92">
        <f t="shared" si="419"/>
        <v>0</v>
      </c>
      <c r="K2714" s="97">
        <f>K$10</f>
        <v>0</v>
      </c>
      <c r="L2714" s="94">
        <f t="shared" si="420"/>
        <v>0</v>
      </c>
    </row>
    <row r="2715" spans="2:12" ht="15" x14ac:dyDescent="0.25">
      <c r="B2715" s="31" t="s">
        <v>119</v>
      </c>
      <c r="C2715" s="259">
        <f>C$11</f>
        <v>0</v>
      </c>
      <c r="D2715" s="142"/>
      <c r="E2715" s="142"/>
      <c r="F2715" s="144"/>
      <c r="G2715" s="142"/>
      <c r="H2715" s="142"/>
      <c r="I2715" s="153"/>
      <c r="J2715" s="92">
        <f t="shared" si="419"/>
        <v>0</v>
      </c>
      <c r="K2715" s="93">
        <f>K$11</f>
        <v>0</v>
      </c>
      <c r="L2715" s="94">
        <f t="shared" si="420"/>
        <v>0</v>
      </c>
    </row>
    <row r="2716" spans="2:12" ht="15" x14ac:dyDescent="0.25">
      <c r="B2716" s="31" t="s">
        <v>120</v>
      </c>
      <c r="C2716" s="260">
        <f>C$12</f>
        <v>0</v>
      </c>
      <c r="D2716" s="142"/>
      <c r="E2716" s="142"/>
      <c r="F2716" s="144"/>
      <c r="G2716" s="142"/>
      <c r="H2716" s="142"/>
      <c r="I2716" s="153"/>
      <c r="J2716" s="92">
        <f t="shared" si="419"/>
        <v>0</v>
      </c>
      <c r="K2716" s="97">
        <f>K$12</f>
        <v>0</v>
      </c>
      <c r="L2716" s="94">
        <f t="shared" si="420"/>
        <v>0</v>
      </c>
    </row>
    <row r="2717" spans="2:12" ht="15" x14ac:dyDescent="0.25">
      <c r="B2717" s="31" t="s">
        <v>121</v>
      </c>
      <c r="C2717" s="259">
        <f>C$13</f>
        <v>0</v>
      </c>
      <c r="D2717" s="142"/>
      <c r="E2717" s="142"/>
      <c r="F2717" s="144"/>
      <c r="G2717" s="142"/>
      <c r="H2717" s="142"/>
      <c r="I2717" s="153"/>
      <c r="J2717" s="92">
        <f t="shared" si="419"/>
        <v>0</v>
      </c>
      <c r="K2717" s="97">
        <f>K$13</f>
        <v>0</v>
      </c>
      <c r="L2717" s="94">
        <f t="shared" si="420"/>
        <v>0</v>
      </c>
    </row>
    <row r="2718" spans="2:12" ht="15" x14ac:dyDescent="0.25">
      <c r="B2718" s="31" t="s">
        <v>122</v>
      </c>
      <c r="C2718" s="260">
        <f>C$14</f>
        <v>0</v>
      </c>
      <c r="D2718" s="142"/>
      <c r="E2718" s="142"/>
      <c r="F2718" s="144"/>
      <c r="G2718" s="142"/>
      <c r="H2718" s="142"/>
      <c r="I2718" s="153"/>
      <c r="J2718" s="92">
        <f t="shared" si="419"/>
        <v>0</v>
      </c>
      <c r="K2718" s="93">
        <f>K$14</f>
        <v>0</v>
      </c>
      <c r="L2718" s="94">
        <f t="shared" si="420"/>
        <v>0</v>
      </c>
    </row>
    <row r="2719" spans="2:12" ht="15" x14ac:dyDescent="0.25">
      <c r="B2719" s="31" t="s">
        <v>123</v>
      </c>
      <c r="C2719" s="259">
        <f>C$15</f>
        <v>0</v>
      </c>
      <c r="D2719" s="142"/>
      <c r="E2719" s="142"/>
      <c r="F2719" s="144"/>
      <c r="G2719" s="142"/>
      <c r="H2719" s="142"/>
      <c r="I2719" s="153"/>
      <c r="J2719" s="92">
        <f t="shared" si="419"/>
        <v>0</v>
      </c>
      <c r="K2719" s="97">
        <f>K$15</f>
        <v>0</v>
      </c>
      <c r="L2719" s="94">
        <f t="shared" si="420"/>
        <v>0</v>
      </c>
    </row>
    <row r="2720" spans="2:12" ht="15" x14ac:dyDescent="0.25">
      <c r="B2720" s="31" t="s">
        <v>124</v>
      </c>
      <c r="C2720" s="260">
        <f>C$16</f>
        <v>0</v>
      </c>
      <c r="D2720" s="142"/>
      <c r="E2720" s="142"/>
      <c r="F2720" s="144"/>
      <c r="G2720" s="142"/>
      <c r="H2720" s="142"/>
      <c r="I2720" s="153"/>
      <c r="J2720" s="92">
        <f t="shared" si="419"/>
        <v>0</v>
      </c>
      <c r="K2720" s="97">
        <f>K$16</f>
        <v>0</v>
      </c>
      <c r="L2720" s="94">
        <f t="shared" si="420"/>
        <v>0</v>
      </c>
    </row>
    <row r="2721" spans="2:12" ht="15" x14ac:dyDescent="0.25">
      <c r="B2721" s="31" t="s">
        <v>125</v>
      </c>
      <c r="C2721" s="272">
        <f>C$17</f>
        <v>0</v>
      </c>
      <c r="D2721" s="142"/>
      <c r="E2721" s="142"/>
      <c r="F2721" s="144"/>
      <c r="G2721" s="142"/>
      <c r="H2721" s="142"/>
      <c r="I2721" s="153"/>
      <c r="J2721" s="92">
        <f>IF(G2721&gt;0,(D2721*(F2721/G2721)),0)</f>
        <v>0</v>
      </c>
      <c r="K2721" s="93">
        <f>K$17</f>
        <v>0</v>
      </c>
      <c r="L2721" s="94">
        <f>IF(K2721&gt;0,((J2721/K2721)*I2721),0)</f>
        <v>0</v>
      </c>
    </row>
    <row r="2722" spans="2:12" ht="15" x14ac:dyDescent="0.25">
      <c r="B2722" s="31" t="s">
        <v>126</v>
      </c>
      <c r="C2722" s="164">
        <f>C$18</f>
        <v>0</v>
      </c>
      <c r="D2722" s="142"/>
      <c r="E2722" s="142"/>
      <c r="F2722" s="144"/>
      <c r="G2722" s="142"/>
      <c r="H2722" s="142"/>
      <c r="I2722" s="153"/>
      <c r="J2722" s="92">
        <f t="shared" ref="J2722:J2733" si="421">IF(G2722&gt;0,(D2722*(F2722/G2722)),0)</f>
        <v>0</v>
      </c>
      <c r="K2722" s="97">
        <f>K$18</f>
        <v>0</v>
      </c>
      <c r="L2722" s="94">
        <f t="shared" ref="L2722:L2733" si="422">IF(K2722&gt;0,((J2722/K2722)*I2722),0)</f>
        <v>0</v>
      </c>
    </row>
    <row r="2723" spans="2:12" ht="15" x14ac:dyDescent="0.25">
      <c r="B2723" s="31" t="s">
        <v>127</v>
      </c>
      <c r="C2723" s="272">
        <f>C$19</f>
        <v>0</v>
      </c>
      <c r="D2723" s="142"/>
      <c r="E2723" s="142"/>
      <c r="F2723" s="144"/>
      <c r="G2723" s="142"/>
      <c r="H2723" s="142"/>
      <c r="I2723" s="153"/>
      <c r="J2723" s="92">
        <f t="shared" si="421"/>
        <v>0</v>
      </c>
      <c r="K2723" s="97">
        <f>K$19</f>
        <v>0</v>
      </c>
      <c r="L2723" s="94">
        <f t="shared" si="422"/>
        <v>0</v>
      </c>
    </row>
    <row r="2724" spans="2:12" ht="15" x14ac:dyDescent="0.25">
      <c r="B2724" s="31" t="s">
        <v>128</v>
      </c>
      <c r="C2724" s="164">
        <f>C$20</f>
        <v>0</v>
      </c>
      <c r="D2724" s="142"/>
      <c r="E2724" s="142"/>
      <c r="F2724" s="144"/>
      <c r="G2724" s="142"/>
      <c r="H2724" s="142"/>
      <c r="I2724" s="153"/>
      <c r="J2724" s="92">
        <f t="shared" si="421"/>
        <v>0</v>
      </c>
      <c r="K2724" s="93">
        <f>K$20</f>
        <v>0</v>
      </c>
      <c r="L2724" s="94">
        <f t="shared" si="422"/>
        <v>0</v>
      </c>
    </row>
    <row r="2725" spans="2:12" ht="15" x14ac:dyDescent="0.25">
      <c r="B2725" s="31" t="s">
        <v>129</v>
      </c>
      <c r="C2725" s="272">
        <f>C$21</f>
        <v>0</v>
      </c>
      <c r="D2725" s="142"/>
      <c r="E2725" s="142"/>
      <c r="F2725" s="144"/>
      <c r="G2725" s="142"/>
      <c r="H2725" s="142"/>
      <c r="I2725" s="153"/>
      <c r="J2725" s="92">
        <f t="shared" si="421"/>
        <v>0</v>
      </c>
      <c r="K2725" s="97">
        <f>K$21</f>
        <v>0</v>
      </c>
      <c r="L2725" s="94">
        <f t="shared" si="422"/>
        <v>0</v>
      </c>
    </row>
    <row r="2726" spans="2:12" ht="15" x14ac:dyDescent="0.25">
      <c r="B2726" s="31" t="s">
        <v>130</v>
      </c>
      <c r="C2726" s="164">
        <f>C$22</f>
        <v>0</v>
      </c>
      <c r="D2726" s="142"/>
      <c r="E2726" s="142"/>
      <c r="F2726" s="144"/>
      <c r="G2726" s="142"/>
      <c r="H2726" s="142"/>
      <c r="I2726" s="153"/>
      <c r="J2726" s="92">
        <f t="shared" si="421"/>
        <v>0</v>
      </c>
      <c r="K2726" s="97">
        <f>K$22</f>
        <v>0</v>
      </c>
      <c r="L2726" s="94">
        <f t="shared" si="422"/>
        <v>0</v>
      </c>
    </row>
    <row r="2727" spans="2:12" ht="15" x14ac:dyDescent="0.25">
      <c r="B2727" s="31" t="s">
        <v>131</v>
      </c>
      <c r="C2727" s="272">
        <f>C$23</f>
        <v>0</v>
      </c>
      <c r="D2727" s="142"/>
      <c r="E2727" s="142"/>
      <c r="F2727" s="144"/>
      <c r="G2727" s="142"/>
      <c r="H2727" s="142"/>
      <c r="I2727" s="153"/>
      <c r="J2727" s="92">
        <f t="shared" si="421"/>
        <v>0</v>
      </c>
      <c r="K2727" s="93">
        <f>K$23</f>
        <v>0</v>
      </c>
      <c r="L2727" s="94">
        <f t="shared" si="422"/>
        <v>0</v>
      </c>
    </row>
    <row r="2728" spans="2:12" ht="15" x14ac:dyDescent="0.25">
      <c r="B2728" s="31" t="s">
        <v>132</v>
      </c>
      <c r="C2728" s="164">
        <f>C$24</f>
        <v>0</v>
      </c>
      <c r="D2728" s="142"/>
      <c r="E2728" s="142"/>
      <c r="F2728" s="144"/>
      <c r="G2728" s="142"/>
      <c r="H2728" s="142"/>
      <c r="I2728" s="153"/>
      <c r="J2728" s="92">
        <f t="shared" si="421"/>
        <v>0</v>
      </c>
      <c r="K2728" s="97">
        <f>K$24</f>
        <v>0</v>
      </c>
      <c r="L2728" s="94">
        <f t="shared" si="422"/>
        <v>0</v>
      </c>
    </row>
    <row r="2729" spans="2:12" ht="15" x14ac:dyDescent="0.25">
      <c r="B2729" s="31" t="s">
        <v>133</v>
      </c>
      <c r="C2729" s="272">
        <f>C$25</f>
        <v>0</v>
      </c>
      <c r="D2729" s="142"/>
      <c r="E2729" s="142"/>
      <c r="F2729" s="144"/>
      <c r="G2729" s="142"/>
      <c r="H2729" s="142"/>
      <c r="I2729" s="153"/>
      <c r="J2729" s="92">
        <f t="shared" si="421"/>
        <v>0</v>
      </c>
      <c r="K2729" s="97">
        <f>K$25</f>
        <v>0</v>
      </c>
      <c r="L2729" s="94">
        <f t="shared" si="422"/>
        <v>0</v>
      </c>
    </row>
    <row r="2730" spans="2:12" ht="15" x14ac:dyDescent="0.25">
      <c r="B2730" s="31" t="s">
        <v>134</v>
      </c>
      <c r="C2730" s="164">
        <f>C$26</f>
        <v>0</v>
      </c>
      <c r="D2730" s="142"/>
      <c r="E2730" s="142"/>
      <c r="F2730" s="144"/>
      <c r="G2730" s="142"/>
      <c r="H2730" s="142"/>
      <c r="I2730" s="153"/>
      <c r="J2730" s="92">
        <f t="shared" si="421"/>
        <v>0</v>
      </c>
      <c r="K2730" s="93">
        <f>K$26</f>
        <v>0</v>
      </c>
      <c r="L2730" s="94">
        <f t="shared" si="422"/>
        <v>0</v>
      </c>
    </row>
    <row r="2731" spans="2:12" ht="15" x14ac:dyDescent="0.25">
      <c r="B2731" s="31" t="s">
        <v>135</v>
      </c>
      <c r="C2731" s="272">
        <f>C$27</f>
        <v>0</v>
      </c>
      <c r="D2731" s="142"/>
      <c r="E2731" s="142"/>
      <c r="F2731" s="144"/>
      <c r="G2731" s="142"/>
      <c r="H2731" s="142"/>
      <c r="I2731" s="153"/>
      <c r="J2731" s="92">
        <f t="shared" si="421"/>
        <v>0</v>
      </c>
      <c r="K2731" s="97">
        <f>K$27</f>
        <v>0</v>
      </c>
      <c r="L2731" s="94">
        <f t="shared" si="422"/>
        <v>0</v>
      </c>
    </row>
    <row r="2732" spans="2:12" ht="15" x14ac:dyDescent="0.25">
      <c r="B2732" s="31" t="s">
        <v>136</v>
      </c>
      <c r="C2732" s="164">
        <f>C$28</f>
        <v>0</v>
      </c>
      <c r="D2732" s="142"/>
      <c r="E2732" s="142"/>
      <c r="F2732" s="144"/>
      <c r="G2732" s="142"/>
      <c r="H2732" s="142"/>
      <c r="I2732" s="153"/>
      <c r="J2732" s="92">
        <f t="shared" si="421"/>
        <v>0</v>
      </c>
      <c r="K2732" s="97">
        <f>K$28</f>
        <v>0</v>
      </c>
      <c r="L2732" s="94">
        <f t="shared" si="422"/>
        <v>0</v>
      </c>
    </row>
    <row r="2733" spans="2:12" ht="15" x14ac:dyDescent="0.25">
      <c r="B2733" s="31" t="s">
        <v>137</v>
      </c>
      <c r="C2733" s="272">
        <f>C$29</f>
        <v>0</v>
      </c>
      <c r="D2733" s="142"/>
      <c r="E2733" s="142"/>
      <c r="F2733" s="144"/>
      <c r="G2733" s="142"/>
      <c r="H2733" s="142"/>
      <c r="I2733" s="153"/>
      <c r="J2733" s="92">
        <f t="shared" si="421"/>
        <v>0</v>
      </c>
      <c r="K2733" s="93">
        <f>K$29</f>
        <v>0</v>
      </c>
      <c r="L2733" s="94">
        <f t="shared" si="422"/>
        <v>0</v>
      </c>
    </row>
    <row r="2734" spans="2:12" ht="15" x14ac:dyDescent="0.25">
      <c r="B2734" s="31" t="s">
        <v>418</v>
      </c>
      <c r="C2734" s="164">
        <f>C$30</f>
        <v>0</v>
      </c>
      <c r="D2734" s="142"/>
      <c r="E2734" s="142"/>
      <c r="F2734" s="144"/>
      <c r="G2734" s="142"/>
      <c r="H2734" s="142"/>
      <c r="I2734" s="153"/>
      <c r="J2734" s="92">
        <f>IF(G2734&gt;0,(D2734*(F2734/G2734)),0)</f>
        <v>0</v>
      </c>
      <c r="K2734" s="97">
        <f>K$30</f>
        <v>0</v>
      </c>
      <c r="L2734" s="94">
        <f>IF(K2734&gt;0,((J2734/K2734)*I2734),0)</f>
        <v>0</v>
      </c>
    </row>
    <row r="2735" spans="2:12" ht="15" x14ac:dyDescent="0.25">
      <c r="B2735" s="31" t="s">
        <v>419</v>
      </c>
      <c r="C2735" s="272">
        <f>C$31</f>
        <v>0</v>
      </c>
      <c r="D2735" s="142"/>
      <c r="E2735" s="142"/>
      <c r="F2735" s="144"/>
      <c r="G2735" s="142"/>
      <c r="H2735" s="142"/>
      <c r="I2735" s="153"/>
      <c r="J2735" s="92">
        <f t="shared" ref="J2735:J2745" si="423">IF(G2735&gt;0,(D2735*(F2735/G2735)),0)</f>
        <v>0</v>
      </c>
      <c r="K2735" s="97">
        <f>K$31</f>
        <v>0</v>
      </c>
      <c r="L2735" s="94">
        <f t="shared" ref="L2735:L2745" si="424">IF(K2735&gt;0,((J2735/K2735)*I2735),0)</f>
        <v>0</v>
      </c>
    </row>
    <row r="2736" spans="2:12" ht="15" x14ac:dyDescent="0.25">
      <c r="B2736" s="31" t="s">
        <v>420</v>
      </c>
      <c r="C2736" s="164">
        <f>C$32</f>
        <v>0</v>
      </c>
      <c r="D2736" s="142"/>
      <c r="E2736" s="142"/>
      <c r="F2736" s="144"/>
      <c r="G2736" s="142"/>
      <c r="H2736" s="142"/>
      <c r="I2736" s="153"/>
      <c r="J2736" s="92">
        <f t="shared" si="423"/>
        <v>0</v>
      </c>
      <c r="K2736" s="93">
        <f>K$32</f>
        <v>0</v>
      </c>
      <c r="L2736" s="94">
        <f t="shared" si="424"/>
        <v>0</v>
      </c>
    </row>
    <row r="2737" spans="2:12" ht="15" x14ac:dyDescent="0.25">
      <c r="B2737" s="31" t="s">
        <v>421</v>
      </c>
      <c r="C2737" s="272">
        <f>C$33</f>
        <v>0</v>
      </c>
      <c r="D2737" s="142"/>
      <c r="E2737" s="142"/>
      <c r="F2737" s="144"/>
      <c r="G2737" s="142"/>
      <c r="H2737" s="142"/>
      <c r="I2737" s="153"/>
      <c r="J2737" s="92">
        <f t="shared" si="423"/>
        <v>0</v>
      </c>
      <c r="K2737" s="97">
        <f>K$33</f>
        <v>0</v>
      </c>
      <c r="L2737" s="94">
        <f t="shared" si="424"/>
        <v>0</v>
      </c>
    </row>
    <row r="2738" spans="2:12" ht="15" x14ac:dyDescent="0.25">
      <c r="B2738" s="31" t="s">
        <v>422</v>
      </c>
      <c r="C2738" s="164">
        <f>C$34</f>
        <v>0</v>
      </c>
      <c r="D2738" s="142"/>
      <c r="E2738" s="142"/>
      <c r="F2738" s="144"/>
      <c r="G2738" s="142"/>
      <c r="H2738" s="142"/>
      <c r="I2738" s="153"/>
      <c r="J2738" s="92">
        <f t="shared" si="423"/>
        <v>0</v>
      </c>
      <c r="K2738" s="97">
        <f>K$34</f>
        <v>0</v>
      </c>
      <c r="L2738" s="94">
        <f t="shared" si="424"/>
        <v>0</v>
      </c>
    </row>
    <row r="2739" spans="2:12" ht="15" x14ac:dyDescent="0.25">
      <c r="B2739" s="31" t="s">
        <v>423</v>
      </c>
      <c r="C2739" s="272">
        <f>C$35</f>
        <v>0</v>
      </c>
      <c r="D2739" s="142"/>
      <c r="E2739" s="142"/>
      <c r="F2739" s="144"/>
      <c r="G2739" s="142"/>
      <c r="H2739" s="142"/>
      <c r="I2739" s="153"/>
      <c r="J2739" s="92">
        <f t="shared" si="423"/>
        <v>0</v>
      </c>
      <c r="K2739" s="93">
        <f>K$35</f>
        <v>0</v>
      </c>
      <c r="L2739" s="94">
        <f t="shared" si="424"/>
        <v>0</v>
      </c>
    </row>
    <row r="2740" spans="2:12" ht="15" x14ac:dyDescent="0.25">
      <c r="B2740" s="31" t="s">
        <v>424</v>
      </c>
      <c r="C2740" s="164">
        <f>C$36</f>
        <v>0</v>
      </c>
      <c r="D2740" s="142"/>
      <c r="E2740" s="142"/>
      <c r="F2740" s="144"/>
      <c r="G2740" s="142"/>
      <c r="H2740" s="142"/>
      <c r="I2740" s="153"/>
      <c r="J2740" s="92">
        <f t="shared" si="423"/>
        <v>0</v>
      </c>
      <c r="K2740" s="97">
        <f>K$36</f>
        <v>0</v>
      </c>
      <c r="L2740" s="94">
        <f t="shared" si="424"/>
        <v>0</v>
      </c>
    </row>
    <row r="2741" spans="2:12" ht="15" x14ac:dyDescent="0.25">
      <c r="B2741" s="31" t="s">
        <v>425</v>
      </c>
      <c r="C2741" s="272">
        <f>C$37</f>
        <v>0</v>
      </c>
      <c r="D2741" s="142"/>
      <c r="E2741" s="142"/>
      <c r="F2741" s="144"/>
      <c r="G2741" s="142"/>
      <c r="H2741" s="142"/>
      <c r="I2741" s="153"/>
      <c r="J2741" s="92">
        <f t="shared" si="423"/>
        <v>0</v>
      </c>
      <c r="K2741" s="97">
        <f>K$37</f>
        <v>0</v>
      </c>
      <c r="L2741" s="94">
        <f t="shared" si="424"/>
        <v>0</v>
      </c>
    </row>
    <row r="2742" spans="2:12" ht="15" x14ac:dyDescent="0.25">
      <c r="B2742" s="31" t="s">
        <v>426</v>
      </c>
      <c r="C2742" s="164">
        <f>C$38</f>
        <v>0</v>
      </c>
      <c r="D2742" s="142"/>
      <c r="E2742" s="142"/>
      <c r="F2742" s="144"/>
      <c r="G2742" s="142"/>
      <c r="H2742" s="142"/>
      <c r="I2742" s="153"/>
      <c r="J2742" s="92">
        <f t="shared" si="423"/>
        <v>0</v>
      </c>
      <c r="K2742" s="93">
        <f>K$38</f>
        <v>0</v>
      </c>
      <c r="L2742" s="94">
        <f t="shared" si="424"/>
        <v>0</v>
      </c>
    </row>
    <row r="2743" spans="2:12" ht="15" x14ac:dyDescent="0.25">
      <c r="B2743" s="31" t="s">
        <v>427</v>
      </c>
      <c r="C2743" s="272">
        <f>C$39</f>
        <v>0</v>
      </c>
      <c r="D2743" s="142"/>
      <c r="E2743" s="142"/>
      <c r="F2743" s="144"/>
      <c r="G2743" s="142"/>
      <c r="H2743" s="142"/>
      <c r="I2743" s="153"/>
      <c r="J2743" s="92">
        <f t="shared" si="423"/>
        <v>0</v>
      </c>
      <c r="K2743" s="97">
        <f>K$39</f>
        <v>0</v>
      </c>
      <c r="L2743" s="94">
        <f t="shared" si="424"/>
        <v>0</v>
      </c>
    </row>
    <row r="2744" spans="2:12" ht="15" x14ac:dyDescent="0.25">
      <c r="B2744" s="31" t="s">
        <v>428</v>
      </c>
      <c r="C2744" s="164">
        <f>C$40</f>
        <v>0</v>
      </c>
      <c r="D2744" s="142"/>
      <c r="E2744" s="142"/>
      <c r="F2744" s="144"/>
      <c r="G2744" s="142"/>
      <c r="H2744" s="142"/>
      <c r="I2744" s="153"/>
      <c r="J2744" s="92">
        <f t="shared" si="423"/>
        <v>0</v>
      </c>
      <c r="K2744" s="97">
        <f>K$40</f>
        <v>0</v>
      </c>
      <c r="L2744" s="94">
        <f t="shared" si="424"/>
        <v>0</v>
      </c>
    </row>
    <row r="2745" spans="2:12" ht="15" x14ac:dyDescent="0.25">
      <c r="B2745" s="31" t="s">
        <v>429</v>
      </c>
      <c r="C2745" s="272">
        <f>C$41</f>
        <v>0</v>
      </c>
      <c r="D2745" s="142"/>
      <c r="E2745" s="142"/>
      <c r="F2745" s="144"/>
      <c r="G2745" s="142"/>
      <c r="H2745" s="142"/>
      <c r="I2745" s="153"/>
      <c r="J2745" s="92">
        <f t="shared" si="423"/>
        <v>0</v>
      </c>
      <c r="K2745" s="93">
        <f>K$41</f>
        <v>0</v>
      </c>
      <c r="L2745" s="94">
        <f t="shared" si="424"/>
        <v>0</v>
      </c>
    </row>
    <row r="2746" spans="2:12" ht="15" x14ac:dyDescent="0.25">
      <c r="B2746" s="31" t="s">
        <v>430</v>
      </c>
      <c r="C2746" s="164">
        <f>C$42</f>
        <v>0</v>
      </c>
      <c r="D2746" s="142"/>
      <c r="E2746" s="142"/>
      <c r="F2746" s="144"/>
      <c r="G2746" s="142"/>
      <c r="H2746" s="142"/>
      <c r="I2746" s="153"/>
      <c r="J2746" s="92">
        <f>IF(G2746&gt;0,(D2746*(F2746/G2746)),0)</f>
        <v>0</v>
      </c>
      <c r="K2746" s="97">
        <f>K$42</f>
        <v>0</v>
      </c>
      <c r="L2746" s="94">
        <f>IF(K2746&gt;0,((J2746/K2746)*I2746),0)</f>
        <v>0</v>
      </c>
    </row>
    <row r="2747" spans="2:12" ht="15" x14ac:dyDescent="0.25">
      <c r="B2747" s="31" t="s">
        <v>431</v>
      </c>
      <c r="C2747" s="272">
        <f>C$43</f>
        <v>0</v>
      </c>
      <c r="D2747" s="142"/>
      <c r="E2747" s="142"/>
      <c r="F2747" s="144"/>
      <c r="G2747" s="142"/>
      <c r="H2747" s="142"/>
      <c r="I2747" s="153"/>
      <c r="J2747" s="92">
        <f t="shared" ref="J2747:J2758" si="425">IF(G2747&gt;0,(D2747*(F2747/G2747)),0)</f>
        <v>0</v>
      </c>
      <c r="K2747" s="97">
        <f>K$43</f>
        <v>0</v>
      </c>
      <c r="L2747" s="94">
        <f t="shared" ref="L2747:L2758" si="426">IF(K2747&gt;0,((J2747/K2747)*I2747),0)</f>
        <v>0</v>
      </c>
    </row>
    <row r="2748" spans="2:12" ht="15" x14ac:dyDescent="0.25">
      <c r="B2748" s="31" t="s">
        <v>432</v>
      </c>
      <c r="C2748" s="164">
        <f>C$44</f>
        <v>0</v>
      </c>
      <c r="D2748" s="142"/>
      <c r="E2748" s="142"/>
      <c r="F2748" s="144"/>
      <c r="G2748" s="142"/>
      <c r="H2748" s="142"/>
      <c r="I2748" s="153"/>
      <c r="J2748" s="92">
        <f t="shared" si="425"/>
        <v>0</v>
      </c>
      <c r="K2748" s="93">
        <f>K$44</f>
        <v>0</v>
      </c>
      <c r="L2748" s="94">
        <f t="shared" si="426"/>
        <v>0</v>
      </c>
    </row>
    <row r="2749" spans="2:12" ht="15" x14ac:dyDescent="0.25">
      <c r="B2749" s="31" t="s">
        <v>433</v>
      </c>
      <c r="C2749" s="272">
        <f>C$45</f>
        <v>0</v>
      </c>
      <c r="D2749" s="142"/>
      <c r="E2749" s="142"/>
      <c r="F2749" s="144"/>
      <c r="G2749" s="142"/>
      <c r="H2749" s="142"/>
      <c r="I2749" s="153"/>
      <c r="J2749" s="92">
        <f t="shared" si="425"/>
        <v>0</v>
      </c>
      <c r="K2749" s="97">
        <f>K$45</f>
        <v>0</v>
      </c>
      <c r="L2749" s="94">
        <f t="shared" si="426"/>
        <v>0</v>
      </c>
    </row>
    <row r="2750" spans="2:12" ht="15" x14ac:dyDescent="0.25">
      <c r="B2750" s="31" t="s">
        <v>434</v>
      </c>
      <c r="C2750" s="164">
        <f>C$46</f>
        <v>0</v>
      </c>
      <c r="D2750" s="142"/>
      <c r="E2750" s="142"/>
      <c r="F2750" s="144"/>
      <c r="G2750" s="142"/>
      <c r="H2750" s="142"/>
      <c r="I2750" s="153"/>
      <c r="J2750" s="92">
        <f t="shared" si="425"/>
        <v>0</v>
      </c>
      <c r="K2750" s="97">
        <f>K$46</f>
        <v>0</v>
      </c>
      <c r="L2750" s="94">
        <f t="shared" si="426"/>
        <v>0</v>
      </c>
    </row>
    <row r="2751" spans="2:12" ht="15" x14ac:dyDescent="0.25">
      <c r="B2751" s="31" t="s">
        <v>435</v>
      </c>
      <c r="C2751" s="272">
        <f>C$47</f>
        <v>0</v>
      </c>
      <c r="D2751" s="142"/>
      <c r="E2751" s="142"/>
      <c r="F2751" s="144"/>
      <c r="G2751" s="142"/>
      <c r="H2751" s="142"/>
      <c r="I2751" s="153"/>
      <c r="J2751" s="92">
        <f t="shared" si="425"/>
        <v>0</v>
      </c>
      <c r="K2751" s="93">
        <f>K$47</f>
        <v>0</v>
      </c>
      <c r="L2751" s="94">
        <f t="shared" si="426"/>
        <v>0</v>
      </c>
    </row>
    <row r="2752" spans="2:12" ht="15" x14ac:dyDescent="0.25">
      <c r="B2752" s="31" t="s">
        <v>436</v>
      </c>
      <c r="C2752" s="164">
        <f>C$48</f>
        <v>0</v>
      </c>
      <c r="D2752" s="142"/>
      <c r="E2752" s="142"/>
      <c r="F2752" s="144"/>
      <c r="G2752" s="142"/>
      <c r="H2752" s="142"/>
      <c r="I2752" s="153"/>
      <c r="J2752" s="92">
        <f t="shared" si="425"/>
        <v>0</v>
      </c>
      <c r="K2752" s="97">
        <f>K$48</f>
        <v>0</v>
      </c>
      <c r="L2752" s="94">
        <f t="shared" si="426"/>
        <v>0</v>
      </c>
    </row>
    <row r="2753" spans="2:12" ht="15" x14ac:dyDescent="0.25">
      <c r="B2753" s="31" t="s">
        <v>437</v>
      </c>
      <c r="C2753" s="272">
        <f>C$49</f>
        <v>0</v>
      </c>
      <c r="D2753" s="142"/>
      <c r="E2753" s="142"/>
      <c r="F2753" s="144"/>
      <c r="G2753" s="142"/>
      <c r="H2753" s="142"/>
      <c r="I2753" s="153"/>
      <c r="J2753" s="92">
        <f t="shared" si="425"/>
        <v>0</v>
      </c>
      <c r="K2753" s="97">
        <f>K$49</f>
        <v>0</v>
      </c>
      <c r="L2753" s="94">
        <f t="shared" si="426"/>
        <v>0</v>
      </c>
    </row>
    <row r="2754" spans="2:12" ht="15" x14ac:dyDescent="0.25">
      <c r="B2754" s="31" t="s">
        <v>438</v>
      </c>
      <c r="C2754" s="164">
        <f>C$50</f>
        <v>0</v>
      </c>
      <c r="D2754" s="142"/>
      <c r="E2754" s="142"/>
      <c r="F2754" s="144"/>
      <c r="G2754" s="142"/>
      <c r="H2754" s="142"/>
      <c r="I2754" s="153"/>
      <c r="J2754" s="92">
        <f t="shared" si="425"/>
        <v>0</v>
      </c>
      <c r="K2754" s="93">
        <f>K$50</f>
        <v>0</v>
      </c>
      <c r="L2754" s="94">
        <f t="shared" si="426"/>
        <v>0</v>
      </c>
    </row>
    <row r="2755" spans="2:12" ht="15" x14ac:dyDescent="0.25">
      <c r="B2755" s="31" t="s">
        <v>439</v>
      </c>
      <c r="C2755" s="272">
        <f>C$51</f>
        <v>0</v>
      </c>
      <c r="D2755" s="142"/>
      <c r="E2755" s="142"/>
      <c r="F2755" s="144"/>
      <c r="G2755" s="142"/>
      <c r="H2755" s="142"/>
      <c r="I2755" s="153"/>
      <c r="J2755" s="92">
        <f t="shared" si="425"/>
        <v>0</v>
      </c>
      <c r="K2755" s="97">
        <f>K$51</f>
        <v>0</v>
      </c>
      <c r="L2755" s="94">
        <f t="shared" si="426"/>
        <v>0</v>
      </c>
    </row>
    <row r="2756" spans="2:12" ht="15" x14ac:dyDescent="0.25">
      <c r="B2756" s="31" t="s">
        <v>440</v>
      </c>
      <c r="C2756" s="164">
        <f>C$52</f>
        <v>0</v>
      </c>
      <c r="D2756" s="142"/>
      <c r="E2756" s="142"/>
      <c r="F2756" s="144"/>
      <c r="G2756" s="142"/>
      <c r="H2756" s="142"/>
      <c r="I2756" s="153"/>
      <c r="J2756" s="92">
        <f t="shared" si="425"/>
        <v>0</v>
      </c>
      <c r="K2756" s="97">
        <f>K$52</f>
        <v>0</v>
      </c>
      <c r="L2756" s="94">
        <f t="shared" si="426"/>
        <v>0</v>
      </c>
    </row>
    <row r="2757" spans="2:12" ht="15" x14ac:dyDescent="0.25">
      <c r="B2757" s="31" t="s">
        <v>441</v>
      </c>
      <c r="C2757" s="272">
        <f>C$53</f>
        <v>0</v>
      </c>
      <c r="D2757" s="142"/>
      <c r="E2757" s="142"/>
      <c r="F2757" s="144"/>
      <c r="G2757" s="142"/>
      <c r="H2757" s="142"/>
      <c r="I2757" s="153"/>
      <c r="J2757" s="92">
        <f t="shared" si="425"/>
        <v>0</v>
      </c>
      <c r="K2757" s="93">
        <f>K$53</f>
        <v>0</v>
      </c>
      <c r="L2757" s="94">
        <f t="shared" si="426"/>
        <v>0</v>
      </c>
    </row>
    <row r="2758" spans="2:12" ht="15" x14ac:dyDescent="0.25">
      <c r="B2758" s="31" t="s">
        <v>442</v>
      </c>
      <c r="C2758" s="164">
        <f>C$54</f>
        <v>0</v>
      </c>
      <c r="D2758" s="142"/>
      <c r="E2758" s="142"/>
      <c r="F2758" s="144"/>
      <c r="G2758" s="142"/>
      <c r="H2758" s="142"/>
      <c r="I2758" s="153"/>
      <c r="J2758" s="92">
        <f t="shared" si="425"/>
        <v>0</v>
      </c>
      <c r="K2758" s="97">
        <f>K$54</f>
        <v>0</v>
      </c>
      <c r="L2758" s="94">
        <f t="shared" si="426"/>
        <v>0</v>
      </c>
    </row>
    <row r="2759" spans="2:12" x14ac:dyDescent="0.2">
      <c r="B2759"/>
      <c r="C2759"/>
      <c r="D2759"/>
      <c r="E2759"/>
      <c r="F2759"/>
      <c r="G2759"/>
      <c r="H2759"/>
      <c r="I2759"/>
      <c r="J2759"/>
      <c r="K2759"/>
      <c r="L2759"/>
    </row>
    <row r="2760" spans="2:12" ht="15" x14ac:dyDescent="0.25">
      <c r="C2760" s="278" t="s">
        <v>541</v>
      </c>
      <c r="D2760" s="279"/>
      <c r="E2760" s="279"/>
      <c r="F2760" s="279"/>
      <c r="G2760" s="279"/>
      <c r="H2760" s="279"/>
      <c r="I2760" s="279"/>
      <c r="J2760" s="279"/>
      <c r="K2760" s="279"/>
      <c r="L2760" s="280"/>
    </row>
    <row r="2761" spans="2:12" ht="15" x14ac:dyDescent="0.25">
      <c r="B2761" s="31" t="s">
        <v>113</v>
      </c>
      <c r="C2761" s="259">
        <f>C$5</f>
        <v>0</v>
      </c>
      <c r="D2761" s="142"/>
      <c r="E2761" s="142"/>
      <c r="F2761" s="144"/>
      <c r="G2761" s="142"/>
      <c r="H2761" s="142"/>
      <c r="I2761" s="153"/>
      <c r="J2761" s="92">
        <f>IF(G2761&gt;0,(D2761*(F2761/G2761)),0)</f>
        <v>0</v>
      </c>
      <c r="K2761" s="93">
        <f>K$5</f>
        <v>0</v>
      </c>
      <c r="L2761" s="94">
        <f>IF(K2761&gt;0,((J2761/K2761)*I2761),0)</f>
        <v>0</v>
      </c>
    </row>
    <row r="2762" spans="2:12" ht="15" x14ac:dyDescent="0.25">
      <c r="B2762" s="31" t="s">
        <v>114</v>
      </c>
      <c r="C2762" s="260">
        <f>C$6</f>
        <v>0</v>
      </c>
      <c r="D2762" s="142"/>
      <c r="E2762" s="142"/>
      <c r="F2762" s="144"/>
      <c r="G2762" s="142"/>
      <c r="H2762" s="142"/>
      <c r="I2762" s="153"/>
      <c r="J2762" s="92">
        <f t="shared" ref="J2762:J2772" si="427">IF(G2762&gt;0,(D2762*(F2762/G2762)),0)</f>
        <v>0</v>
      </c>
      <c r="K2762" s="97">
        <f>K$6</f>
        <v>0</v>
      </c>
      <c r="L2762" s="94">
        <f t="shared" ref="L2762:L2772" si="428">IF(K2762&gt;0,((J2762/K2762)*I2762),0)</f>
        <v>0</v>
      </c>
    </row>
    <row r="2763" spans="2:12" ht="15" x14ac:dyDescent="0.25">
      <c r="B2763" s="31" t="s">
        <v>115</v>
      </c>
      <c r="C2763" s="259">
        <f>C$7</f>
        <v>0</v>
      </c>
      <c r="D2763" s="142"/>
      <c r="E2763" s="142"/>
      <c r="F2763" s="144"/>
      <c r="G2763" s="142"/>
      <c r="H2763" s="142"/>
      <c r="I2763" s="153"/>
      <c r="J2763" s="92">
        <f t="shared" si="427"/>
        <v>0</v>
      </c>
      <c r="K2763" s="97">
        <f>K$7</f>
        <v>0</v>
      </c>
      <c r="L2763" s="94">
        <f t="shared" si="428"/>
        <v>0</v>
      </c>
    </row>
    <row r="2764" spans="2:12" ht="15" x14ac:dyDescent="0.25">
      <c r="B2764" s="31" t="s">
        <v>116</v>
      </c>
      <c r="C2764" s="260">
        <f>C$8</f>
        <v>0</v>
      </c>
      <c r="D2764" s="142"/>
      <c r="E2764" s="142"/>
      <c r="F2764" s="144"/>
      <c r="G2764" s="142"/>
      <c r="H2764" s="142"/>
      <c r="I2764" s="153"/>
      <c r="J2764" s="92">
        <f t="shared" si="427"/>
        <v>0</v>
      </c>
      <c r="K2764" s="93">
        <f>K$8</f>
        <v>0</v>
      </c>
      <c r="L2764" s="94">
        <f t="shared" si="428"/>
        <v>0</v>
      </c>
    </row>
    <row r="2765" spans="2:12" ht="15" x14ac:dyDescent="0.25">
      <c r="B2765" s="31" t="s">
        <v>117</v>
      </c>
      <c r="C2765" s="259">
        <f>C$9</f>
        <v>0</v>
      </c>
      <c r="D2765" s="142"/>
      <c r="E2765" s="142"/>
      <c r="F2765" s="144"/>
      <c r="G2765" s="142"/>
      <c r="H2765" s="142"/>
      <c r="I2765" s="153"/>
      <c r="J2765" s="92">
        <f t="shared" si="427"/>
        <v>0</v>
      </c>
      <c r="K2765" s="97">
        <f>K$9</f>
        <v>0</v>
      </c>
      <c r="L2765" s="94">
        <f t="shared" si="428"/>
        <v>0</v>
      </c>
    </row>
    <row r="2766" spans="2:12" ht="15" x14ac:dyDescent="0.25">
      <c r="B2766" s="31" t="s">
        <v>118</v>
      </c>
      <c r="C2766" s="260">
        <f>C$10</f>
        <v>0</v>
      </c>
      <c r="D2766" s="142"/>
      <c r="E2766" s="142"/>
      <c r="F2766" s="144"/>
      <c r="G2766" s="142"/>
      <c r="H2766" s="142"/>
      <c r="I2766" s="153"/>
      <c r="J2766" s="92">
        <f t="shared" si="427"/>
        <v>0</v>
      </c>
      <c r="K2766" s="97">
        <f>K$10</f>
        <v>0</v>
      </c>
      <c r="L2766" s="94">
        <f t="shared" si="428"/>
        <v>0</v>
      </c>
    </row>
    <row r="2767" spans="2:12" ht="15" x14ac:dyDescent="0.25">
      <c r="B2767" s="31" t="s">
        <v>119</v>
      </c>
      <c r="C2767" s="259">
        <f>C$11</f>
        <v>0</v>
      </c>
      <c r="D2767" s="142"/>
      <c r="E2767" s="142"/>
      <c r="F2767" s="144"/>
      <c r="G2767" s="142"/>
      <c r="H2767" s="142"/>
      <c r="I2767" s="153"/>
      <c r="J2767" s="92">
        <f t="shared" si="427"/>
        <v>0</v>
      </c>
      <c r="K2767" s="93">
        <f>K$11</f>
        <v>0</v>
      </c>
      <c r="L2767" s="94">
        <f t="shared" si="428"/>
        <v>0</v>
      </c>
    </row>
    <row r="2768" spans="2:12" ht="15" x14ac:dyDescent="0.25">
      <c r="B2768" s="31" t="s">
        <v>120</v>
      </c>
      <c r="C2768" s="260">
        <f>C$12</f>
        <v>0</v>
      </c>
      <c r="D2768" s="142"/>
      <c r="E2768" s="142"/>
      <c r="F2768" s="144"/>
      <c r="G2768" s="142"/>
      <c r="H2768" s="142"/>
      <c r="I2768" s="153"/>
      <c r="J2768" s="92">
        <f t="shared" si="427"/>
        <v>0</v>
      </c>
      <c r="K2768" s="97">
        <f>K$12</f>
        <v>0</v>
      </c>
      <c r="L2768" s="94">
        <f t="shared" si="428"/>
        <v>0</v>
      </c>
    </row>
    <row r="2769" spans="2:12" ht="15" x14ac:dyDescent="0.25">
      <c r="B2769" s="31" t="s">
        <v>121</v>
      </c>
      <c r="C2769" s="259">
        <f>C$13</f>
        <v>0</v>
      </c>
      <c r="D2769" s="142"/>
      <c r="E2769" s="142"/>
      <c r="F2769" s="144"/>
      <c r="G2769" s="142"/>
      <c r="H2769" s="142"/>
      <c r="I2769" s="153"/>
      <c r="J2769" s="92">
        <f t="shared" si="427"/>
        <v>0</v>
      </c>
      <c r="K2769" s="97">
        <f>K$13</f>
        <v>0</v>
      </c>
      <c r="L2769" s="94">
        <f t="shared" si="428"/>
        <v>0</v>
      </c>
    </row>
    <row r="2770" spans="2:12" ht="15" x14ac:dyDescent="0.25">
      <c r="B2770" s="31" t="s">
        <v>122</v>
      </c>
      <c r="C2770" s="260">
        <f>C$14</f>
        <v>0</v>
      </c>
      <c r="D2770" s="142"/>
      <c r="E2770" s="142"/>
      <c r="F2770" s="144"/>
      <c r="G2770" s="142"/>
      <c r="H2770" s="142"/>
      <c r="I2770" s="153"/>
      <c r="J2770" s="92">
        <f t="shared" si="427"/>
        <v>0</v>
      </c>
      <c r="K2770" s="93">
        <f>K$14</f>
        <v>0</v>
      </c>
      <c r="L2770" s="94">
        <f t="shared" si="428"/>
        <v>0</v>
      </c>
    </row>
    <row r="2771" spans="2:12" ht="15" x14ac:dyDescent="0.25">
      <c r="B2771" s="31" t="s">
        <v>123</v>
      </c>
      <c r="C2771" s="259">
        <f>C$15</f>
        <v>0</v>
      </c>
      <c r="D2771" s="142"/>
      <c r="E2771" s="142"/>
      <c r="F2771" s="144"/>
      <c r="G2771" s="142"/>
      <c r="H2771" s="142"/>
      <c r="I2771" s="153"/>
      <c r="J2771" s="92">
        <f t="shared" si="427"/>
        <v>0</v>
      </c>
      <c r="K2771" s="97">
        <f>K$15</f>
        <v>0</v>
      </c>
      <c r="L2771" s="94">
        <f t="shared" si="428"/>
        <v>0</v>
      </c>
    </row>
    <row r="2772" spans="2:12" ht="15" x14ac:dyDescent="0.25">
      <c r="B2772" s="31" t="s">
        <v>124</v>
      </c>
      <c r="C2772" s="260">
        <f>C$16</f>
        <v>0</v>
      </c>
      <c r="D2772" s="142"/>
      <c r="E2772" s="142"/>
      <c r="F2772" s="144"/>
      <c r="G2772" s="142"/>
      <c r="H2772" s="142"/>
      <c r="I2772" s="153"/>
      <c r="J2772" s="92">
        <f t="shared" si="427"/>
        <v>0</v>
      </c>
      <c r="K2772" s="97">
        <f>K$16</f>
        <v>0</v>
      </c>
      <c r="L2772" s="94">
        <f t="shared" si="428"/>
        <v>0</v>
      </c>
    </row>
    <row r="2773" spans="2:12" ht="15" x14ac:dyDescent="0.25">
      <c r="B2773" s="31" t="s">
        <v>125</v>
      </c>
      <c r="C2773" s="272">
        <f>C$17</f>
        <v>0</v>
      </c>
      <c r="D2773" s="142"/>
      <c r="E2773" s="142"/>
      <c r="F2773" s="144"/>
      <c r="G2773" s="142"/>
      <c r="H2773" s="142"/>
      <c r="I2773" s="153"/>
      <c r="J2773" s="92">
        <f>IF(G2773&gt;0,(D2773*(F2773/G2773)),0)</f>
        <v>0</v>
      </c>
      <c r="K2773" s="93">
        <f>K$17</f>
        <v>0</v>
      </c>
      <c r="L2773" s="94">
        <f>IF(K2773&gt;0,((J2773/K2773)*I2773),0)</f>
        <v>0</v>
      </c>
    </row>
    <row r="2774" spans="2:12" ht="15" x14ac:dyDescent="0.25">
      <c r="B2774" s="31" t="s">
        <v>126</v>
      </c>
      <c r="C2774" s="164">
        <f>C$18</f>
        <v>0</v>
      </c>
      <c r="D2774" s="142"/>
      <c r="E2774" s="142"/>
      <c r="F2774" s="144"/>
      <c r="G2774" s="142"/>
      <c r="H2774" s="142"/>
      <c r="I2774" s="153"/>
      <c r="J2774" s="92">
        <f t="shared" ref="J2774:J2785" si="429">IF(G2774&gt;0,(D2774*(F2774/G2774)),0)</f>
        <v>0</v>
      </c>
      <c r="K2774" s="97">
        <f>K$18</f>
        <v>0</v>
      </c>
      <c r="L2774" s="94">
        <f t="shared" ref="L2774:L2785" si="430">IF(K2774&gt;0,((J2774/K2774)*I2774),0)</f>
        <v>0</v>
      </c>
    </row>
    <row r="2775" spans="2:12" ht="15" x14ac:dyDescent="0.25">
      <c r="B2775" s="31" t="s">
        <v>127</v>
      </c>
      <c r="C2775" s="272">
        <f>C$19</f>
        <v>0</v>
      </c>
      <c r="D2775" s="142"/>
      <c r="E2775" s="142"/>
      <c r="F2775" s="144"/>
      <c r="G2775" s="142"/>
      <c r="H2775" s="142"/>
      <c r="I2775" s="153"/>
      <c r="J2775" s="92">
        <f t="shared" si="429"/>
        <v>0</v>
      </c>
      <c r="K2775" s="97">
        <f>K$19</f>
        <v>0</v>
      </c>
      <c r="L2775" s="94">
        <f t="shared" si="430"/>
        <v>0</v>
      </c>
    </row>
    <row r="2776" spans="2:12" ht="15" x14ac:dyDescent="0.25">
      <c r="B2776" s="31" t="s">
        <v>128</v>
      </c>
      <c r="C2776" s="164">
        <f>C$20</f>
        <v>0</v>
      </c>
      <c r="D2776" s="142"/>
      <c r="E2776" s="142"/>
      <c r="F2776" s="144"/>
      <c r="G2776" s="142"/>
      <c r="H2776" s="142"/>
      <c r="I2776" s="153"/>
      <c r="J2776" s="92">
        <f t="shared" si="429"/>
        <v>0</v>
      </c>
      <c r="K2776" s="93">
        <f>K$20</f>
        <v>0</v>
      </c>
      <c r="L2776" s="94">
        <f t="shared" si="430"/>
        <v>0</v>
      </c>
    </row>
    <row r="2777" spans="2:12" ht="15" x14ac:dyDescent="0.25">
      <c r="B2777" s="31" t="s">
        <v>129</v>
      </c>
      <c r="C2777" s="272">
        <f>C$21</f>
        <v>0</v>
      </c>
      <c r="D2777" s="142"/>
      <c r="E2777" s="142"/>
      <c r="F2777" s="144"/>
      <c r="G2777" s="142"/>
      <c r="H2777" s="142"/>
      <c r="I2777" s="153"/>
      <c r="J2777" s="92">
        <f t="shared" si="429"/>
        <v>0</v>
      </c>
      <c r="K2777" s="97">
        <f>K$21</f>
        <v>0</v>
      </c>
      <c r="L2777" s="94">
        <f t="shared" si="430"/>
        <v>0</v>
      </c>
    </row>
    <row r="2778" spans="2:12" ht="15" x14ac:dyDescent="0.25">
      <c r="B2778" s="31" t="s">
        <v>130</v>
      </c>
      <c r="C2778" s="164">
        <f>C$22</f>
        <v>0</v>
      </c>
      <c r="D2778" s="142"/>
      <c r="E2778" s="142"/>
      <c r="F2778" s="144"/>
      <c r="G2778" s="142"/>
      <c r="H2778" s="142"/>
      <c r="I2778" s="153"/>
      <c r="J2778" s="92">
        <f t="shared" si="429"/>
        <v>0</v>
      </c>
      <c r="K2778" s="97">
        <f>K$22</f>
        <v>0</v>
      </c>
      <c r="L2778" s="94">
        <f t="shared" si="430"/>
        <v>0</v>
      </c>
    </row>
    <row r="2779" spans="2:12" ht="15" x14ac:dyDescent="0.25">
      <c r="B2779" s="31" t="s">
        <v>131</v>
      </c>
      <c r="C2779" s="272">
        <f>C$23</f>
        <v>0</v>
      </c>
      <c r="D2779" s="142"/>
      <c r="E2779" s="142"/>
      <c r="F2779" s="144"/>
      <c r="G2779" s="142"/>
      <c r="H2779" s="142"/>
      <c r="I2779" s="153"/>
      <c r="J2779" s="92">
        <f t="shared" si="429"/>
        <v>0</v>
      </c>
      <c r="K2779" s="93">
        <f>K$23</f>
        <v>0</v>
      </c>
      <c r="L2779" s="94">
        <f t="shared" si="430"/>
        <v>0</v>
      </c>
    </row>
    <row r="2780" spans="2:12" ht="15" x14ac:dyDescent="0.25">
      <c r="B2780" s="31" t="s">
        <v>132</v>
      </c>
      <c r="C2780" s="164">
        <f>C$24</f>
        <v>0</v>
      </c>
      <c r="D2780" s="142"/>
      <c r="E2780" s="142"/>
      <c r="F2780" s="144"/>
      <c r="G2780" s="142"/>
      <c r="H2780" s="142"/>
      <c r="I2780" s="153"/>
      <c r="J2780" s="92">
        <f t="shared" si="429"/>
        <v>0</v>
      </c>
      <c r="K2780" s="97">
        <f>K$24</f>
        <v>0</v>
      </c>
      <c r="L2780" s="94">
        <f t="shared" si="430"/>
        <v>0</v>
      </c>
    </row>
    <row r="2781" spans="2:12" ht="15" x14ac:dyDescent="0.25">
      <c r="B2781" s="31" t="s">
        <v>133</v>
      </c>
      <c r="C2781" s="272">
        <f>C$25</f>
        <v>0</v>
      </c>
      <c r="D2781" s="142"/>
      <c r="E2781" s="142"/>
      <c r="F2781" s="144"/>
      <c r="G2781" s="142"/>
      <c r="H2781" s="142"/>
      <c r="I2781" s="153"/>
      <c r="J2781" s="92">
        <f t="shared" si="429"/>
        <v>0</v>
      </c>
      <c r="K2781" s="97">
        <f>K$25</f>
        <v>0</v>
      </c>
      <c r="L2781" s="94">
        <f t="shared" si="430"/>
        <v>0</v>
      </c>
    </row>
    <row r="2782" spans="2:12" ht="15" x14ac:dyDescent="0.25">
      <c r="B2782" s="31" t="s">
        <v>134</v>
      </c>
      <c r="C2782" s="164">
        <f>C$26</f>
        <v>0</v>
      </c>
      <c r="D2782" s="142"/>
      <c r="E2782" s="142"/>
      <c r="F2782" s="144"/>
      <c r="G2782" s="142"/>
      <c r="H2782" s="142"/>
      <c r="I2782" s="153"/>
      <c r="J2782" s="92">
        <f t="shared" si="429"/>
        <v>0</v>
      </c>
      <c r="K2782" s="93">
        <f>K$26</f>
        <v>0</v>
      </c>
      <c r="L2782" s="94">
        <f t="shared" si="430"/>
        <v>0</v>
      </c>
    </row>
    <row r="2783" spans="2:12" ht="15" x14ac:dyDescent="0.25">
      <c r="B2783" s="31" t="s">
        <v>135</v>
      </c>
      <c r="C2783" s="272">
        <f>C$27</f>
        <v>0</v>
      </c>
      <c r="D2783" s="142"/>
      <c r="E2783" s="142"/>
      <c r="F2783" s="144"/>
      <c r="G2783" s="142"/>
      <c r="H2783" s="142"/>
      <c r="I2783" s="153"/>
      <c r="J2783" s="92">
        <f t="shared" si="429"/>
        <v>0</v>
      </c>
      <c r="K2783" s="97">
        <f>K$27</f>
        <v>0</v>
      </c>
      <c r="L2783" s="94">
        <f t="shared" si="430"/>
        <v>0</v>
      </c>
    </row>
    <row r="2784" spans="2:12" ht="15" x14ac:dyDescent="0.25">
      <c r="B2784" s="31" t="s">
        <v>136</v>
      </c>
      <c r="C2784" s="164">
        <f>C$28</f>
        <v>0</v>
      </c>
      <c r="D2784" s="142"/>
      <c r="E2784" s="142"/>
      <c r="F2784" s="144"/>
      <c r="G2784" s="142"/>
      <c r="H2784" s="142"/>
      <c r="I2784" s="153"/>
      <c r="J2784" s="92">
        <f t="shared" si="429"/>
        <v>0</v>
      </c>
      <c r="K2784" s="97">
        <f>K$28</f>
        <v>0</v>
      </c>
      <c r="L2784" s="94">
        <f t="shared" si="430"/>
        <v>0</v>
      </c>
    </row>
    <row r="2785" spans="2:12" ht="15" x14ac:dyDescent="0.25">
      <c r="B2785" s="31" t="s">
        <v>137</v>
      </c>
      <c r="C2785" s="272">
        <f>C$29</f>
        <v>0</v>
      </c>
      <c r="D2785" s="142"/>
      <c r="E2785" s="142"/>
      <c r="F2785" s="144"/>
      <c r="G2785" s="142"/>
      <c r="H2785" s="142"/>
      <c r="I2785" s="153"/>
      <c r="J2785" s="92">
        <f t="shared" si="429"/>
        <v>0</v>
      </c>
      <c r="K2785" s="93">
        <f>K$29</f>
        <v>0</v>
      </c>
      <c r="L2785" s="94">
        <f t="shared" si="430"/>
        <v>0</v>
      </c>
    </row>
    <row r="2786" spans="2:12" ht="15" x14ac:dyDescent="0.25">
      <c r="B2786" s="31" t="s">
        <v>418</v>
      </c>
      <c r="C2786" s="164">
        <f>C$30</f>
        <v>0</v>
      </c>
      <c r="D2786" s="142"/>
      <c r="E2786" s="142"/>
      <c r="F2786" s="144"/>
      <c r="G2786" s="142"/>
      <c r="H2786" s="142"/>
      <c r="I2786" s="153"/>
      <c r="J2786" s="92">
        <f>IF(G2786&gt;0,(D2786*(F2786/G2786)),0)</f>
        <v>0</v>
      </c>
      <c r="K2786" s="97">
        <f>K$30</f>
        <v>0</v>
      </c>
      <c r="L2786" s="94">
        <f>IF(K2786&gt;0,((J2786/K2786)*I2786),0)</f>
        <v>0</v>
      </c>
    </row>
    <row r="2787" spans="2:12" ht="15" x14ac:dyDescent="0.25">
      <c r="B2787" s="31" t="s">
        <v>419</v>
      </c>
      <c r="C2787" s="272">
        <f>C$31</f>
        <v>0</v>
      </c>
      <c r="D2787" s="142"/>
      <c r="E2787" s="142"/>
      <c r="F2787" s="144"/>
      <c r="G2787" s="142"/>
      <c r="H2787" s="142"/>
      <c r="I2787" s="153"/>
      <c r="J2787" s="92">
        <f t="shared" ref="J2787:J2797" si="431">IF(G2787&gt;0,(D2787*(F2787/G2787)),0)</f>
        <v>0</v>
      </c>
      <c r="K2787" s="97">
        <f>K$31</f>
        <v>0</v>
      </c>
      <c r="L2787" s="94">
        <f t="shared" ref="L2787:L2797" si="432">IF(K2787&gt;0,((J2787/K2787)*I2787),0)</f>
        <v>0</v>
      </c>
    </row>
    <row r="2788" spans="2:12" ht="15" x14ac:dyDescent="0.25">
      <c r="B2788" s="31" t="s">
        <v>420</v>
      </c>
      <c r="C2788" s="164">
        <f>C$32</f>
        <v>0</v>
      </c>
      <c r="D2788" s="142"/>
      <c r="E2788" s="142"/>
      <c r="F2788" s="144"/>
      <c r="G2788" s="142"/>
      <c r="H2788" s="142"/>
      <c r="I2788" s="153"/>
      <c r="J2788" s="92">
        <f t="shared" si="431"/>
        <v>0</v>
      </c>
      <c r="K2788" s="93">
        <f>K$32</f>
        <v>0</v>
      </c>
      <c r="L2788" s="94">
        <f t="shared" si="432"/>
        <v>0</v>
      </c>
    </row>
    <row r="2789" spans="2:12" ht="15" x14ac:dyDescent="0.25">
      <c r="B2789" s="31" t="s">
        <v>421</v>
      </c>
      <c r="C2789" s="272">
        <f>C$33</f>
        <v>0</v>
      </c>
      <c r="D2789" s="142"/>
      <c r="E2789" s="142"/>
      <c r="F2789" s="144"/>
      <c r="G2789" s="142"/>
      <c r="H2789" s="142"/>
      <c r="I2789" s="153"/>
      <c r="J2789" s="92">
        <f t="shared" si="431"/>
        <v>0</v>
      </c>
      <c r="K2789" s="97">
        <f>K$33</f>
        <v>0</v>
      </c>
      <c r="L2789" s="94">
        <f t="shared" si="432"/>
        <v>0</v>
      </c>
    </row>
    <row r="2790" spans="2:12" ht="15" x14ac:dyDescent="0.25">
      <c r="B2790" s="31" t="s">
        <v>422</v>
      </c>
      <c r="C2790" s="164">
        <f>C$34</f>
        <v>0</v>
      </c>
      <c r="D2790" s="142"/>
      <c r="E2790" s="142"/>
      <c r="F2790" s="144"/>
      <c r="G2790" s="142"/>
      <c r="H2790" s="142"/>
      <c r="I2790" s="153"/>
      <c r="J2790" s="92">
        <f t="shared" si="431"/>
        <v>0</v>
      </c>
      <c r="K2790" s="97">
        <f>K$34</f>
        <v>0</v>
      </c>
      <c r="L2790" s="94">
        <f t="shared" si="432"/>
        <v>0</v>
      </c>
    </row>
    <row r="2791" spans="2:12" ht="15" x14ac:dyDescent="0.25">
      <c r="B2791" s="31" t="s">
        <v>423</v>
      </c>
      <c r="C2791" s="272">
        <f>C$35</f>
        <v>0</v>
      </c>
      <c r="D2791" s="142"/>
      <c r="E2791" s="142"/>
      <c r="F2791" s="144"/>
      <c r="G2791" s="142"/>
      <c r="H2791" s="142"/>
      <c r="I2791" s="153"/>
      <c r="J2791" s="92">
        <f t="shared" si="431"/>
        <v>0</v>
      </c>
      <c r="K2791" s="93">
        <f>K$35</f>
        <v>0</v>
      </c>
      <c r="L2791" s="94">
        <f t="shared" si="432"/>
        <v>0</v>
      </c>
    </row>
    <row r="2792" spans="2:12" ht="15" x14ac:dyDescent="0.25">
      <c r="B2792" s="31" t="s">
        <v>424</v>
      </c>
      <c r="C2792" s="164">
        <f>C$36</f>
        <v>0</v>
      </c>
      <c r="D2792" s="142"/>
      <c r="E2792" s="142"/>
      <c r="F2792" s="144"/>
      <c r="G2792" s="142"/>
      <c r="H2792" s="142"/>
      <c r="I2792" s="153"/>
      <c r="J2792" s="92">
        <f t="shared" si="431"/>
        <v>0</v>
      </c>
      <c r="K2792" s="97">
        <f>K$36</f>
        <v>0</v>
      </c>
      <c r="L2792" s="94">
        <f t="shared" si="432"/>
        <v>0</v>
      </c>
    </row>
    <row r="2793" spans="2:12" ht="15" x14ac:dyDescent="0.25">
      <c r="B2793" s="31" t="s">
        <v>425</v>
      </c>
      <c r="C2793" s="272">
        <f>C$37</f>
        <v>0</v>
      </c>
      <c r="D2793" s="142"/>
      <c r="E2793" s="142"/>
      <c r="F2793" s="144"/>
      <c r="G2793" s="142"/>
      <c r="H2793" s="142"/>
      <c r="I2793" s="153"/>
      <c r="J2793" s="92">
        <f t="shared" si="431"/>
        <v>0</v>
      </c>
      <c r="K2793" s="97">
        <f>K$37</f>
        <v>0</v>
      </c>
      <c r="L2793" s="94">
        <f t="shared" si="432"/>
        <v>0</v>
      </c>
    </row>
    <row r="2794" spans="2:12" ht="15" x14ac:dyDescent="0.25">
      <c r="B2794" s="31" t="s">
        <v>426</v>
      </c>
      <c r="C2794" s="164">
        <f>C$38</f>
        <v>0</v>
      </c>
      <c r="D2794" s="142"/>
      <c r="E2794" s="142"/>
      <c r="F2794" s="144"/>
      <c r="G2794" s="142"/>
      <c r="H2794" s="142"/>
      <c r="I2794" s="153"/>
      <c r="J2794" s="92">
        <f t="shared" si="431"/>
        <v>0</v>
      </c>
      <c r="K2794" s="93">
        <f>K$38</f>
        <v>0</v>
      </c>
      <c r="L2794" s="94">
        <f t="shared" si="432"/>
        <v>0</v>
      </c>
    </row>
    <row r="2795" spans="2:12" ht="15" x14ac:dyDescent="0.25">
      <c r="B2795" s="31" t="s">
        <v>427</v>
      </c>
      <c r="C2795" s="272">
        <f>C$39</f>
        <v>0</v>
      </c>
      <c r="D2795" s="142"/>
      <c r="E2795" s="142"/>
      <c r="F2795" s="144"/>
      <c r="G2795" s="142"/>
      <c r="H2795" s="142"/>
      <c r="I2795" s="153"/>
      <c r="J2795" s="92">
        <f t="shared" si="431"/>
        <v>0</v>
      </c>
      <c r="K2795" s="97">
        <f>K$39</f>
        <v>0</v>
      </c>
      <c r="L2795" s="94">
        <f t="shared" si="432"/>
        <v>0</v>
      </c>
    </row>
    <row r="2796" spans="2:12" ht="15" x14ac:dyDescent="0.25">
      <c r="B2796" s="31" t="s">
        <v>428</v>
      </c>
      <c r="C2796" s="164">
        <f>C$40</f>
        <v>0</v>
      </c>
      <c r="D2796" s="142"/>
      <c r="E2796" s="142"/>
      <c r="F2796" s="144"/>
      <c r="G2796" s="142"/>
      <c r="H2796" s="142"/>
      <c r="I2796" s="153"/>
      <c r="J2796" s="92">
        <f t="shared" si="431"/>
        <v>0</v>
      </c>
      <c r="K2796" s="97">
        <f>K$40</f>
        <v>0</v>
      </c>
      <c r="L2796" s="94">
        <f t="shared" si="432"/>
        <v>0</v>
      </c>
    </row>
    <row r="2797" spans="2:12" ht="15" x14ac:dyDescent="0.25">
      <c r="B2797" s="31" t="s">
        <v>429</v>
      </c>
      <c r="C2797" s="272">
        <f>C$41</f>
        <v>0</v>
      </c>
      <c r="D2797" s="142"/>
      <c r="E2797" s="142"/>
      <c r="F2797" s="144"/>
      <c r="G2797" s="142"/>
      <c r="H2797" s="142"/>
      <c r="I2797" s="153"/>
      <c r="J2797" s="92">
        <f t="shared" si="431"/>
        <v>0</v>
      </c>
      <c r="K2797" s="93">
        <f>K$41</f>
        <v>0</v>
      </c>
      <c r="L2797" s="94">
        <f t="shared" si="432"/>
        <v>0</v>
      </c>
    </row>
    <row r="2798" spans="2:12" ht="15" x14ac:dyDescent="0.25">
      <c r="B2798" s="31" t="s">
        <v>430</v>
      </c>
      <c r="C2798" s="164">
        <f>C$42</f>
        <v>0</v>
      </c>
      <c r="D2798" s="142"/>
      <c r="E2798" s="142"/>
      <c r="F2798" s="144"/>
      <c r="G2798" s="142"/>
      <c r="H2798" s="142"/>
      <c r="I2798" s="153"/>
      <c r="J2798" s="92">
        <f>IF(G2798&gt;0,(D2798*(F2798/G2798)),0)</f>
        <v>0</v>
      </c>
      <c r="K2798" s="97">
        <f>K$42</f>
        <v>0</v>
      </c>
      <c r="L2798" s="94">
        <f>IF(K2798&gt;0,((J2798/K2798)*I2798),0)</f>
        <v>0</v>
      </c>
    </row>
    <row r="2799" spans="2:12" ht="15" x14ac:dyDescent="0.25">
      <c r="B2799" s="31" t="s">
        <v>431</v>
      </c>
      <c r="C2799" s="272">
        <f>C$43</f>
        <v>0</v>
      </c>
      <c r="D2799" s="142"/>
      <c r="E2799" s="142"/>
      <c r="F2799" s="144"/>
      <c r="G2799" s="142"/>
      <c r="H2799" s="142"/>
      <c r="I2799" s="153"/>
      <c r="J2799" s="92">
        <f t="shared" ref="J2799:J2810" si="433">IF(G2799&gt;0,(D2799*(F2799/G2799)),0)</f>
        <v>0</v>
      </c>
      <c r="K2799" s="97">
        <f>K$43</f>
        <v>0</v>
      </c>
      <c r="L2799" s="94">
        <f t="shared" ref="L2799:L2810" si="434">IF(K2799&gt;0,((J2799/K2799)*I2799),0)</f>
        <v>0</v>
      </c>
    </row>
    <row r="2800" spans="2:12" ht="15" x14ac:dyDescent="0.25">
      <c r="B2800" s="31" t="s">
        <v>432</v>
      </c>
      <c r="C2800" s="164">
        <f>C$44</f>
        <v>0</v>
      </c>
      <c r="D2800" s="142"/>
      <c r="E2800" s="142"/>
      <c r="F2800" s="144"/>
      <c r="G2800" s="142"/>
      <c r="H2800" s="142"/>
      <c r="I2800" s="153"/>
      <c r="J2800" s="92">
        <f t="shared" si="433"/>
        <v>0</v>
      </c>
      <c r="K2800" s="93">
        <f>K$44</f>
        <v>0</v>
      </c>
      <c r="L2800" s="94">
        <f t="shared" si="434"/>
        <v>0</v>
      </c>
    </row>
    <row r="2801" spans="2:12" ht="15" x14ac:dyDescent="0.25">
      <c r="B2801" s="31" t="s">
        <v>433</v>
      </c>
      <c r="C2801" s="272">
        <f>C$45</f>
        <v>0</v>
      </c>
      <c r="D2801" s="142"/>
      <c r="E2801" s="142"/>
      <c r="F2801" s="144"/>
      <c r="G2801" s="142"/>
      <c r="H2801" s="142"/>
      <c r="I2801" s="153"/>
      <c r="J2801" s="92">
        <f t="shared" si="433"/>
        <v>0</v>
      </c>
      <c r="K2801" s="97">
        <f>K$45</f>
        <v>0</v>
      </c>
      <c r="L2801" s="94">
        <f t="shared" si="434"/>
        <v>0</v>
      </c>
    </row>
    <row r="2802" spans="2:12" ht="15" x14ac:dyDescent="0.25">
      <c r="B2802" s="31" t="s">
        <v>434</v>
      </c>
      <c r="C2802" s="164">
        <f>C$46</f>
        <v>0</v>
      </c>
      <c r="D2802" s="142"/>
      <c r="E2802" s="142"/>
      <c r="F2802" s="144"/>
      <c r="G2802" s="142"/>
      <c r="H2802" s="142"/>
      <c r="I2802" s="153"/>
      <c r="J2802" s="92">
        <f t="shared" si="433"/>
        <v>0</v>
      </c>
      <c r="K2802" s="97">
        <f>K$46</f>
        <v>0</v>
      </c>
      <c r="L2802" s="94">
        <f t="shared" si="434"/>
        <v>0</v>
      </c>
    </row>
    <row r="2803" spans="2:12" ht="15" x14ac:dyDescent="0.25">
      <c r="B2803" s="31" t="s">
        <v>435</v>
      </c>
      <c r="C2803" s="272">
        <f>C$47</f>
        <v>0</v>
      </c>
      <c r="D2803" s="142"/>
      <c r="E2803" s="142"/>
      <c r="F2803" s="144"/>
      <c r="G2803" s="142"/>
      <c r="H2803" s="142"/>
      <c r="I2803" s="153"/>
      <c r="J2803" s="92">
        <f t="shared" si="433"/>
        <v>0</v>
      </c>
      <c r="K2803" s="93">
        <f>K$47</f>
        <v>0</v>
      </c>
      <c r="L2803" s="94">
        <f t="shared" si="434"/>
        <v>0</v>
      </c>
    </row>
    <row r="2804" spans="2:12" ht="15" x14ac:dyDescent="0.25">
      <c r="B2804" s="31" t="s">
        <v>436</v>
      </c>
      <c r="C2804" s="164">
        <f>C$48</f>
        <v>0</v>
      </c>
      <c r="D2804" s="142"/>
      <c r="E2804" s="142"/>
      <c r="F2804" s="144"/>
      <c r="G2804" s="142"/>
      <c r="H2804" s="142"/>
      <c r="I2804" s="153"/>
      <c r="J2804" s="92">
        <f t="shared" si="433"/>
        <v>0</v>
      </c>
      <c r="K2804" s="97">
        <f>K$48</f>
        <v>0</v>
      </c>
      <c r="L2804" s="94">
        <f t="shared" si="434"/>
        <v>0</v>
      </c>
    </row>
    <row r="2805" spans="2:12" ht="15" x14ac:dyDescent="0.25">
      <c r="B2805" s="31" t="s">
        <v>437</v>
      </c>
      <c r="C2805" s="272">
        <f>C$49</f>
        <v>0</v>
      </c>
      <c r="D2805" s="142"/>
      <c r="E2805" s="142"/>
      <c r="F2805" s="144"/>
      <c r="G2805" s="142"/>
      <c r="H2805" s="142"/>
      <c r="I2805" s="153"/>
      <c r="J2805" s="92">
        <f t="shared" si="433"/>
        <v>0</v>
      </c>
      <c r="K2805" s="97">
        <f>K$49</f>
        <v>0</v>
      </c>
      <c r="L2805" s="94">
        <f t="shared" si="434"/>
        <v>0</v>
      </c>
    </row>
    <row r="2806" spans="2:12" ht="15" x14ac:dyDescent="0.25">
      <c r="B2806" s="31" t="s">
        <v>438</v>
      </c>
      <c r="C2806" s="164">
        <f>C$50</f>
        <v>0</v>
      </c>
      <c r="D2806" s="142"/>
      <c r="E2806" s="142"/>
      <c r="F2806" s="144"/>
      <c r="G2806" s="142"/>
      <c r="H2806" s="142"/>
      <c r="I2806" s="153"/>
      <c r="J2806" s="92">
        <f t="shared" si="433"/>
        <v>0</v>
      </c>
      <c r="K2806" s="93">
        <f>K$50</f>
        <v>0</v>
      </c>
      <c r="L2806" s="94">
        <f t="shared" si="434"/>
        <v>0</v>
      </c>
    </row>
    <row r="2807" spans="2:12" ht="15" x14ac:dyDescent="0.25">
      <c r="B2807" s="31" t="s">
        <v>439</v>
      </c>
      <c r="C2807" s="272">
        <f>C$51</f>
        <v>0</v>
      </c>
      <c r="D2807" s="142"/>
      <c r="E2807" s="142"/>
      <c r="F2807" s="144"/>
      <c r="G2807" s="142"/>
      <c r="H2807" s="142"/>
      <c r="I2807" s="153"/>
      <c r="J2807" s="92">
        <f t="shared" si="433"/>
        <v>0</v>
      </c>
      <c r="K2807" s="97">
        <f>K$51</f>
        <v>0</v>
      </c>
      <c r="L2807" s="94">
        <f t="shared" si="434"/>
        <v>0</v>
      </c>
    </row>
    <row r="2808" spans="2:12" ht="15" x14ac:dyDescent="0.25">
      <c r="B2808" s="31" t="s">
        <v>440</v>
      </c>
      <c r="C2808" s="164">
        <f>C$52</f>
        <v>0</v>
      </c>
      <c r="D2808" s="142"/>
      <c r="E2808" s="142"/>
      <c r="F2808" s="144"/>
      <c r="G2808" s="142"/>
      <c r="H2808" s="142"/>
      <c r="I2808" s="153"/>
      <c r="J2808" s="92">
        <f t="shared" si="433"/>
        <v>0</v>
      </c>
      <c r="K2808" s="97">
        <f>K$52</f>
        <v>0</v>
      </c>
      <c r="L2808" s="94">
        <f t="shared" si="434"/>
        <v>0</v>
      </c>
    </row>
    <row r="2809" spans="2:12" ht="15" x14ac:dyDescent="0.25">
      <c r="B2809" s="31" t="s">
        <v>441</v>
      </c>
      <c r="C2809" s="272">
        <f>C$53</f>
        <v>0</v>
      </c>
      <c r="D2809" s="142"/>
      <c r="E2809" s="142"/>
      <c r="F2809" s="144"/>
      <c r="G2809" s="142"/>
      <c r="H2809" s="142"/>
      <c r="I2809" s="153"/>
      <c r="J2809" s="92">
        <f t="shared" si="433"/>
        <v>0</v>
      </c>
      <c r="K2809" s="93">
        <f>K$53</f>
        <v>0</v>
      </c>
      <c r="L2809" s="94">
        <f t="shared" si="434"/>
        <v>0</v>
      </c>
    </row>
    <row r="2810" spans="2:12" ht="15" x14ac:dyDescent="0.25">
      <c r="B2810" s="31" t="s">
        <v>442</v>
      </c>
      <c r="C2810" s="164">
        <f>C$54</f>
        <v>0</v>
      </c>
      <c r="D2810" s="142"/>
      <c r="E2810" s="142"/>
      <c r="F2810" s="144"/>
      <c r="G2810" s="142"/>
      <c r="H2810" s="142"/>
      <c r="I2810" s="153"/>
      <c r="J2810" s="92">
        <f t="shared" si="433"/>
        <v>0</v>
      </c>
      <c r="K2810" s="97">
        <f>K$54</f>
        <v>0</v>
      </c>
      <c r="L2810" s="94">
        <f t="shared" si="434"/>
        <v>0</v>
      </c>
    </row>
    <row r="2811" spans="2:12" x14ac:dyDescent="0.2">
      <c r="C2811" s="31"/>
    </row>
    <row r="2812" spans="2:12" ht="15" x14ac:dyDescent="0.25">
      <c r="C2812" s="278" t="s">
        <v>542</v>
      </c>
      <c r="D2812" s="279"/>
      <c r="E2812" s="279"/>
      <c r="F2812" s="279"/>
      <c r="G2812" s="279"/>
      <c r="H2812" s="279"/>
      <c r="I2812" s="279"/>
      <c r="J2812" s="279"/>
      <c r="K2812" s="279"/>
      <c r="L2812" s="280"/>
    </row>
    <row r="2813" spans="2:12" ht="15" x14ac:dyDescent="0.25">
      <c r="B2813" s="31" t="s">
        <v>113</v>
      </c>
      <c r="C2813" s="259">
        <f>C$5</f>
        <v>0</v>
      </c>
      <c r="D2813" s="142"/>
      <c r="E2813" s="142"/>
      <c r="F2813" s="144"/>
      <c r="G2813" s="142"/>
      <c r="H2813" s="142"/>
      <c r="I2813" s="153"/>
      <c r="J2813" s="92">
        <f>IF(G2813&gt;0,(D2813*(F2813/G2813)),0)</f>
        <v>0</v>
      </c>
      <c r="K2813" s="93">
        <f>K$5</f>
        <v>0</v>
      </c>
      <c r="L2813" s="94">
        <f>IF(K2813&gt;0,((J2813/K2813)*I2813),0)</f>
        <v>0</v>
      </c>
    </row>
    <row r="2814" spans="2:12" ht="15" x14ac:dyDescent="0.25">
      <c r="B2814" s="31" t="s">
        <v>114</v>
      </c>
      <c r="C2814" s="260">
        <f>C$6</f>
        <v>0</v>
      </c>
      <c r="D2814" s="142"/>
      <c r="E2814" s="142"/>
      <c r="F2814" s="144"/>
      <c r="G2814" s="142"/>
      <c r="H2814" s="142"/>
      <c r="I2814" s="153"/>
      <c r="J2814" s="92">
        <f t="shared" ref="J2814:J2824" si="435">IF(G2814&gt;0,(D2814*(F2814/G2814)),0)</f>
        <v>0</v>
      </c>
      <c r="K2814" s="97">
        <f>K$6</f>
        <v>0</v>
      </c>
      <c r="L2814" s="94">
        <f t="shared" ref="L2814:L2824" si="436">IF(K2814&gt;0,((J2814/K2814)*I2814),0)</f>
        <v>0</v>
      </c>
    </row>
    <row r="2815" spans="2:12" ht="15" x14ac:dyDescent="0.25">
      <c r="B2815" s="31" t="s">
        <v>115</v>
      </c>
      <c r="C2815" s="259">
        <f>C$7</f>
        <v>0</v>
      </c>
      <c r="D2815" s="142"/>
      <c r="E2815" s="142"/>
      <c r="F2815" s="144"/>
      <c r="G2815" s="142"/>
      <c r="H2815" s="142"/>
      <c r="I2815" s="153"/>
      <c r="J2815" s="92">
        <f t="shared" si="435"/>
        <v>0</v>
      </c>
      <c r="K2815" s="97">
        <f>K$7</f>
        <v>0</v>
      </c>
      <c r="L2815" s="94">
        <f t="shared" si="436"/>
        <v>0</v>
      </c>
    </row>
    <row r="2816" spans="2:12" ht="15" x14ac:dyDescent="0.25">
      <c r="B2816" s="31" t="s">
        <v>116</v>
      </c>
      <c r="C2816" s="260">
        <f>C$8</f>
        <v>0</v>
      </c>
      <c r="D2816" s="142"/>
      <c r="E2816" s="142"/>
      <c r="F2816" s="144"/>
      <c r="G2816" s="142"/>
      <c r="H2816" s="142"/>
      <c r="I2816" s="153"/>
      <c r="J2816" s="92">
        <f t="shared" si="435"/>
        <v>0</v>
      </c>
      <c r="K2816" s="93">
        <f>K$8</f>
        <v>0</v>
      </c>
      <c r="L2816" s="94">
        <f t="shared" si="436"/>
        <v>0</v>
      </c>
    </row>
    <row r="2817" spans="2:12" ht="15" x14ac:dyDescent="0.25">
      <c r="B2817" s="31" t="s">
        <v>117</v>
      </c>
      <c r="C2817" s="259">
        <f>C$9</f>
        <v>0</v>
      </c>
      <c r="D2817" s="142"/>
      <c r="E2817" s="142"/>
      <c r="F2817" s="144"/>
      <c r="G2817" s="142"/>
      <c r="H2817" s="142"/>
      <c r="I2817" s="153"/>
      <c r="J2817" s="92">
        <f t="shared" si="435"/>
        <v>0</v>
      </c>
      <c r="K2817" s="97">
        <f>K$9</f>
        <v>0</v>
      </c>
      <c r="L2817" s="94">
        <f t="shared" si="436"/>
        <v>0</v>
      </c>
    </row>
    <row r="2818" spans="2:12" ht="15" x14ac:dyDescent="0.25">
      <c r="B2818" s="31" t="s">
        <v>118</v>
      </c>
      <c r="C2818" s="260">
        <f>C$10</f>
        <v>0</v>
      </c>
      <c r="D2818" s="142"/>
      <c r="E2818" s="142"/>
      <c r="F2818" s="144"/>
      <c r="G2818" s="142"/>
      <c r="H2818" s="142"/>
      <c r="I2818" s="153"/>
      <c r="J2818" s="92">
        <f t="shared" si="435"/>
        <v>0</v>
      </c>
      <c r="K2818" s="97">
        <f>K$10</f>
        <v>0</v>
      </c>
      <c r="L2818" s="94">
        <f t="shared" si="436"/>
        <v>0</v>
      </c>
    </row>
    <row r="2819" spans="2:12" ht="15" x14ac:dyDescent="0.25">
      <c r="B2819" s="31" t="s">
        <v>119</v>
      </c>
      <c r="C2819" s="259">
        <f>C$11</f>
        <v>0</v>
      </c>
      <c r="D2819" s="142"/>
      <c r="E2819" s="142"/>
      <c r="F2819" s="144"/>
      <c r="G2819" s="142"/>
      <c r="H2819" s="142"/>
      <c r="I2819" s="153"/>
      <c r="J2819" s="92">
        <f t="shared" si="435"/>
        <v>0</v>
      </c>
      <c r="K2819" s="93">
        <f>K$11</f>
        <v>0</v>
      </c>
      <c r="L2819" s="94">
        <f t="shared" si="436"/>
        <v>0</v>
      </c>
    </row>
    <row r="2820" spans="2:12" ht="15" x14ac:dyDescent="0.25">
      <c r="B2820" s="31" t="s">
        <v>120</v>
      </c>
      <c r="C2820" s="260">
        <f>C$12</f>
        <v>0</v>
      </c>
      <c r="D2820" s="142"/>
      <c r="E2820" s="142"/>
      <c r="F2820" s="144"/>
      <c r="G2820" s="142"/>
      <c r="H2820" s="142"/>
      <c r="I2820" s="153"/>
      <c r="J2820" s="92">
        <f t="shared" si="435"/>
        <v>0</v>
      </c>
      <c r="K2820" s="97">
        <f>K$12</f>
        <v>0</v>
      </c>
      <c r="L2820" s="94">
        <f t="shared" si="436"/>
        <v>0</v>
      </c>
    </row>
    <row r="2821" spans="2:12" ht="15" x14ac:dyDescent="0.25">
      <c r="B2821" s="31" t="s">
        <v>121</v>
      </c>
      <c r="C2821" s="259">
        <f>C$13</f>
        <v>0</v>
      </c>
      <c r="D2821" s="142"/>
      <c r="E2821" s="142"/>
      <c r="F2821" s="144"/>
      <c r="G2821" s="142"/>
      <c r="H2821" s="142"/>
      <c r="I2821" s="153"/>
      <c r="J2821" s="92">
        <f t="shared" si="435"/>
        <v>0</v>
      </c>
      <c r="K2821" s="97">
        <f>K$13</f>
        <v>0</v>
      </c>
      <c r="L2821" s="94">
        <f t="shared" si="436"/>
        <v>0</v>
      </c>
    </row>
    <row r="2822" spans="2:12" ht="15" x14ac:dyDescent="0.25">
      <c r="B2822" s="31" t="s">
        <v>122</v>
      </c>
      <c r="C2822" s="260">
        <f>C$14</f>
        <v>0</v>
      </c>
      <c r="D2822" s="142"/>
      <c r="E2822" s="142"/>
      <c r="F2822" s="144"/>
      <c r="G2822" s="142"/>
      <c r="H2822" s="142"/>
      <c r="I2822" s="153"/>
      <c r="J2822" s="92">
        <f t="shared" si="435"/>
        <v>0</v>
      </c>
      <c r="K2822" s="93">
        <f>K$14</f>
        <v>0</v>
      </c>
      <c r="L2822" s="94">
        <f t="shared" si="436"/>
        <v>0</v>
      </c>
    </row>
    <row r="2823" spans="2:12" ht="15" x14ac:dyDescent="0.25">
      <c r="B2823" s="31" t="s">
        <v>123</v>
      </c>
      <c r="C2823" s="259">
        <f>C$15</f>
        <v>0</v>
      </c>
      <c r="D2823" s="142"/>
      <c r="E2823" s="142"/>
      <c r="F2823" s="144"/>
      <c r="G2823" s="142"/>
      <c r="H2823" s="142"/>
      <c r="I2823" s="153"/>
      <c r="J2823" s="92">
        <f t="shared" si="435"/>
        <v>0</v>
      </c>
      <c r="K2823" s="97">
        <f>K$15</f>
        <v>0</v>
      </c>
      <c r="L2823" s="94">
        <f t="shared" si="436"/>
        <v>0</v>
      </c>
    </row>
    <row r="2824" spans="2:12" ht="15" x14ac:dyDescent="0.25">
      <c r="B2824" s="31" t="s">
        <v>124</v>
      </c>
      <c r="C2824" s="260">
        <f>C$16</f>
        <v>0</v>
      </c>
      <c r="D2824" s="142"/>
      <c r="E2824" s="142"/>
      <c r="F2824" s="144"/>
      <c r="G2824" s="142"/>
      <c r="H2824" s="142"/>
      <c r="I2824" s="153"/>
      <c r="J2824" s="92">
        <f t="shared" si="435"/>
        <v>0</v>
      </c>
      <c r="K2824" s="97">
        <f>K$16</f>
        <v>0</v>
      </c>
      <c r="L2824" s="94">
        <f t="shared" si="436"/>
        <v>0</v>
      </c>
    </row>
    <row r="2825" spans="2:12" ht="15" x14ac:dyDescent="0.25">
      <c r="B2825" s="31" t="s">
        <v>125</v>
      </c>
      <c r="C2825" s="272">
        <f>C$17</f>
        <v>0</v>
      </c>
      <c r="D2825" s="142"/>
      <c r="E2825" s="142"/>
      <c r="F2825" s="144"/>
      <c r="G2825" s="142"/>
      <c r="H2825" s="142"/>
      <c r="I2825" s="153"/>
      <c r="J2825" s="92">
        <f>IF(G2825&gt;0,(D2825*(F2825/G2825)),0)</f>
        <v>0</v>
      </c>
      <c r="K2825" s="93">
        <f>K$17</f>
        <v>0</v>
      </c>
      <c r="L2825" s="94">
        <f>IF(K2825&gt;0,((J2825/K2825)*I2825),0)</f>
        <v>0</v>
      </c>
    </row>
    <row r="2826" spans="2:12" ht="15" x14ac:dyDescent="0.25">
      <c r="B2826" s="31" t="s">
        <v>126</v>
      </c>
      <c r="C2826" s="164">
        <f>C$18</f>
        <v>0</v>
      </c>
      <c r="D2826" s="142"/>
      <c r="E2826" s="142"/>
      <c r="F2826" s="144"/>
      <c r="G2826" s="142"/>
      <c r="H2826" s="142"/>
      <c r="I2826" s="153"/>
      <c r="J2826" s="92">
        <f t="shared" ref="J2826:J2837" si="437">IF(G2826&gt;0,(D2826*(F2826/G2826)),0)</f>
        <v>0</v>
      </c>
      <c r="K2826" s="97">
        <f>K$18</f>
        <v>0</v>
      </c>
      <c r="L2826" s="94">
        <f t="shared" ref="L2826:L2837" si="438">IF(K2826&gt;0,((J2826/K2826)*I2826),0)</f>
        <v>0</v>
      </c>
    </row>
    <row r="2827" spans="2:12" ht="15" x14ac:dyDescent="0.25">
      <c r="B2827" s="31" t="s">
        <v>127</v>
      </c>
      <c r="C2827" s="272">
        <f>C$19</f>
        <v>0</v>
      </c>
      <c r="D2827" s="142"/>
      <c r="E2827" s="142"/>
      <c r="F2827" s="144"/>
      <c r="G2827" s="142"/>
      <c r="H2827" s="142"/>
      <c r="I2827" s="153"/>
      <c r="J2827" s="92">
        <f t="shared" si="437"/>
        <v>0</v>
      </c>
      <c r="K2827" s="97">
        <f>K$19</f>
        <v>0</v>
      </c>
      <c r="L2827" s="94">
        <f t="shared" si="438"/>
        <v>0</v>
      </c>
    </row>
    <row r="2828" spans="2:12" ht="15" x14ac:dyDescent="0.25">
      <c r="B2828" s="31" t="s">
        <v>128</v>
      </c>
      <c r="C2828" s="164">
        <f>C$20</f>
        <v>0</v>
      </c>
      <c r="D2828" s="142"/>
      <c r="E2828" s="142"/>
      <c r="F2828" s="144"/>
      <c r="G2828" s="142"/>
      <c r="H2828" s="142"/>
      <c r="I2828" s="153"/>
      <c r="J2828" s="92">
        <f t="shared" si="437"/>
        <v>0</v>
      </c>
      <c r="K2828" s="93">
        <f>K$20</f>
        <v>0</v>
      </c>
      <c r="L2828" s="94">
        <f t="shared" si="438"/>
        <v>0</v>
      </c>
    </row>
    <row r="2829" spans="2:12" ht="15" x14ac:dyDescent="0.25">
      <c r="B2829" s="31" t="s">
        <v>129</v>
      </c>
      <c r="C2829" s="272">
        <f>C$21</f>
        <v>0</v>
      </c>
      <c r="D2829" s="142"/>
      <c r="E2829" s="142"/>
      <c r="F2829" s="144"/>
      <c r="G2829" s="142"/>
      <c r="H2829" s="142"/>
      <c r="I2829" s="153"/>
      <c r="J2829" s="92">
        <f t="shared" si="437"/>
        <v>0</v>
      </c>
      <c r="K2829" s="97">
        <f>K$21</f>
        <v>0</v>
      </c>
      <c r="L2829" s="94">
        <f t="shared" si="438"/>
        <v>0</v>
      </c>
    </row>
    <row r="2830" spans="2:12" ht="15" x14ac:dyDescent="0.25">
      <c r="B2830" s="31" t="s">
        <v>130</v>
      </c>
      <c r="C2830" s="164">
        <f>C$22</f>
        <v>0</v>
      </c>
      <c r="D2830" s="142"/>
      <c r="E2830" s="142"/>
      <c r="F2830" s="144"/>
      <c r="G2830" s="142"/>
      <c r="H2830" s="142"/>
      <c r="I2830" s="153"/>
      <c r="J2830" s="92">
        <f t="shared" si="437"/>
        <v>0</v>
      </c>
      <c r="K2830" s="97">
        <f>K$22</f>
        <v>0</v>
      </c>
      <c r="L2830" s="94">
        <f t="shared" si="438"/>
        <v>0</v>
      </c>
    </row>
    <row r="2831" spans="2:12" ht="15" x14ac:dyDescent="0.25">
      <c r="B2831" s="31" t="s">
        <v>131</v>
      </c>
      <c r="C2831" s="272">
        <f>C$23</f>
        <v>0</v>
      </c>
      <c r="D2831" s="142"/>
      <c r="E2831" s="142"/>
      <c r="F2831" s="144"/>
      <c r="G2831" s="142"/>
      <c r="H2831" s="142"/>
      <c r="I2831" s="153"/>
      <c r="J2831" s="92">
        <f t="shared" si="437"/>
        <v>0</v>
      </c>
      <c r="K2831" s="93">
        <f>K$23</f>
        <v>0</v>
      </c>
      <c r="L2831" s="94">
        <f t="shared" si="438"/>
        <v>0</v>
      </c>
    </row>
    <row r="2832" spans="2:12" ht="15" x14ac:dyDescent="0.25">
      <c r="B2832" s="31" t="s">
        <v>132</v>
      </c>
      <c r="C2832" s="164">
        <f>C$24</f>
        <v>0</v>
      </c>
      <c r="D2832" s="142"/>
      <c r="E2832" s="142"/>
      <c r="F2832" s="144"/>
      <c r="G2832" s="142"/>
      <c r="H2832" s="142"/>
      <c r="I2832" s="153"/>
      <c r="J2832" s="92">
        <f t="shared" si="437"/>
        <v>0</v>
      </c>
      <c r="K2832" s="97">
        <f>K$24</f>
        <v>0</v>
      </c>
      <c r="L2832" s="94">
        <f t="shared" si="438"/>
        <v>0</v>
      </c>
    </row>
    <row r="2833" spans="2:12" ht="15" x14ac:dyDescent="0.25">
      <c r="B2833" s="31" t="s">
        <v>133</v>
      </c>
      <c r="C2833" s="272">
        <f>C$25</f>
        <v>0</v>
      </c>
      <c r="D2833" s="142"/>
      <c r="E2833" s="142"/>
      <c r="F2833" s="144"/>
      <c r="G2833" s="142"/>
      <c r="H2833" s="142"/>
      <c r="I2833" s="153"/>
      <c r="J2833" s="92">
        <f t="shared" si="437"/>
        <v>0</v>
      </c>
      <c r="K2833" s="97">
        <f>K$25</f>
        <v>0</v>
      </c>
      <c r="L2833" s="94">
        <f t="shared" si="438"/>
        <v>0</v>
      </c>
    </row>
    <row r="2834" spans="2:12" ht="15" x14ac:dyDescent="0.25">
      <c r="B2834" s="31" t="s">
        <v>134</v>
      </c>
      <c r="C2834" s="164">
        <f>C$26</f>
        <v>0</v>
      </c>
      <c r="D2834" s="142"/>
      <c r="E2834" s="142"/>
      <c r="F2834" s="144"/>
      <c r="G2834" s="142"/>
      <c r="H2834" s="142"/>
      <c r="I2834" s="153"/>
      <c r="J2834" s="92">
        <f t="shared" si="437"/>
        <v>0</v>
      </c>
      <c r="K2834" s="93">
        <f>K$26</f>
        <v>0</v>
      </c>
      <c r="L2834" s="94">
        <f t="shared" si="438"/>
        <v>0</v>
      </c>
    </row>
    <row r="2835" spans="2:12" ht="15" x14ac:dyDescent="0.25">
      <c r="B2835" s="31" t="s">
        <v>135</v>
      </c>
      <c r="C2835" s="272">
        <f>C$27</f>
        <v>0</v>
      </c>
      <c r="D2835" s="142"/>
      <c r="E2835" s="142"/>
      <c r="F2835" s="144"/>
      <c r="G2835" s="142"/>
      <c r="H2835" s="142"/>
      <c r="I2835" s="153"/>
      <c r="J2835" s="92">
        <f t="shared" si="437"/>
        <v>0</v>
      </c>
      <c r="K2835" s="97">
        <f>K$27</f>
        <v>0</v>
      </c>
      <c r="L2835" s="94">
        <f t="shared" si="438"/>
        <v>0</v>
      </c>
    </row>
    <row r="2836" spans="2:12" ht="15" x14ac:dyDescent="0.25">
      <c r="B2836" s="31" t="s">
        <v>136</v>
      </c>
      <c r="C2836" s="164">
        <f>C$28</f>
        <v>0</v>
      </c>
      <c r="D2836" s="142"/>
      <c r="E2836" s="142"/>
      <c r="F2836" s="144"/>
      <c r="G2836" s="142"/>
      <c r="H2836" s="142"/>
      <c r="I2836" s="153"/>
      <c r="J2836" s="92">
        <f t="shared" si="437"/>
        <v>0</v>
      </c>
      <c r="K2836" s="97">
        <f>K$28</f>
        <v>0</v>
      </c>
      <c r="L2836" s="94">
        <f t="shared" si="438"/>
        <v>0</v>
      </c>
    </row>
    <row r="2837" spans="2:12" ht="15" x14ac:dyDescent="0.25">
      <c r="B2837" s="31" t="s">
        <v>137</v>
      </c>
      <c r="C2837" s="272">
        <f>C$29</f>
        <v>0</v>
      </c>
      <c r="D2837" s="142"/>
      <c r="E2837" s="142"/>
      <c r="F2837" s="144"/>
      <c r="G2837" s="142"/>
      <c r="H2837" s="142"/>
      <c r="I2837" s="153"/>
      <c r="J2837" s="92">
        <f t="shared" si="437"/>
        <v>0</v>
      </c>
      <c r="K2837" s="93">
        <f>K$29</f>
        <v>0</v>
      </c>
      <c r="L2837" s="94">
        <f t="shared" si="438"/>
        <v>0</v>
      </c>
    </row>
    <row r="2838" spans="2:12" ht="15" x14ac:dyDescent="0.25">
      <c r="B2838" s="31" t="s">
        <v>418</v>
      </c>
      <c r="C2838" s="164">
        <f>C$30</f>
        <v>0</v>
      </c>
      <c r="D2838" s="142"/>
      <c r="E2838" s="142"/>
      <c r="F2838" s="144"/>
      <c r="G2838" s="142"/>
      <c r="H2838" s="142"/>
      <c r="I2838" s="153"/>
      <c r="J2838" s="92">
        <f>IF(G2838&gt;0,(D2838*(F2838/G2838)),0)</f>
        <v>0</v>
      </c>
      <c r="K2838" s="97">
        <f>K$30</f>
        <v>0</v>
      </c>
      <c r="L2838" s="94">
        <f>IF(K2838&gt;0,((J2838/K2838)*I2838),0)</f>
        <v>0</v>
      </c>
    </row>
    <row r="2839" spans="2:12" ht="15" x14ac:dyDescent="0.25">
      <c r="B2839" s="31" t="s">
        <v>419</v>
      </c>
      <c r="C2839" s="272">
        <f>C$31</f>
        <v>0</v>
      </c>
      <c r="D2839" s="142"/>
      <c r="E2839" s="142"/>
      <c r="F2839" s="144"/>
      <c r="G2839" s="142"/>
      <c r="H2839" s="142"/>
      <c r="I2839" s="153"/>
      <c r="J2839" s="92">
        <f t="shared" ref="J2839:J2849" si="439">IF(G2839&gt;0,(D2839*(F2839/G2839)),0)</f>
        <v>0</v>
      </c>
      <c r="K2839" s="97">
        <f>K$31</f>
        <v>0</v>
      </c>
      <c r="L2839" s="94">
        <f t="shared" ref="L2839:L2849" si="440">IF(K2839&gt;0,((J2839/K2839)*I2839),0)</f>
        <v>0</v>
      </c>
    </row>
    <row r="2840" spans="2:12" ht="15" x14ac:dyDescent="0.25">
      <c r="B2840" s="31" t="s">
        <v>420</v>
      </c>
      <c r="C2840" s="164">
        <f>C$32</f>
        <v>0</v>
      </c>
      <c r="D2840" s="142"/>
      <c r="E2840" s="142"/>
      <c r="F2840" s="144"/>
      <c r="G2840" s="142"/>
      <c r="H2840" s="142"/>
      <c r="I2840" s="153"/>
      <c r="J2840" s="92">
        <f t="shared" si="439"/>
        <v>0</v>
      </c>
      <c r="K2840" s="93">
        <f>K$32</f>
        <v>0</v>
      </c>
      <c r="L2840" s="94">
        <f t="shared" si="440"/>
        <v>0</v>
      </c>
    </row>
    <row r="2841" spans="2:12" ht="15" x14ac:dyDescent="0.25">
      <c r="B2841" s="31" t="s">
        <v>421</v>
      </c>
      <c r="C2841" s="272">
        <f>C$33</f>
        <v>0</v>
      </c>
      <c r="D2841" s="142"/>
      <c r="E2841" s="142"/>
      <c r="F2841" s="144"/>
      <c r="G2841" s="142"/>
      <c r="H2841" s="142"/>
      <c r="I2841" s="153"/>
      <c r="J2841" s="92">
        <f t="shared" si="439"/>
        <v>0</v>
      </c>
      <c r="K2841" s="97">
        <f>K$33</f>
        <v>0</v>
      </c>
      <c r="L2841" s="94">
        <f t="shared" si="440"/>
        <v>0</v>
      </c>
    </row>
    <row r="2842" spans="2:12" ht="15" x14ac:dyDescent="0.25">
      <c r="B2842" s="31" t="s">
        <v>422</v>
      </c>
      <c r="C2842" s="164">
        <f>C$34</f>
        <v>0</v>
      </c>
      <c r="D2842" s="142"/>
      <c r="E2842" s="142"/>
      <c r="F2842" s="144"/>
      <c r="G2842" s="142"/>
      <c r="H2842" s="142"/>
      <c r="I2842" s="153"/>
      <c r="J2842" s="92">
        <f t="shared" si="439"/>
        <v>0</v>
      </c>
      <c r="K2842" s="97">
        <f>K$34</f>
        <v>0</v>
      </c>
      <c r="L2842" s="94">
        <f t="shared" si="440"/>
        <v>0</v>
      </c>
    </row>
    <row r="2843" spans="2:12" ht="15" x14ac:dyDescent="0.25">
      <c r="B2843" s="31" t="s">
        <v>423</v>
      </c>
      <c r="C2843" s="272">
        <f>C$35</f>
        <v>0</v>
      </c>
      <c r="D2843" s="142"/>
      <c r="E2843" s="142"/>
      <c r="F2843" s="144"/>
      <c r="G2843" s="142"/>
      <c r="H2843" s="142"/>
      <c r="I2843" s="153"/>
      <c r="J2843" s="92">
        <f t="shared" si="439"/>
        <v>0</v>
      </c>
      <c r="K2843" s="93">
        <f>K$35</f>
        <v>0</v>
      </c>
      <c r="L2843" s="94">
        <f t="shared" si="440"/>
        <v>0</v>
      </c>
    </row>
    <row r="2844" spans="2:12" ht="15" x14ac:dyDescent="0.25">
      <c r="B2844" s="31" t="s">
        <v>424</v>
      </c>
      <c r="C2844" s="164">
        <f>C$36</f>
        <v>0</v>
      </c>
      <c r="D2844" s="142"/>
      <c r="E2844" s="142"/>
      <c r="F2844" s="144"/>
      <c r="G2844" s="142"/>
      <c r="H2844" s="142"/>
      <c r="I2844" s="153"/>
      <c r="J2844" s="92">
        <f t="shared" si="439"/>
        <v>0</v>
      </c>
      <c r="K2844" s="97">
        <f>K$36</f>
        <v>0</v>
      </c>
      <c r="L2844" s="94">
        <f t="shared" si="440"/>
        <v>0</v>
      </c>
    </row>
    <row r="2845" spans="2:12" ht="15" x14ac:dyDescent="0.25">
      <c r="B2845" s="31" t="s">
        <v>425</v>
      </c>
      <c r="C2845" s="272">
        <f>C$37</f>
        <v>0</v>
      </c>
      <c r="D2845" s="142"/>
      <c r="E2845" s="142"/>
      <c r="F2845" s="144"/>
      <c r="G2845" s="142"/>
      <c r="H2845" s="142"/>
      <c r="I2845" s="153"/>
      <c r="J2845" s="92">
        <f t="shared" si="439"/>
        <v>0</v>
      </c>
      <c r="K2845" s="97">
        <f>K$37</f>
        <v>0</v>
      </c>
      <c r="L2845" s="94">
        <f t="shared" si="440"/>
        <v>0</v>
      </c>
    </row>
    <row r="2846" spans="2:12" ht="15" x14ac:dyDescent="0.25">
      <c r="B2846" s="31" t="s">
        <v>426</v>
      </c>
      <c r="C2846" s="164">
        <f>C$38</f>
        <v>0</v>
      </c>
      <c r="D2846" s="142"/>
      <c r="E2846" s="142"/>
      <c r="F2846" s="144"/>
      <c r="G2846" s="142"/>
      <c r="H2846" s="142"/>
      <c r="I2846" s="153"/>
      <c r="J2846" s="92">
        <f t="shared" si="439"/>
        <v>0</v>
      </c>
      <c r="K2846" s="93">
        <f>K$38</f>
        <v>0</v>
      </c>
      <c r="L2846" s="94">
        <f t="shared" si="440"/>
        <v>0</v>
      </c>
    </row>
    <row r="2847" spans="2:12" ht="15" x14ac:dyDescent="0.25">
      <c r="B2847" s="31" t="s">
        <v>427</v>
      </c>
      <c r="C2847" s="272">
        <f>C$39</f>
        <v>0</v>
      </c>
      <c r="D2847" s="142"/>
      <c r="E2847" s="142"/>
      <c r="F2847" s="144"/>
      <c r="G2847" s="142"/>
      <c r="H2847" s="142"/>
      <c r="I2847" s="153"/>
      <c r="J2847" s="92">
        <f t="shared" si="439"/>
        <v>0</v>
      </c>
      <c r="K2847" s="97">
        <f>K$39</f>
        <v>0</v>
      </c>
      <c r="L2847" s="94">
        <f t="shared" si="440"/>
        <v>0</v>
      </c>
    </row>
    <row r="2848" spans="2:12" ht="15" x14ac:dyDescent="0.25">
      <c r="B2848" s="31" t="s">
        <v>428</v>
      </c>
      <c r="C2848" s="164">
        <f>C$40</f>
        <v>0</v>
      </c>
      <c r="D2848" s="142"/>
      <c r="E2848" s="142"/>
      <c r="F2848" s="144"/>
      <c r="G2848" s="142"/>
      <c r="H2848" s="142"/>
      <c r="I2848" s="153"/>
      <c r="J2848" s="92">
        <f t="shared" si="439"/>
        <v>0</v>
      </c>
      <c r="K2848" s="97">
        <f>K$40</f>
        <v>0</v>
      </c>
      <c r="L2848" s="94">
        <f t="shared" si="440"/>
        <v>0</v>
      </c>
    </row>
    <row r="2849" spans="2:12" ht="15" x14ac:dyDescent="0.25">
      <c r="B2849" s="31" t="s">
        <v>429</v>
      </c>
      <c r="C2849" s="272">
        <f>C$41</f>
        <v>0</v>
      </c>
      <c r="D2849" s="142"/>
      <c r="E2849" s="142"/>
      <c r="F2849" s="144"/>
      <c r="G2849" s="142"/>
      <c r="H2849" s="142"/>
      <c r="I2849" s="153"/>
      <c r="J2849" s="92">
        <f t="shared" si="439"/>
        <v>0</v>
      </c>
      <c r="K2849" s="93">
        <f>K$41</f>
        <v>0</v>
      </c>
      <c r="L2849" s="94">
        <f t="shared" si="440"/>
        <v>0</v>
      </c>
    </row>
    <row r="2850" spans="2:12" ht="15" x14ac:dyDescent="0.25">
      <c r="B2850" s="31" t="s">
        <v>430</v>
      </c>
      <c r="C2850" s="164">
        <f>C$42</f>
        <v>0</v>
      </c>
      <c r="D2850" s="142"/>
      <c r="E2850" s="142"/>
      <c r="F2850" s="144"/>
      <c r="G2850" s="142"/>
      <c r="H2850" s="142"/>
      <c r="I2850" s="153"/>
      <c r="J2850" s="92">
        <f>IF(G2850&gt;0,(D2850*(F2850/G2850)),0)</f>
        <v>0</v>
      </c>
      <c r="K2850" s="97">
        <f>K$42</f>
        <v>0</v>
      </c>
      <c r="L2850" s="94">
        <f>IF(K2850&gt;0,((J2850/K2850)*I2850),0)</f>
        <v>0</v>
      </c>
    </row>
    <row r="2851" spans="2:12" ht="15" x14ac:dyDescent="0.25">
      <c r="B2851" s="31" t="s">
        <v>431</v>
      </c>
      <c r="C2851" s="272">
        <f>C$43</f>
        <v>0</v>
      </c>
      <c r="D2851" s="142"/>
      <c r="E2851" s="142"/>
      <c r="F2851" s="144"/>
      <c r="G2851" s="142"/>
      <c r="H2851" s="142"/>
      <c r="I2851" s="153"/>
      <c r="J2851" s="92">
        <f t="shared" ref="J2851:J2862" si="441">IF(G2851&gt;0,(D2851*(F2851/G2851)),0)</f>
        <v>0</v>
      </c>
      <c r="K2851" s="97">
        <f>K$43</f>
        <v>0</v>
      </c>
      <c r="L2851" s="94">
        <f t="shared" ref="L2851:L2862" si="442">IF(K2851&gt;0,((J2851/K2851)*I2851),0)</f>
        <v>0</v>
      </c>
    </row>
    <row r="2852" spans="2:12" ht="15" x14ac:dyDescent="0.25">
      <c r="B2852" s="31" t="s">
        <v>432</v>
      </c>
      <c r="C2852" s="164">
        <f>C$44</f>
        <v>0</v>
      </c>
      <c r="D2852" s="142"/>
      <c r="E2852" s="142"/>
      <c r="F2852" s="144"/>
      <c r="G2852" s="142"/>
      <c r="H2852" s="142"/>
      <c r="I2852" s="153"/>
      <c r="J2852" s="92">
        <f t="shared" si="441"/>
        <v>0</v>
      </c>
      <c r="K2852" s="93">
        <f>K$44</f>
        <v>0</v>
      </c>
      <c r="L2852" s="94">
        <f t="shared" si="442"/>
        <v>0</v>
      </c>
    </row>
    <row r="2853" spans="2:12" ht="15" x14ac:dyDescent="0.25">
      <c r="B2853" s="31" t="s">
        <v>433</v>
      </c>
      <c r="C2853" s="272">
        <f>C$45</f>
        <v>0</v>
      </c>
      <c r="D2853" s="142"/>
      <c r="E2853" s="142"/>
      <c r="F2853" s="144"/>
      <c r="G2853" s="142"/>
      <c r="H2853" s="142"/>
      <c r="I2853" s="153"/>
      <c r="J2853" s="92">
        <f t="shared" si="441"/>
        <v>0</v>
      </c>
      <c r="K2853" s="97">
        <f>K$45</f>
        <v>0</v>
      </c>
      <c r="L2853" s="94">
        <f t="shared" si="442"/>
        <v>0</v>
      </c>
    </row>
    <row r="2854" spans="2:12" ht="15" x14ac:dyDescent="0.25">
      <c r="B2854" s="31" t="s">
        <v>434</v>
      </c>
      <c r="C2854" s="164">
        <f>C$46</f>
        <v>0</v>
      </c>
      <c r="D2854" s="142"/>
      <c r="E2854" s="142"/>
      <c r="F2854" s="144"/>
      <c r="G2854" s="142"/>
      <c r="H2854" s="142"/>
      <c r="I2854" s="153"/>
      <c r="J2854" s="92">
        <f t="shared" si="441"/>
        <v>0</v>
      </c>
      <c r="K2854" s="97">
        <f>K$46</f>
        <v>0</v>
      </c>
      <c r="L2854" s="94">
        <f t="shared" si="442"/>
        <v>0</v>
      </c>
    </row>
    <row r="2855" spans="2:12" ht="15" x14ac:dyDescent="0.25">
      <c r="B2855" s="31" t="s">
        <v>435</v>
      </c>
      <c r="C2855" s="272">
        <f>C$47</f>
        <v>0</v>
      </c>
      <c r="D2855" s="142"/>
      <c r="E2855" s="142"/>
      <c r="F2855" s="144"/>
      <c r="G2855" s="142"/>
      <c r="H2855" s="142"/>
      <c r="I2855" s="153"/>
      <c r="J2855" s="92">
        <f t="shared" si="441"/>
        <v>0</v>
      </c>
      <c r="K2855" s="93">
        <f>K$47</f>
        <v>0</v>
      </c>
      <c r="L2855" s="94">
        <f t="shared" si="442"/>
        <v>0</v>
      </c>
    </row>
    <row r="2856" spans="2:12" ht="15" x14ac:dyDescent="0.25">
      <c r="B2856" s="31" t="s">
        <v>436</v>
      </c>
      <c r="C2856" s="164">
        <f>C$48</f>
        <v>0</v>
      </c>
      <c r="D2856" s="142"/>
      <c r="E2856" s="142"/>
      <c r="F2856" s="144"/>
      <c r="G2856" s="142"/>
      <c r="H2856" s="142"/>
      <c r="I2856" s="153"/>
      <c r="J2856" s="92">
        <f t="shared" si="441"/>
        <v>0</v>
      </c>
      <c r="K2856" s="97">
        <f>K$48</f>
        <v>0</v>
      </c>
      <c r="L2856" s="94">
        <f t="shared" si="442"/>
        <v>0</v>
      </c>
    </row>
    <row r="2857" spans="2:12" ht="15" x14ac:dyDescent="0.25">
      <c r="B2857" s="31" t="s">
        <v>437</v>
      </c>
      <c r="C2857" s="272">
        <f>C$49</f>
        <v>0</v>
      </c>
      <c r="D2857" s="142"/>
      <c r="E2857" s="142"/>
      <c r="F2857" s="144"/>
      <c r="G2857" s="142"/>
      <c r="H2857" s="142"/>
      <c r="I2857" s="153"/>
      <c r="J2857" s="92">
        <f t="shared" si="441"/>
        <v>0</v>
      </c>
      <c r="K2857" s="97">
        <f>K$49</f>
        <v>0</v>
      </c>
      <c r="L2857" s="94">
        <f t="shared" si="442"/>
        <v>0</v>
      </c>
    </row>
    <row r="2858" spans="2:12" ht="15" x14ac:dyDescent="0.25">
      <c r="B2858" s="31" t="s">
        <v>438</v>
      </c>
      <c r="C2858" s="164">
        <f>C$50</f>
        <v>0</v>
      </c>
      <c r="D2858" s="142"/>
      <c r="E2858" s="142"/>
      <c r="F2858" s="144"/>
      <c r="G2858" s="142"/>
      <c r="H2858" s="142"/>
      <c r="I2858" s="153"/>
      <c r="J2858" s="92">
        <f t="shared" si="441"/>
        <v>0</v>
      </c>
      <c r="K2858" s="93">
        <f>K$50</f>
        <v>0</v>
      </c>
      <c r="L2858" s="94">
        <f t="shared" si="442"/>
        <v>0</v>
      </c>
    </row>
    <row r="2859" spans="2:12" ht="15" x14ac:dyDescent="0.25">
      <c r="B2859" s="31" t="s">
        <v>439</v>
      </c>
      <c r="C2859" s="272">
        <f>C$51</f>
        <v>0</v>
      </c>
      <c r="D2859" s="142"/>
      <c r="E2859" s="142"/>
      <c r="F2859" s="144"/>
      <c r="G2859" s="142"/>
      <c r="H2859" s="142"/>
      <c r="I2859" s="153"/>
      <c r="J2859" s="92">
        <f t="shared" si="441"/>
        <v>0</v>
      </c>
      <c r="K2859" s="97">
        <f>K$51</f>
        <v>0</v>
      </c>
      <c r="L2859" s="94">
        <f t="shared" si="442"/>
        <v>0</v>
      </c>
    </row>
    <row r="2860" spans="2:12" ht="15" x14ac:dyDescent="0.25">
      <c r="B2860" s="31" t="s">
        <v>440</v>
      </c>
      <c r="C2860" s="164">
        <f>C$52</f>
        <v>0</v>
      </c>
      <c r="D2860" s="142"/>
      <c r="E2860" s="142"/>
      <c r="F2860" s="144"/>
      <c r="G2860" s="142"/>
      <c r="H2860" s="142"/>
      <c r="I2860" s="153"/>
      <c r="J2860" s="92">
        <f t="shared" si="441"/>
        <v>0</v>
      </c>
      <c r="K2860" s="97">
        <f>K$52</f>
        <v>0</v>
      </c>
      <c r="L2860" s="94">
        <f t="shared" si="442"/>
        <v>0</v>
      </c>
    </row>
    <row r="2861" spans="2:12" ht="15" x14ac:dyDescent="0.25">
      <c r="B2861" s="31" t="s">
        <v>441</v>
      </c>
      <c r="C2861" s="272">
        <f>C$53</f>
        <v>0</v>
      </c>
      <c r="D2861" s="142"/>
      <c r="E2861" s="142"/>
      <c r="F2861" s="144"/>
      <c r="G2861" s="142"/>
      <c r="H2861" s="142"/>
      <c r="I2861" s="153"/>
      <c r="J2861" s="92">
        <f t="shared" si="441"/>
        <v>0</v>
      </c>
      <c r="K2861" s="93">
        <f>K$53</f>
        <v>0</v>
      </c>
      <c r="L2861" s="94">
        <f t="shared" si="442"/>
        <v>0</v>
      </c>
    </row>
    <row r="2862" spans="2:12" ht="15" x14ac:dyDescent="0.25">
      <c r="B2862" s="31" t="s">
        <v>442</v>
      </c>
      <c r="C2862" s="164">
        <f>C$54</f>
        <v>0</v>
      </c>
      <c r="D2862" s="142"/>
      <c r="E2862" s="142"/>
      <c r="F2862" s="144"/>
      <c r="G2862" s="142"/>
      <c r="H2862" s="142"/>
      <c r="I2862" s="153"/>
      <c r="J2862" s="92">
        <f t="shared" si="441"/>
        <v>0</v>
      </c>
      <c r="K2862" s="97">
        <f>K$54</f>
        <v>0</v>
      </c>
      <c r="L2862" s="94">
        <f t="shared" si="442"/>
        <v>0</v>
      </c>
    </row>
    <row r="2863" spans="2:12" x14ac:dyDescent="0.2">
      <c r="B2863"/>
      <c r="C2863"/>
      <c r="D2863"/>
      <c r="E2863"/>
      <c r="F2863"/>
      <c r="G2863"/>
      <c r="H2863"/>
      <c r="I2863"/>
      <c r="J2863"/>
      <c r="K2863"/>
      <c r="L2863"/>
    </row>
    <row r="2864" spans="2:12" ht="15" x14ac:dyDescent="0.25">
      <c r="C2864" s="278" t="s">
        <v>543</v>
      </c>
      <c r="D2864" s="279"/>
      <c r="E2864" s="279"/>
      <c r="F2864" s="279"/>
      <c r="G2864" s="279"/>
      <c r="H2864" s="279"/>
      <c r="I2864" s="279"/>
      <c r="J2864" s="279"/>
      <c r="K2864" s="279"/>
      <c r="L2864" s="280"/>
    </row>
    <row r="2865" spans="2:12" ht="15" x14ac:dyDescent="0.25">
      <c r="B2865" s="31" t="s">
        <v>113</v>
      </c>
      <c r="C2865" s="259">
        <f>C$5</f>
        <v>0</v>
      </c>
      <c r="D2865" s="142"/>
      <c r="E2865" s="142"/>
      <c r="F2865" s="144"/>
      <c r="G2865" s="142"/>
      <c r="H2865" s="142"/>
      <c r="I2865" s="153"/>
      <c r="J2865" s="92">
        <f>IF(G2865&gt;0,(D2865*(F2865/G2865)),0)</f>
        <v>0</v>
      </c>
      <c r="K2865" s="93">
        <f>K$5</f>
        <v>0</v>
      </c>
      <c r="L2865" s="94">
        <f>IF(K2865&gt;0,((J2865/K2865)*I2865),0)</f>
        <v>0</v>
      </c>
    </row>
    <row r="2866" spans="2:12" ht="15" x14ac:dyDescent="0.25">
      <c r="B2866" s="31" t="s">
        <v>114</v>
      </c>
      <c r="C2866" s="260">
        <f>C$6</f>
        <v>0</v>
      </c>
      <c r="D2866" s="142"/>
      <c r="E2866" s="142"/>
      <c r="F2866" s="144"/>
      <c r="G2866" s="142"/>
      <c r="H2866" s="142"/>
      <c r="I2866" s="153"/>
      <c r="J2866" s="92">
        <f t="shared" ref="J2866:J2876" si="443">IF(G2866&gt;0,(D2866*(F2866/G2866)),0)</f>
        <v>0</v>
      </c>
      <c r="K2866" s="97">
        <f>K$6</f>
        <v>0</v>
      </c>
      <c r="L2866" s="94">
        <f t="shared" ref="L2866:L2876" si="444">IF(K2866&gt;0,((J2866/K2866)*I2866),0)</f>
        <v>0</v>
      </c>
    </row>
    <row r="2867" spans="2:12" ht="15" x14ac:dyDescent="0.25">
      <c r="B2867" s="31" t="s">
        <v>115</v>
      </c>
      <c r="C2867" s="259">
        <f>C$7</f>
        <v>0</v>
      </c>
      <c r="D2867" s="142"/>
      <c r="E2867" s="142"/>
      <c r="F2867" s="144"/>
      <c r="G2867" s="142"/>
      <c r="H2867" s="142"/>
      <c r="I2867" s="153"/>
      <c r="J2867" s="92">
        <f t="shared" si="443"/>
        <v>0</v>
      </c>
      <c r="K2867" s="97">
        <f>K$7</f>
        <v>0</v>
      </c>
      <c r="L2867" s="94">
        <f t="shared" si="444"/>
        <v>0</v>
      </c>
    </row>
    <row r="2868" spans="2:12" ht="15" x14ac:dyDescent="0.25">
      <c r="B2868" s="31" t="s">
        <v>116</v>
      </c>
      <c r="C2868" s="260">
        <f>C$8</f>
        <v>0</v>
      </c>
      <c r="D2868" s="142"/>
      <c r="E2868" s="142"/>
      <c r="F2868" s="144"/>
      <c r="G2868" s="142"/>
      <c r="H2868" s="142"/>
      <c r="I2868" s="153"/>
      <c r="J2868" s="92">
        <f t="shared" si="443"/>
        <v>0</v>
      </c>
      <c r="K2868" s="93">
        <f>K$8</f>
        <v>0</v>
      </c>
      <c r="L2868" s="94">
        <f t="shared" si="444"/>
        <v>0</v>
      </c>
    </row>
    <row r="2869" spans="2:12" ht="15" x14ac:dyDescent="0.25">
      <c r="B2869" s="31" t="s">
        <v>117</v>
      </c>
      <c r="C2869" s="259">
        <f>C$9</f>
        <v>0</v>
      </c>
      <c r="D2869" s="142"/>
      <c r="E2869" s="142"/>
      <c r="F2869" s="144"/>
      <c r="G2869" s="142"/>
      <c r="H2869" s="142"/>
      <c r="I2869" s="153"/>
      <c r="J2869" s="92">
        <f t="shared" si="443"/>
        <v>0</v>
      </c>
      <c r="K2869" s="97">
        <f>K$9</f>
        <v>0</v>
      </c>
      <c r="L2869" s="94">
        <f t="shared" si="444"/>
        <v>0</v>
      </c>
    </row>
    <row r="2870" spans="2:12" ht="15" x14ac:dyDescent="0.25">
      <c r="B2870" s="31" t="s">
        <v>118</v>
      </c>
      <c r="C2870" s="260">
        <f>C$10</f>
        <v>0</v>
      </c>
      <c r="D2870" s="142"/>
      <c r="E2870" s="142"/>
      <c r="F2870" s="144"/>
      <c r="G2870" s="142"/>
      <c r="H2870" s="142"/>
      <c r="I2870" s="153"/>
      <c r="J2870" s="92">
        <f t="shared" si="443"/>
        <v>0</v>
      </c>
      <c r="K2870" s="97">
        <f>K$10</f>
        <v>0</v>
      </c>
      <c r="L2870" s="94">
        <f t="shared" si="444"/>
        <v>0</v>
      </c>
    </row>
    <row r="2871" spans="2:12" ht="15" x14ac:dyDescent="0.25">
      <c r="B2871" s="31" t="s">
        <v>119</v>
      </c>
      <c r="C2871" s="259">
        <f>C$11</f>
        <v>0</v>
      </c>
      <c r="D2871" s="142"/>
      <c r="E2871" s="142"/>
      <c r="F2871" s="144"/>
      <c r="G2871" s="142"/>
      <c r="H2871" s="142"/>
      <c r="I2871" s="153"/>
      <c r="J2871" s="92">
        <f t="shared" si="443"/>
        <v>0</v>
      </c>
      <c r="K2871" s="93">
        <f>K$11</f>
        <v>0</v>
      </c>
      <c r="L2871" s="94">
        <f t="shared" si="444"/>
        <v>0</v>
      </c>
    </row>
    <row r="2872" spans="2:12" ht="15" x14ac:dyDescent="0.25">
      <c r="B2872" s="31" t="s">
        <v>120</v>
      </c>
      <c r="C2872" s="260">
        <f>C$12</f>
        <v>0</v>
      </c>
      <c r="D2872" s="142"/>
      <c r="E2872" s="142"/>
      <c r="F2872" s="144"/>
      <c r="G2872" s="142"/>
      <c r="H2872" s="142"/>
      <c r="I2872" s="153"/>
      <c r="J2872" s="92">
        <f t="shared" si="443"/>
        <v>0</v>
      </c>
      <c r="K2872" s="97">
        <f>K$12</f>
        <v>0</v>
      </c>
      <c r="L2872" s="94">
        <f t="shared" si="444"/>
        <v>0</v>
      </c>
    </row>
    <row r="2873" spans="2:12" ht="15" x14ac:dyDescent="0.25">
      <c r="B2873" s="31" t="s">
        <v>121</v>
      </c>
      <c r="C2873" s="259">
        <f>C$13</f>
        <v>0</v>
      </c>
      <c r="D2873" s="142"/>
      <c r="E2873" s="142"/>
      <c r="F2873" s="144"/>
      <c r="G2873" s="142"/>
      <c r="H2873" s="142"/>
      <c r="I2873" s="153"/>
      <c r="J2873" s="92">
        <f t="shared" si="443"/>
        <v>0</v>
      </c>
      <c r="K2873" s="97">
        <f>K$13</f>
        <v>0</v>
      </c>
      <c r="L2873" s="94">
        <f t="shared" si="444"/>
        <v>0</v>
      </c>
    </row>
    <row r="2874" spans="2:12" ht="15" x14ac:dyDescent="0.25">
      <c r="B2874" s="31" t="s">
        <v>122</v>
      </c>
      <c r="C2874" s="260">
        <f>C$14</f>
        <v>0</v>
      </c>
      <c r="D2874" s="142"/>
      <c r="E2874" s="142"/>
      <c r="F2874" s="144"/>
      <c r="G2874" s="142"/>
      <c r="H2874" s="142"/>
      <c r="I2874" s="153"/>
      <c r="J2874" s="92">
        <f t="shared" si="443"/>
        <v>0</v>
      </c>
      <c r="K2874" s="93">
        <f>K$14</f>
        <v>0</v>
      </c>
      <c r="L2874" s="94">
        <f t="shared" si="444"/>
        <v>0</v>
      </c>
    </row>
    <row r="2875" spans="2:12" ht="15" x14ac:dyDescent="0.25">
      <c r="B2875" s="31" t="s">
        <v>123</v>
      </c>
      <c r="C2875" s="259">
        <f>C$15</f>
        <v>0</v>
      </c>
      <c r="D2875" s="142"/>
      <c r="E2875" s="142"/>
      <c r="F2875" s="144"/>
      <c r="G2875" s="142"/>
      <c r="H2875" s="142"/>
      <c r="I2875" s="153"/>
      <c r="J2875" s="92">
        <f t="shared" si="443"/>
        <v>0</v>
      </c>
      <c r="K2875" s="97">
        <f>K$15</f>
        <v>0</v>
      </c>
      <c r="L2875" s="94">
        <f t="shared" si="444"/>
        <v>0</v>
      </c>
    </row>
    <row r="2876" spans="2:12" ht="15" x14ac:dyDescent="0.25">
      <c r="B2876" s="31" t="s">
        <v>124</v>
      </c>
      <c r="C2876" s="260">
        <f>C$16</f>
        <v>0</v>
      </c>
      <c r="D2876" s="142"/>
      <c r="E2876" s="142"/>
      <c r="F2876" s="144"/>
      <c r="G2876" s="142"/>
      <c r="H2876" s="142"/>
      <c r="I2876" s="153"/>
      <c r="J2876" s="92">
        <f t="shared" si="443"/>
        <v>0</v>
      </c>
      <c r="K2876" s="97">
        <f>K$16</f>
        <v>0</v>
      </c>
      <c r="L2876" s="94">
        <f t="shared" si="444"/>
        <v>0</v>
      </c>
    </row>
    <row r="2877" spans="2:12" ht="15" x14ac:dyDescent="0.25">
      <c r="B2877" s="31" t="s">
        <v>125</v>
      </c>
      <c r="C2877" s="272">
        <f>C$17</f>
        <v>0</v>
      </c>
      <c r="D2877" s="142"/>
      <c r="E2877" s="142"/>
      <c r="F2877" s="144"/>
      <c r="G2877" s="142"/>
      <c r="H2877" s="142"/>
      <c r="I2877" s="153"/>
      <c r="J2877" s="92">
        <f>IF(G2877&gt;0,(D2877*(F2877/G2877)),0)</f>
        <v>0</v>
      </c>
      <c r="K2877" s="93">
        <f>K$17</f>
        <v>0</v>
      </c>
      <c r="L2877" s="94">
        <f>IF(K2877&gt;0,((J2877/K2877)*I2877),0)</f>
        <v>0</v>
      </c>
    </row>
    <row r="2878" spans="2:12" ht="15" x14ac:dyDescent="0.25">
      <c r="B2878" s="31" t="s">
        <v>126</v>
      </c>
      <c r="C2878" s="164">
        <f>C$18</f>
        <v>0</v>
      </c>
      <c r="D2878" s="142"/>
      <c r="E2878" s="142"/>
      <c r="F2878" s="144"/>
      <c r="G2878" s="142"/>
      <c r="H2878" s="142"/>
      <c r="I2878" s="153"/>
      <c r="J2878" s="92">
        <f t="shared" ref="J2878:J2889" si="445">IF(G2878&gt;0,(D2878*(F2878/G2878)),0)</f>
        <v>0</v>
      </c>
      <c r="K2878" s="97">
        <f>K$18</f>
        <v>0</v>
      </c>
      <c r="L2878" s="94">
        <f t="shared" ref="L2878:L2889" si="446">IF(K2878&gt;0,((J2878/K2878)*I2878),0)</f>
        <v>0</v>
      </c>
    </row>
    <row r="2879" spans="2:12" ht="15" x14ac:dyDescent="0.25">
      <c r="B2879" s="31" t="s">
        <v>127</v>
      </c>
      <c r="C2879" s="272">
        <f>C$19</f>
        <v>0</v>
      </c>
      <c r="D2879" s="142"/>
      <c r="E2879" s="142"/>
      <c r="F2879" s="144"/>
      <c r="G2879" s="142"/>
      <c r="H2879" s="142"/>
      <c r="I2879" s="153"/>
      <c r="J2879" s="92">
        <f t="shared" si="445"/>
        <v>0</v>
      </c>
      <c r="K2879" s="97">
        <f>K$19</f>
        <v>0</v>
      </c>
      <c r="L2879" s="94">
        <f t="shared" si="446"/>
        <v>0</v>
      </c>
    </row>
    <row r="2880" spans="2:12" ht="15" x14ac:dyDescent="0.25">
      <c r="B2880" s="31" t="s">
        <v>128</v>
      </c>
      <c r="C2880" s="164">
        <f>C$20</f>
        <v>0</v>
      </c>
      <c r="D2880" s="142"/>
      <c r="E2880" s="142"/>
      <c r="F2880" s="144"/>
      <c r="G2880" s="142"/>
      <c r="H2880" s="142"/>
      <c r="I2880" s="153"/>
      <c r="J2880" s="92">
        <f t="shared" si="445"/>
        <v>0</v>
      </c>
      <c r="K2880" s="93">
        <f>K$20</f>
        <v>0</v>
      </c>
      <c r="L2880" s="94">
        <f t="shared" si="446"/>
        <v>0</v>
      </c>
    </row>
    <row r="2881" spans="2:12" ht="15" x14ac:dyDescent="0.25">
      <c r="B2881" s="31" t="s">
        <v>129</v>
      </c>
      <c r="C2881" s="272">
        <f>C$21</f>
        <v>0</v>
      </c>
      <c r="D2881" s="142"/>
      <c r="E2881" s="142"/>
      <c r="F2881" s="144"/>
      <c r="G2881" s="142"/>
      <c r="H2881" s="142"/>
      <c r="I2881" s="153"/>
      <c r="J2881" s="92">
        <f t="shared" si="445"/>
        <v>0</v>
      </c>
      <c r="K2881" s="97">
        <f>K$21</f>
        <v>0</v>
      </c>
      <c r="L2881" s="94">
        <f t="shared" si="446"/>
        <v>0</v>
      </c>
    </row>
    <row r="2882" spans="2:12" ht="15" x14ac:dyDescent="0.25">
      <c r="B2882" s="31" t="s">
        <v>130</v>
      </c>
      <c r="C2882" s="164">
        <f>C$22</f>
        <v>0</v>
      </c>
      <c r="D2882" s="142"/>
      <c r="E2882" s="142"/>
      <c r="F2882" s="144"/>
      <c r="G2882" s="142"/>
      <c r="H2882" s="142"/>
      <c r="I2882" s="153"/>
      <c r="J2882" s="92">
        <f t="shared" si="445"/>
        <v>0</v>
      </c>
      <c r="K2882" s="97">
        <f>K$22</f>
        <v>0</v>
      </c>
      <c r="L2882" s="94">
        <f t="shared" si="446"/>
        <v>0</v>
      </c>
    </row>
    <row r="2883" spans="2:12" ht="15" x14ac:dyDescent="0.25">
      <c r="B2883" s="31" t="s">
        <v>131</v>
      </c>
      <c r="C2883" s="272">
        <f>C$23</f>
        <v>0</v>
      </c>
      <c r="D2883" s="142"/>
      <c r="E2883" s="142"/>
      <c r="F2883" s="144"/>
      <c r="G2883" s="142"/>
      <c r="H2883" s="142"/>
      <c r="I2883" s="153"/>
      <c r="J2883" s="92">
        <f t="shared" si="445"/>
        <v>0</v>
      </c>
      <c r="K2883" s="93">
        <f>K$23</f>
        <v>0</v>
      </c>
      <c r="L2883" s="94">
        <f t="shared" si="446"/>
        <v>0</v>
      </c>
    </row>
    <row r="2884" spans="2:12" ht="15" x14ac:dyDescent="0.25">
      <c r="B2884" s="31" t="s">
        <v>132</v>
      </c>
      <c r="C2884" s="164">
        <f>C$24</f>
        <v>0</v>
      </c>
      <c r="D2884" s="142"/>
      <c r="E2884" s="142"/>
      <c r="F2884" s="144"/>
      <c r="G2884" s="142"/>
      <c r="H2884" s="142"/>
      <c r="I2884" s="153"/>
      <c r="J2884" s="92">
        <f t="shared" si="445"/>
        <v>0</v>
      </c>
      <c r="K2884" s="97">
        <f>K$24</f>
        <v>0</v>
      </c>
      <c r="L2884" s="94">
        <f t="shared" si="446"/>
        <v>0</v>
      </c>
    </row>
    <row r="2885" spans="2:12" ht="15" x14ac:dyDescent="0.25">
      <c r="B2885" s="31" t="s">
        <v>133</v>
      </c>
      <c r="C2885" s="272">
        <f>C$25</f>
        <v>0</v>
      </c>
      <c r="D2885" s="142"/>
      <c r="E2885" s="142"/>
      <c r="F2885" s="144"/>
      <c r="G2885" s="142"/>
      <c r="H2885" s="142"/>
      <c r="I2885" s="153"/>
      <c r="J2885" s="92">
        <f t="shared" si="445"/>
        <v>0</v>
      </c>
      <c r="K2885" s="97">
        <f>K$25</f>
        <v>0</v>
      </c>
      <c r="L2885" s="94">
        <f t="shared" si="446"/>
        <v>0</v>
      </c>
    </row>
    <row r="2886" spans="2:12" ht="15" x14ac:dyDescent="0.25">
      <c r="B2886" s="31" t="s">
        <v>134</v>
      </c>
      <c r="C2886" s="164">
        <f>C$26</f>
        <v>0</v>
      </c>
      <c r="D2886" s="142"/>
      <c r="E2886" s="142"/>
      <c r="F2886" s="144"/>
      <c r="G2886" s="142"/>
      <c r="H2886" s="142"/>
      <c r="I2886" s="153"/>
      <c r="J2886" s="92">
        <f t="shared" si="445"/>
        <v>0</v>
      </c>
      <c r="K2886" s="93">
        <f>K$26</f>
        <v>0</v>
      </c>
      <c r="L2886" s="94">
        <f t="shared" si="446"/>
        <v>0</v>
      </c>
    </row>
    <row r="2887" spans="2:12" ht="15" x14ac:dyDescent="0.25">
      <c r="B2887" s="31" t="s">
        <v>135</v>
      </c>
      <c r="C2887" s="272">
        <f>C$27</f>
        <v>0</v>
      </c>
      <c r="D2887" s="142"/>
      <c r="E2887" s="142"/>
      <c r="F2887" s="144"/>
      <c r="G2887" s="142"/>
      <c r="H2887" s="142"/>
      <c r="I2887" s="153"/>
      <c r="J2887" s="92">
        <f t="shared" si="445"/>
        <v>0</v>
      </c>
      <c r="K2887" s="97">
        <f>K$27</f>
        <v>0</v>
      </c>
      <c r="L2887" s="94">
        <f t="shared" si="446"/>
        <v>0</v>
      </c>
    </row>
    <row r="2888" spans="2:12" ht="15" x14ac:dyDescent="0.25">
      <c r="B2888" s="31" t="s">
        <v>136</v>
      </c>
      <c r="C2888" s="164">
        <f>C$28</f>
        <v>0</v>
      </c>
      <c r="D2888" s="142"/>
      <c r="E2888" s="142"/>
      <c r="F2888" s="144"/>
      <c r="G2888" s="142"/>
      <c r="H2888" s="142"/>
      <c r="I2888" s="153"/>
      <c r="J2888" s="92">
        <f t="shared" si="445"/>
        <v>0</v>
      </c>
      <c r="K2888" s="97">
        <f>K$28</f>
        <v>0</v>
      </c>
      <c r="L2888" s="94">
        <f t="shared" si="446"/>
        <v>0</v>
      </c>
    </row>
    <row r="2889" spans="2:12" ht="15" x14ac:dyDescent="0.25">
      <c r="B2889" s="31" t="s">
        <v>137</v>
      </c>
      <c r="C2889" s="272">
        <f>C$29</f>
        <v>0</v>
      </c>
      <c r="D2889" s="142"/>
      <c r="E2889" s="142"/>
      <c r="F2889" s="144"/>
      <c r="G2889" s="142"/>
      <c r="H2889" s="142"/>
      <c r="I2889" s="153"/>
      <c r="J2889" s="92">
        <f t="shared" si="445"/>
        <v>0</v>
      </c>
      <c r="K2889" s="93">
        <f>K$29</f>
        <v>0</v>
      </c>
      <c r="L2889" s="94">
        <f t="shared" si="446"/>
        <v>0</v>
      </c>
    </row>
    <row r="2890" spans="2:12" ht="15" x14ac:dyDescent="0.25">
      <c r="B2890" s="31" t="s">
        <v>418</v>
      </c>
      <c r="C2890" s="164">
        <f>C$30</f>
        <v>0</v>
      </c>
      <c r="D2890" s="142"/>
      <c r="E2890" s="142"/>
      <c r="F2890" s="144"/>
      <c r="G2890" s="142"/>
      <c r="H2890" s="142"/>
      <c r="I2890" s="153"/>
      <c r="J2890" s="92">
        <f>IF(G2890&gt;0,(D2890*(F2890/G2890)),0)</f>
        <v>0</v>
      </c>
      <c r="K2890" s="97">
        <f>K$30</f>
        <v>0</v>
      </c>
      <c r="L2890" s="94">
        <f>IF(K2890&gt;0,((J2890/K2890)*I2890),0)</f>
        <v>0</v>
      </c>
    </row>
    <row r="2891" spans="2:12" ht="15" x14ac:dyDescent="0.25">
      <c r="B2891" s="31" t="s">
        <v>419</v>
      </c>
      <c r="C2891" s="272">
        <f>C$31</f>
        <v>0</v>
      </c>
      <c r="D2891" s="142"/>
      <c r="E2891" s="142"/>
      <c r="F2891" s="144"/>
      <c r="G2891" s="142"/>
      <c r="H2891" s="142"/>
      <c r="I2891" s="153"/>
      <c r="J2891" s="92">
        <f t="shared" ref="J2891:J2901" si="447">IF(G2891&gt;0,(D2891*(F2891/G2891)),0)</f>
        <v>0</v>
      </c>
      <c r="K2891" s="97">
        <f>K$31</f>
        <v>0</v>
      </c>
      <c r="L2891" s="94">
        <f t="shared" ref="L2891:L2901" si="448">IF(K2891&gt;0,((J2891/K2891)*I2891),0)</f>
        <v>0</v>
      </c>
    </row>
    <row r="2892" spans="2:12" ht="15" x14ac:dyDescent="0.25">
      <c r="B2892" s="31" t="s">
        <v>420</v>
      </c>
      <c r="C2892" s="164">
        <f>C$32</f>
        <v>0</v>
      </c>
      <c r="D2892" s="142"/>
      <c r="E2892" s="142"/>
      <c r="F2892" s="144"/>
      <c r="G2892" s="142"/>
      <c r="H2892" s="142"/>
      <c r="I2892" s="153"/>
      <c r="J2892" s="92">
        <f t="shared" si="447"/>
        <v>0</v>
      </c>
      <c r="K2892" s="93">
        <f>K$32</f>
        <v>0</v>
      </c>
      <c r="L2892" s="94">
        <f t="shared" si="448"/>
        <v>0</v>
      </c>
    </row>
    <row r="2893" spans="2:12" ht="15" x14ac:dyDescent="0.25">
      <c r="B2893" s="31" t="s">
        <v>421</v>
      </c>
      <c r="C2893" s="272">
        <f>C$33</f>
        <v>0</v>
      </c>
      <c r="D2893" s="142"/>
      <c r="E2893" s="142"/>
      <c r="F2893" s="144"/>
      <c r="G2893" s="142"/>
      <c r="H2893" s="142"/>
      <c r="I2893" s="153"/>
      <c r="J2893" s="92">
        <f t="shared" si="447"/>
        <v>0</v>
      </c>
      <c r="K2893" s="97">
        <f>K$33</f>
        <v>0</v>
      </c>
      <c r="L2893" s="94">
        <f t="shared" si="448"/>
        <v>0</v>
      </c>
    </row>
    <row r="2894" spans="2:12" ht="15" x14ac:dyDescent="0.25">
      <c r="B2894" s="31" t="s">
        <v>422</v>
      </c>
      <c r="C2894" s="164">
        <f>C$34</f>
        <v>0</v>
      </c>
      <c r="D2894" s="142"/>
      <c r="E2894" s="142"/>
      <c r="F2894" s="144"/>
      <c r="G2894" s="142"/>
      <c r="H2894" s="142"/>
      <c r="I2894" s="153"/>
      <c r="J2894" s="92">
        <f t="shared" si="447"/>
        <v>0</v>
      </c>
      <c r="K2894" s="97">
        <f>K$34</f>
        <v>0</v>
      </c>
      <c r="L2894" s="94">
        <f t="shared" si="448"/>
        <v>0</v>
      </c>
    </row>
    <row r="2895" spans="2:12" ht="15" x14ac:dyDescent="0.25">
      <c r="B2895" s="31" t="s">
        <v>423</v>
      </c>
      <c r="C2895" s="272">
        <f>C$35</f>
        <v>0</v>
      </c>
      <c r="D2895" s="142"/>
      <c r="E2895" s="142"/>
      <c r="F2895" s="144"/>
      <c r="G2895" s="142"/>
      <c r="H2895" s="142"/>
      <c r="I2895" s="153"/>
      <c r="J2895" s="92">
        <f t="shared" si="447"/>
        <v>0</v>
      </c>
      <c r="K2895" s="93">
        <f>K$35</f>
        <v>0</v>
      </c>
      <c r="L2895" s="94">
        <f t="shared" si="448"/>
        <v>0</v>
      </c>
    </row>
    <row r="2896" spans="2:12" ht="15" x14ac:dyDescent="0.25">
      <c r="B2896" s="31" t="s">
        <v>424</v>
      </c>
      <c r="C2896" s="164">
        <f>C$36</f>
        <v>0</v>
      </c>
      <c r="D2896" s="142"/>
      <c r="E2896" s="142"/>
      <c r="F2896" s="144"/>
      <c r="G2896" s="142"/>
      <c r="H2896" s="142"/>
      <c r="I2896" s="153"/>
      <c r="J2896" s="92">
        <f t="shared" si="447"/>
        <v>0</v>
      </c>
      <c r="K2896" s="97">
        <f>K$36</f>
        <v>0</v>
      </c>
      <c r="L2896" s="94">
        <f t="shared" si="448"/>
        <v>0</v>
      </c>
    </row>
    <row r="2897" spans="2:12" ht="15" x14ac:dyDescent="0.25">
      <c r="B2897" s="31" t="s">
        <v>425</v>
      </c>
      <c r="C2897" s="272">
        <f>C$37</f>
        <v>0</v>
      </c>
      <c r="D2897" s="142"/>
      <c r="E2897" s="142"/>
      <c r="F2897" s="144"/>
      <c r="G2897" s="142"/>
      <c r="H2897" s="142"/>
      <c r="I2897" s="153"/>
      <c r="J2897" s="92">
        <f t="shared" si="447"/>
        <v>0</v>
      </c>
      <c r="K2897" s="97">
        <f>K$37</f>
        <v>0</v>
      </c>
      <c r="L2897" s="94">
        <f t="shared" si="448"/>
        <v>0</v>
      </c>
    </row>
    <row r="2898" spans="2:12" ht="15" x14ac:dyDescent="0.25">
      <c r="B2898" s="31" t="s">
        <v>426</v>
      </c>
      <c r="C2898" s="164">
        <f>C$38</f>
        <v>0</v>
      </c>
      <c r="D2898" s="142"/>
      <c r="E2898" s="142"/>
      <c r="F2898" s="144"/>
      <c r="G2898" s="142"/>
      <c r="H2898" s="142"/>
      <c r="I2898" s="153"/>
      <c r="J2898" s="92">
        <f t="shared" si="447"/>
        <v>0</v>
      </c>
      <c r="K2898" s="93">
        <f>K$38</f>
        <v>0</v>
      </c>
      <c r="L2898" s="94">
        <f t="shared" si="448"/>
        <v>0</v>
      </c>
    </row>
    <row r="2899" spans="2:12" ht="15" x14ac:dyDescent="0.25">
      <c r="B2899" s="31" t="s">
        <v>427</v>
      </c>
      <c r="C2899" s="272">
        <f>C$39</f>
        <v>0</v>
      </c>
      <c r="D2899" s="142"/>
      <c r="E2899" s="142"/>
      <c r="F2899" s="144"/>
      <c r="G2899" s="142"/>
      <c r="H2899" s="142"/>
      <c r="I2899" s="153"/>
      <c r="J2899" s="92">
        <f t="shared" si="447"/>
        <v>0</v>
      </c>
      <c r="K2899" s="97">
        <f>K$39</f>
        <v>0</v>
      </c>
      <c r="L2899" s="94">
        <f t="shared" si="448"/>
        <v>0</v>
      </c>
    </row>
    <row r="2900" spans="2:12" ht="15" x14ac:dyDescent="0.25">
      <c r="B2900" s="31" t="s">
        <v>428</v>
      </c>
      <c r="C2900" s="164">
        <f>C$40</f>
        <v>0</v>
      </c>
      <c r="D2900" s="142"/>
      <c r="E2900" s="142"/>
      <c r="F2900" s="144"/>
      <c r="G2900" s="142"/>
      <c r="H2900" s="142"/>
      <c r="I2900" s="153"/>
      <c r="J2900" s="92">
        <f t="shared" si="447"/>
        <v>0</v>
      </c>
      <c r="K2900" s="97">
        <f>K$40</f>
        <v>0</v>
      </c>
      <c r="L2900" s="94">
        <f t="shared" si="448"/>
        <v>0</v>
      </c>
    </row>
    <row r="2901" spans="2:12" ht="15" x14ac:dyDescent="0.25">
      <c r="B2901" s="31" t="s">
        <v>429</v>
      </c>
      <c r="C2901" s="272">
        <f>C$41</f>
        <v>0</v>
      </c>
      <c r="D2901" s="142"/>
      <c r="E2901" s="142"/>
      <c r="F2901" s="144"/>
      <c r="G2901" s="142"/>
      <c r="H2901" s="142"/>
      <c r="I2901" s="153"/>
      <c r="J2901" s="92">
        <f t="shared" si="447"/>
        <v>0</v>
      </c>
      <c r="K2901" s="93">
        <f>K$41</f>
        <v>0</v>
      </c>
      <c r="L2901" s="94">
        <f t="shared" si="448"/>
        <v>0</v>
      </c>
    </row>
    <row r="2902" spans="2:12" ht="15" x14ac:dyDescent="0.25">
      <c r="B2902" s="31" t="s">
        <v>430</v>
      </c>
      <c r="C2902" s="164">
        <f>C$42</f>
        <v>0</v>
      </c>
      <c r="D2902" s="142"/>
      <c r="E2902" s="142"/>
      <c r="F2902" s="144"/>
      <c r="G2902" s="142"/>
      <c r="H2902" s="142"/>
      <c r="I2902" s="153"/>
      <c r="J2902" s="92">
        <f>IF(G2902&gt;0,(D2902*(F2902/G2902)),0)</f>
        <v>0</v>
      </c>
      <c r="K2902" s="97">
        <f>K$42</f>
        <v>0</v>
      </c>
      <c r="L2902" s="94">
        <f>IF(K2902&gt;0,((J2902/K2902)*I2902),0)</f>
        <v>0</v>
      </c>
    </row>
    <row r="2903" spans="2:12" ht="15" x14ac:dyDescent="0.25">
      <c r="B2903" s="31" t="s">
        <v>431</v>
      </c>
      <c r="C2903" s="272">
        <f>C$43</f>
        <v>0</v>
      </c>
      <c r="D2903" s="142"/>
      <c r="E2903" s="142"/>
      <c r="F2903" s="144"/>
      <c r="G2903" s="142"/>
      <c r="H2903" s="142"/>
      <c r="I2903" s="153"/>
      <c r="J2903" s="92">
        <f t="shared" ref="J2903:J2914" si="449">IF(G2903&gt;0,(D2903*(F2903/G2903)),0)</f>
        <v>0</v>
      </c>
      <c r="K2903" s="97">
        <f>K$43</f>
        <v>0</v>
      </c>
      <c r="L2903" s="94">
        <f t="shared" ref="L2903:L2914" si="450">IF(K2903&gt;0,((J2903/K2903)*I2903),0)</f>
        <v>0</v>
      </c>
    </row>
    <row r="2904" spans="2:12" ht="15" x14ac:dyDescent="0.25">
      <c r="B2904" s="31" t="s">
        <v>432</v>
      </c>
      <c r="C2904" s="164">
        <f>C$44</f>
        <v>0</v>
      </c>
      <c r="D2904" s="142"/>
      <c r="E2904" s="142"/>
      <c r="F2904" s="144"/>
      <c r="G2904" s="142"/>
      <c r="H2904" s="142"/>
      <c r="I2904" s="153"/>
      <c r="J2904" s="92">
        <f t="shared" si="449"/>
        <v>0</v>
      </c>
      <c r="K2904" s="93">
        <f>K$44</f>
        <v>0</v>
      </c>
      <c r="L2904" s="94">
        <f t="shared" si="450"/>
        <v>0</v>
      </c>
    </row>
    <row r="2905" spans="2:12" ht="15" x14ac:dyDescent="0.25">
      <c r="B2905" s="31" t="s">
        <v>433</v>
      </c>
      <c r="C2905" s="272">
        <f>C$45</f>
        <v>0</v>
      </c>
      <c r="D2905" s="142"/>
      <c r="E2905" s="142"/>
      <c r="F2905" s="144"/>
      <c r="G2905" s="142"/>
      <c r="H2905" s="142"/>
      <c r="I2905" s="153"/>
      <c r="J2905" s="92">
        <f t="shared" si="449"/>
        <v>0</v>
      </c>
      <c r="K2905" s="97">
        <f>K$45</f>
        <v>0</v>
      </c>
      <c r="L2905" s="94">
        <f t="shared" si="450"/>
        <v>0</v>
      </c>
    </row>
    <row r="2906" spans="2:12" ht="15" x14ac:dyDescent="0.25">
      <c r="B2906" s="31" t="s">
        <v>434</v>
      </c>
      <c r="C2906" s="164">
        <f>C$46</f>
        <v>0</v>
      </c>
      <c r="D2906" s="142"/>
      <c r="E2906" s="142"/>
      <c r="F2906" s="144"/>
      <c r="G2906" s="142"/>
      <c r="H2906" s="142"/>
      <c r="I2906" s="153"/>
      <c r="J2906" s="92">
        <f t="shared" si="449"/>
        <v>0</v>
      </c>
      <c r="K2906" s="97">
        <f>K$46</f>
        <v>0</v>
      </c>
      <c r="L2906" s="94">
        <f t="shared" si="450"/>
        <v>0</v>
      </c>
    </row>
    <row r="2907" spans="2:12" ht="15" x14ac:dyDescent="0.25">
      <c r="B2907" s="31" t="s">
        <v>435</v>
      </c>
      <c r="C2907" s="272">
        <f>C$47</f>
        <v>0</v>
      </c>
      <c r="D2907" s="142"/>
      <c r="E2907" s="142"/>
      <c r="F2907" s="144"/>
      <c r="G2907" s="142"/>
      <c r="H2907" s="142"/>
      <c r="I2907" s="153"/>
      <c r="J2907" s="92">
        <f t="shared" si="449"/>
        <v>0</v>
      </c>
      <c r="K2907" s="93">
        <f>K$47</f>
        <v>0</v>
      </c>
      <c r="L2907" s="94">
        <f t="shared" si="450"/>
        <v>0</v>
      </c>
    </row>
    <row r="2908" spans="2:12" ht="15" x14ac:dyDescent="0.25">
      <c r="B2908" s="31" t="s">
        <v>436</v>
      </c>
      <c r="C2908" s="164">
        <f>C$48</f>
        <v>0</v>
      </c>
      <c r="D2908" s="142"/>
      <c r="E2908" s="142"/>
      <c r="F2908" s="144"/>
      <c r="G2908" s="142"/>
      <c r="H2908" s="142"/>
      <c r="I2908" s="153"/>
      <c r="J2908" s="92">
        <f t="shared" si="449"/>
        <v>0</v>
      </c>
      <c r="K2908" s="97">
        <f>K$48</f>
        <v>0</v>
      </c>
      <c r="L2908" s="94">
        <f t="shared" si="450"/>
        <v>0</v>
      </c>
    </row>
    <row r="2909" spans="2:12" ht="15" x14ac:dyDescent="0.25">
      <c r="B2909" s="31" t="s">
        <v>437</v>
      </c>
      <c r="C2909" s="272">
        <f>C$49</f>
        <v>0</v>
      </c>
      <c r="D2909" s="142"/>
      <c r="E2909" s="142"/>
      <c r="F2909" s="144"/>
      <c r="G2909" s="142"/>
      <c r="H2909" s="142"/>
      <c r="I2909" s="153"/>
      <c r="J2909" s="92">
        <f t="shared" si="449"/>
        <v>0</v>
      </c>
      <c r="K2909" s="97">
        <f>K$49</f>
        <v>0</v>
      </c>
      <c r="L2909" s="94">
        <f t="shared" si="450"/>
        <v>0</v>
      </c>
    </row>
    <row r="2910" spans="2:12" ht="15" x14ac:dyDescent="0.25">
      <c r="B2910" s="31" t="s">
        <v>438</v>
      </c>
      <c r="C2910" s="164">
        <f>C$50</f>
        <v>0</v>
      </c>
      <c r="D2910" s="142"/>
      <c r="E2910" s="142"/>
      <c r="F2910" s="144"/>
      <c r="G2910" s="142"/>
      <c r="H2910" s="142"/>
      <c r="I2910" s="153"/>
      <c r="J2910" s="92">
        <f t="shared" si="449"/>
        <v>0</v>
      </c>
      <c r="K2910" s="93">
        <f>K$50</f>
        <v>0</v>
      </c>
      <c r="L2910" s="94">
        <f t="shared" si="450"/>
        <v>0</v>
      </c>
    </row>
    <row r="2911" spans="2:12" ht="15" x14ac:dyDescent="0.25">
      <c r="B2911" s="31" t="s">
        <v>439</v>
      </c>
      <c r="C2911" s="272">
        <f>C$51</f>
        <v>0</v>
      </c>
      <c r="D2911" s="142"/>
      <c r="E2911" s="142"/>
      <c r="F2911" s="144"/>
      <c r="G2911" s="142"/>
      <c r="H2911" s="142"/>
      <c r="I2911" s="153"/>
      <c r="J2911" s="92">
        <f t="shared" si="449"/>
        <v>0</v>
      </c>
      <c r="K2911" s="97">
        <f>K$51</f>
        <v>0</v>
      </c>
      <c r="L2911" s="94">
        <f t="shared" si="450"/>
        <v>0</v>
      </c>
    </row>
    <row r="2912" spans="2:12" ht="15" x14ac:dyDescent="0.25">
      <c r="B2912" s="31" t="s">
        <v>440</v>
      </c>
      <c r="C2912" s="164">
        <f>C$52</f>
        <v>0</v>
      </c>
      <c r="D2912" s="142"/>
      <c r="E2912" s="142"/>
      <c r="F2912" s="144"/>
      <c r="G2912" s="142"/>
      <c r="H2912" s="142"/>
      <c r="I2912" s="153"/>
      <c r="J2912" s="92">
        <f t="shared" si="449"/>
        <v>0</v>
      </c>
      <c r="K2912" s="97">
        <f>K$52</f>
        <v>0</v>
      </c>
      <c r="L2912" s="94">
        <f t="shared" si="450"/>
        <v>0</v>
      </c>
    </row>
    <row r="2913" spans="2:12" ht="15" x14ac:dyDescent="0.25">
      <c r="B2913" s="31" t="s">
        <v>441</v>
      </c>
      <c r="C2913" s="272">
        <f>C$53</f>
        <v>0</v>
      </c>
      <c r="D2913" s="142"/>
      <c r="E2913" s="142"/>
      <c r="F2913" s="144"/>
      <c r="G2913" s="142"/>
      <c r="H2913" s="142"/>
      <c r="I2913" s="153"/>
      <c r="J2913" s="92">
        <f t="shared" si="449"/>
        <v>0</v>
      </c>
      <c r="K2913" s="93">
        <f>K$53</f>
        <v>0</v>
      </c>
      <c r="L2913" s="94">
        <f t="shared" si="450"/>
        <v>0</v>
      </c>
    </row>
    <row r="2914" spans="2:12" ht="15" x14ac:dyDescent="0.25">
      <c r="B2914" s="31" t="s">
        <v>442</v>
      </c>
      <c r="C2914" s="164">
        <f>C$54</f>
        <v>0</v>
      </c>
      <c r="D2914" s="142"/>
      <c r="E2914" s="142"/>
      <c r="F2914" s="144"/>
      <c r="G2914" s="142"/>
      <c r="H2914" s="142"/>
      <c r="I2914" s="153"/>
      <c r="J2914" s="92">
        <f t="shared" si="449"/>
        <v>0</v>
      </c>
      <c r="K2914" s="97">
        <f>K$54</f>
        <v>0</v>
      </c>
      <c r="L2914" s="94">
        <f t="shared" si="450"/>
        <v>0</v>
      </c>
    </row>
    <row r="2915" spans="2:12" x14ac:dyDescent="0.2">
      <c r="C2915" s="31"/>
    </row>
    <row r="2916" spans="2:12" ht="15" x14ac:dyDescent="0.25">
      <c r="C2916" s="278" t="s">
        <v>544</v>
      </c>
      <c r="D2916" s="279"/>
      <c r="E2916" s="279"/>
      <c r="F2916" s="279"/>
      <c r="G2916" s="279"/>
      <c r="H2916" s="279"/>
      <c r="I2916" s="279"/>
      <c r="J2916" s="279"/>
      <c r="K2916" s="279"/>
      <c r="L2916" s="280"/>
    </row>
    <row r="2917" spans="2:12" ht="15" x14ac:dyDescent="0.25">
      <c r="B2917" s="31" t="s">
        <v>113</v>
      </c>
      <c r="C2917" s="259">
        <f>C$5</f>
        <v>0</v>
      </c>
      <c r="D2917" s="142"/>
      <c r="E2917" s="142"/>
      <c r="F2917" s="144"/>
      <c r="G2917" s="142"/>
      <c r="H2917" s="142"/>
      <c r="I2917" s="153"/>
      <c r="J2917" s="92">
        <f>IF(G2917&gt;0,(D2917*(F2917/G2917)),0)</f>
        <v>0</v>
      </c>
      <c r="K2917" s="93">
        <f>K$5</f>
        <v>0</v>
      </c>
      <c r="L2917" s="94">
        <f>IF(K2917&gt;0,((J2917/K2917)*I2917),0)</f>
        <v>0</v>
      </c>
    </row>
    <row r="2918" spans="2:12" ht="15" x14ac:dyDescent="0.25">
      <c r="B2918" s="31" t="s">
        <v>114</v>
      </c>
      <c r="C2918" s="260">
        <f>C$6</f>
        <v>0</v>
      </c>
      <c r="D2918" s="142"/>
      <c r="E2918" s="142"/>
      <c r="F2918" s="144"/>
      <c r="G2918" s="142"/>
      <c r="H2918" s="142"/>
      <c r="I2918" s="153"/>
      <c r="J2918" s="92">
        <f t="shared" ref="J2918:J2928" si="451">IF(G2918&gt;0,(D2918*(F2918/G2918)),0)</f>
        <v>0</v>
      </c>
      <c r="K2918" s="97">
        <f>K$6</f>
        <v>0</v>
      </c>
      <c r="L2918" s="94">
        <f t="shared" ref="L2918:L2928" si="452">IF(K2918&gt;0,((J2918/K2918)*I2918),0)</f>
        <v>0</v>
      </c>
    </row>
    <row r="2919" spans="2:12" ht="15" x14ac:dyDescent="0.25">
      <c r="B2919" s="31" t="s">
        <v>115</v>
      </c>
      <c r="C2919" s="259">
        <f>C$7</f>
        <v>0</v>
      </c>
      <c r="D2919" s="142"/>
      <c r="E2919" s="142"/>
      <c r="F2919" s="144"/>
      <c r="G2919" s="142"/>
      <c r="H2919" s="142"/>
      <c r="I2919" s="153"/>
      <c r="J2919" s="92">
        <f t="shared" si="451"/>
        <v>0</v>
      </c>
      <c r="K2919" s="97">
        <f>K$7</f>
        <v>0</v>
      </c>
      <c r="L2919" s="94">
        <f t="shared" si="452"/>
        <v>0</v>
      </c>
    </row>
    <row r="2920" spans="2:12" ht="15" x14ac:dyDescent="0.25">
      <c r="B2920" s="31" t="s">
        <v>116</v>
      </c>
      <c r="C2920" s="260">
        <f>C$8</f>
        <v>0</v>
      </c>
      <c r="D2920" s="142"/>
      <c r="E2920" s="142"/>
      <c r="F2920" s="144"/>
      <c r="G2920" s="142"/>
      <c r="H2920" s="142"/>
      <c r="I2920" s="153"/>
      <c r="J2920" s="92">
        <f t="shared" si="451"/>
        <v>0</v>
      </c>
      <c r="K2920" s="93">
        <f>K$8</f>
        <v>0</v>
      </c>
      <c r="L2920" s="94">
        <f t="shared" si="452"/>
        <v>0</v>
      </c>
    </row>
    <row r="2921" spans="2:12" ht="15" x14ac:dyDescent="0.25">
      <c r="B2921" s="31" t="s">
        <v>117</v>
      </c>
      <c r="C2921" s="259">
        <f>C$9</f>
        <v>0</v>
      </c>
      <c r="D2921" s="142"/>
      <c r="E2921" s="142"/>
      <c r="F2921" s="144"/>
      <c r="G2921" s="142"/>
      <c r="H2921" s="142"/>
      <c r="I2921" s="153"/>
      <c r="J2921" s="92">
        <f t="shared" si="451"/>
        <v>0</v>
      </c>
      <c r="K2921" s="97">
        <f>K$9</f>
        <v>0</v>
      </c>
      <c r="L2921" s="94">
        <f t="shared" si="452"/>
        <v>0</v>
      </c>
    </row>
    <row r="2922" spans="2:12" ht="15" x14ac:dyDescent="0.25">
      <c r="B2922" s="31" t="s">
        <v>118</v>
      </c>
      <c r="C2922" s="260">
        <f>C$10</f>
        <v>0</v>
      </c>
      <c r="D2922" s="142"/>
      <c r="E2922" s="142"/>
      <c r="F2922" s="144"/>
      <c r="G2922" s="142"/>
      <c r="H2922" s="142"/>
      <c r="I2922" s="153"/>
      <c r="J2922" s="92">
        <f t="shared" si="451"/>
        <v>0</v>
      </c>
      <c r="K2922" s="97">
        <f>K$10</f>
        <v>0</v>
      </c>
      <c r="L2922" s="94">
        <f t="shared" si="452"/>
        <v>0</v>
      </c>
    </row>
    <row r="2923" spans="2:12" ht="15" x14ac:dyDescent="0.25">
      <c r="B2923" s="31" t="s">
        <v>119</v>
      </c>
      <c r="C2923" s="259">
        <f>C$11</f>
        <v>0</v>
      </c>
      <c r="D2923" s="142"/>
      <c r="E2923" s="142"/>
      <c r="F2923" s="144"/>
      <c r="G2923" s="142"/>
      <c r="H2923" s="142"/>
      <c r="I2923" s="153"/>
      <c r="J2923" s="92">
        <f t="shared" si="451"/>
        <v>0</v>
      </c>
      <c r="K2923" s="93">
        <f>K$11</f>
        <v>0</v>
      </c>
      <c r="L2923" s="94">
        <f t="shared" si="452"/>
        <v>0</v>
      </c>
    </row>
    <row r="2924" spans="2:12" ht="15" x14ac:dyDescent="0.25">
      <c r="B2924" s="31" t="s">
        <v>120</v>
      </c>
      <c r="C2924" s="260">
        <f>C$12</f>
        <v>0</v>
      </c>
      <c r="D2924" s="142"/>
      <c r="E2924" s="142"/>
      <c r="F2924" s="144"/>
      <c r="G2924" s="142"/>
      <c r="H2924" s="142"/>
      <c r="I2924" s="153"/>
      <c r="J2924" s="92">
        <f t="shared" si="451"/>
        <v>0</v>
      </c>
      <c r="K2924" s="97">
        <f>K$12</f>
        <v>0</v>
      </c>
      <c r="L2924" s="94">
        <f t="shared" si="452"/>
        <v>0</v>
      </c>
    </row>
    <row r="2925" spans="2:12" ht="15" x14ac:dyDescent="0.25">
      <c r="B2925" s="31" t="s">
        <v>121</v>
      </c>
      <c r="C2925" s="259">
        <f>C$13</f>
        <v>0</v>
      </c>
      <c r="D2925" s="142"/>
      <c r="E2925" s="142"/>
      <c r="F2925" s="144"/>
      <c r="G2925" s="142"/>
      <c r="H2925" s="142"/>
      <c r="I2925" s="153"/>
      <c r="J2925" s="92">
        <f t="shared" si="451"/>
        <v>0</v>
      </c>
      <c r="K2925" s="97">
        <f>K$13</f>
        <v>0</v>
      </c>
      <c r="L2925" s="94">
        <f t="shared" si="452"/>
        <v>0</v>
      </c>
    </row>
    <row r="2926" spans="2:12" ht="15" x14ac:dyDescent="0.25">
      <c r="B2926" s="31" t="s">
        <v>122</v>
      </c>
      <c r="C2926" s="260">
        <f>C$14</f>
        <v>0</v>
      </c>
      <c r="D2926" s="142"/>
      <c r="E2926" s="142"/>
      <c r="F2926" s="144"/>
      <c r="G2926" s="142"/>
      <c r="H2926" s="142"/>
      <c r="I2926" s="153"/>
      <c r="J2926" s="92">
        <f t="shared" si="451"/>
        <v>0</v>
      </c>
      <c r="K2926" s="93">
        <f>K$14</f>
        <v>0</v>
      </c>
      <c r="L2926" s="94">
        <f t="shared" si="452"/>
        <v>0</v>
      </c>
    </row>
    <row r="2927" spans="2:12" ht="15" x14ac:dyDescent="0.25">
      <c r="B2927" s="31" t="s">
        <v>123</v>
      </c>
      <c r="C2927" s="259">
        <f>C$15</f>
        <v>0</v>
      </c>
      <c r="D2927" s="142"/>
      <c r="E2927" s="142"/>
      <c r="F2927" s="144"/>
      <c r="G2927" s="142"/>
      <c r="H2927" s="142"/>
      <c r="I2927" s="153"/>
      <c r="J2927" s="92">
        <f t="shared" si="451"/>
        <v>0</v>
      </c>
      <c r="K2927" s="97">
        <f>K$15</f>
        <v>0</v>
      </c>
      <c r="L2927" s="94">
        <f t="shared" si="452"/>
        <v>0</v>
      </c>
    </row>
    <row r="2928" spans="2:12" ht="15" x14ac:dyDescent="0.25">
      <c r="B2928" s="31" t="s">
        <v>124</v>
      </c>
      <c r="C2928" s="260">
        <f>C$16</f>
        <v>0</v>
      </c>
      <c r="D2928" s="142"/>
      <c r="E2928" s="142"/>
      <c r="F2928" s="144"/>
      <c r="G2928" s="142"/>
      <c r="H2928" s="142"/>
      <c r="I2928" s="153"/>
      <c r="J2928" s="92">
        <f t="shared" si="451"/>
        <v>0</v>
      </c>
      <c r="K2928" s="97">
        <f>K$16</f>
        <v>0</v>
      </c>
      <c r="L2928" s="94">
        <f t="shared" si="452"/>
        <v>0</v>
      </c>
    </row>
    <row r="2929" spans="2:12" ht="15" x14ac:dyDescent="0.25">
      <c r="B2929" s="31" t="s">
        <v>125</v>
      </c>
      <c r="C2929" s="272">
        <f>C$17</f>
        <v>0</v>
      </c>
      <c r="D2929" s="142"/>
      <c r="E2929" s="142"/>
      <c r="F2929" s="144"/>
      <c r="G2929" s="142"/>
      <c r="H2929" s="142"/>
      <c r="I2929" s="153"/>
      <c r="J2929" s="92">
        <f>IF(G2929&gt;0,(D2929*(F2929/G2929)),0)</f>
        <v>0</v>
      </c>
      <c r="K2929" s="93">
        <f>K$17</f>
        <v>0</v>
      </c>
      <c r="L2929" s="94">
        <f>IF(K2929&gt;0,((J2929/K2929)*I2929),0)</f>
        <v>0</v>
      </c>
    </row>
    <row r="2930" spans="2:12" ht="15" x14ac:dyDescent="0.25">
      <c r="B2930" s="31" t="s">
        <v>126</v>
      </c>
      <c r="C2930" s="164">
        <f>C$18</f>
        <v>0</v>
      </c>
      <c r="D2930" s="142"/>
      <c r="E2930" s="142"/>
      <c r="F2930" s="144"/>
      <c r="G2930" s="142"/>
      <c r="H2930" s="142"/>
      <c r="I2930" s="153"/>
      <c r="J2930" s="92">
        <f t="shared" ref="J2930:J2941" si="453">IF(G2930&gt;0,(D2930*(F2930/G2930)),0)</f>
        <v>0</v>
      </c>
      <c r="K2930" s="97">
        <f>K$18</f>
        <v>0</v>
      </c>
      <c r="L2930" s="94">
        <f t="shared" ref="L2930:L2941" si="454">IF(K2930&gt;0,((J2930/K2930)*I2930),0)</f>
        <v>0</v>
      </c>
    </row>
    <row r="2931" spans="2:12" ht="15" x14ac:dyDescent="0.25">
      <c r="B2931" s="31" t="s">
        <v>127</v>
      </c>
      <c r="C2931" s="272">
        <f>C$19</f>
        <v>0</v>
      </c>
      <c r="D2931" s="142"/>
      <c r="E2931" s="142"/>
      <c r="F2931" s="144"/>
      <c r="G2931" s="142"/>
      <c r="H2931" s="142"/>
      <c r="I2931" s="153"/>
      <c r="J2931" s="92">
        <f t="shared" si="453"/>
        <v>0</v>
      </c>
      <c r="K2931" s="97">
        <f>K$19</f>
        <v>0</v>
      </c>
      <c r="L2931" s="94">
        <f t="shared" si="454"/>
        <v>0</v>
      </c>
    </row>
    <row r="2932" spans="2:12" ht="15" x14ac:dyDescent="0.25">
      <c r="B2932" s="31" t="s">
        <v>128</v>
      </c>
      <c r="C2932" s="164">
        <f>C$20</f>
        <v>0</v>
      </c>
      <c r="D2932" s="142"/>
      <c r="E2932" s="142"/>
      <c r="F2932" s="144"/>
      <c r="G2932" s="142"/>
      <c r="H2932" s="142"/>
      <c r="I2932" s="153"/>
      <c r="J2932" s="92">
        <f t="shared" si="453"/>
        <v>0</v>
      </c>
      <c r="K2932" s="93">
        <f>K$20</f>
        <v>0</v>
      </c>
      <c r="L2932" s="94">
        <f t="shared" si="454"/>
        <v>0</v>
      </c>
    </row>
    <row r="2933" spans="2:12" ht="15" x14ac:dyDescent="0.25">
      <c r="B2933" s="31" t="s">
        <v>129</v>
      </c>
      <c r="C2933" s="272">
        <f>C$21</f>
        <v>0</v>
      </c>
      <c r="D2933" s="142"/>
      <c r="E2933" s="142"/>
      <c r="F2933" s="144"/>
      <c r="G2933" s="142"/>
      <c r="H2933" s="142"/>
      <c r="I2933" s="153"/>
      <c r="J2933" s="92">
        <f t="shared" si="453"/>
        <v>0</v>
      </c>
      <c r="K2933" s="97">
        <f>K$21</f>
        <v>0</v>
      </c>
      <c r="L2933" s="94">
        <f t="shared" si="454"/>
        <v>0</v>
      </c>
    </row>
    <row r="2934" spans="2:12" ht="15" x14ac:dyDescent="0.25">
      <c r="B2934" s="31" t="s">
        <v>130</v>
      </c>
      <c r="C2934" s="164">
        <f>C$22</f>
        <v>0</v>
      </c>
      <c r="D2934" s="142"/>
      <c r="E2934" s="142"/>
      <c r="F2934" s="144"/>
      <c r="G2934" s="142"/>
      <c r="H2934" s="142"/>
      <c r="I2934" s="153"/>
      <c r="J2934" s="92">
        <f t="shared" si="453"/>
        <v>0</v>
      </c>
      <c r="K2934" s="97">
        <f>K$22</f>
        <v>0</v>
      </c>
      <c r="L2934" s="94">
        <f t="shared" si="454"/>
        <v>0</v>
      </c>
    </row>
    <row r="2935" spans="2:12" ht="15" x14ac:dyDescent="0.25">
      <c r="B2935" s="31" t="s">
        <v>131</v>
      </c>
      <c r="C2935" s="272">
        <f>C$23</f>
        <v>0</v>
      </c>
      <c r="D2935" s="142"/>
      <c r="E2935" s="142"/>
      <c r="F2935" s="144"/>
      <c r="G2935" s="142"/>
      <c r="H2935" s="142"/>
      <c r="I2935" s="153"/>
      <c r="J2935" s="92">
        <f t="shared" si="453"/>
        <v>0</v>
      </c>
      <c r="K2935" s="93">
        <f>K$23</f>
        <v>0</v>
      </c>
      <c r="L2935" s="94">
        <f t="shared" si="454"/>
        <v>0</v>
      </c>
    </row>
    <row r="2936" spans="2:12" ht="15" x14ac:dyDescent="0.25">
      <c r="B2936" s="31" t="s">
        <v>132</v>
      </c>
      <c r="C2936" s="164">
        <f>C$24</f>
        <v>0</v>
      </c>
      <c r="D2936" s="142"/>
      <c r="E2936" s="142"/>
      <c r="F2936" s="144"/>
      <c r="G2936" s="142"/>
      <c r="H2936" s="142"/>
      <c r="I2936" s="153"/>
      <c r="J2936" s="92">
        <f t="shared" si="453"/>
        <v>0</v>
      </c>
      <c r="K2936" s="97">
        <f>K$24</f>
        <v>0</v>
      </c>
      <c r="L2936" s="94">
        <f t="shared" si="454"/>
        <v>0</v>
      </c>
    </row>
    <row r="2937" spans="2:12" ht="15" x14ac:dyDescent="0.25">
      <c r="B2937" s="31" t="s">
        <v>133</v>
      </c>
      <c r="C2937" s="272">
        <f>C$25</f>
        <v>0</v>
      </c>
      <c r="D2937" s="142"/>
      <c r="E2937" s="142"/>
      <c r="F2937" s="144"/>
      <c r="G2937" s="142"/>
      <c r="H2937" s="142"/>
      <c r="I2937" s="153"/>
      <c r="J2937" s="92">
        <f t="shared" si="453"/>
        <v>0</v>
      </c>
      <c r="K2937" s="97">
        <f>K$25</f>
        <v>0</v>
      </c>
      <c r="L2937" s="94">
        <f t="shared" si="454"/>
        <v>0</v>
      </c>
    </row>
    <row r="2938" spans="2:12" ht="15" x14ac:dyDescent="0.25">
      <c r="B2938" s="31" t="s">
        <v>134</v>
      </c>
      <c r="C2938" s="164">
        <f>C$26</f>
        <v>0</v>
      </c>
      <c r="D2938" s="142"/>
      <c r="E2938" s="142"/>
      <c r="F2938" s="144"/>
      <c r="G2938" s="142"/>
      <c r="H2938" s="142"/>
      <c r="I2938" s="153"/>
      <c r="J2938" s="92">
        <f t="shared" si="453"/>
        <v>0</v>
      </c>
      <c r="K2938" s="93">
        <f>K$26</f>
        <v>0</v>
      </c>
      <c r="L2938" s="94">
        <f t="shared" si="454"/>
        <v>0</v>
      </c>
    </row>
    <row r="2939" spans="2:12" ht="15" x14ac:dyDescent="0.25">
      <c r="B2939" s="31" t="s">
        <v>135</v>
      </c>
      <c r="C2939" s="272">
        <f>C$27</f>
        <v>0</v>
      </c>
      <c r="D2939" s="142"/>
      <c r="E2939" s="142"/>
      <c r="F2939" s="144"/>
      <c r="G2939" s="142"/>
      <c r="H2939" s="142"/>
      <c r="I2939" s="153"/>
      <c r="J2939" s="92">
        <f t="shared" si="453"/>
        <v>0</v>
      </c>
      <c r="K2939" s="97">
        <f>K$27</f>
        <v>0</v>
      </c>
      <c r="L2939" s="94">
        <f t="shared" si="454"/>
        <v>0</v>
      </c>
    </row>
    <row r="2940" spans="2:12" ht="15" x14ac:dyDescent="0.25">
      <c r="B2940" s="31" t="s">
        <v>136</v>
      </c>
      <c r="C2940" s="164">
        <f>C$28</f>
        <v>0</v>
      </c>
      <c r="D2940" s="142"/>
      <c r="E2940" s="142"/>
      <c r="F2940" s="144"/>
      <c r="G2940" s="142"/>
      <c r="H2940" s="142"/>
      <c r="I2940" s="153"/>
      <c r="J2940" s="92">
        <f t="shared" si="453"/>
        <v>0</v>
      </c>
      <c r="K2940" s="97">
        <f>K$28</f>
        <v>0</v>
      </c>
      <c r="L2940" s="94">
        <f t="shared" si="454"/>
        <v>0</v>
      </c>
    </row>
    <row r="2941" spans="2:12" ht="15" x14ac:dyDescent="0.25">
      <c r="B2941" s="31" t="s">
        <v>137</v>
      </c>
      <c r="C2941" s="272">
        <f>C$29</f>
        <v>0</v>
      </c>
      <c r="D2941" s="142"/>
      <c r="E2941" s="142"/>
      <c r="F2941" s="144"/>
      <c r="G2941" s="142"/>
      <c r="H2941" s="142"/>
      <c r="I2941" s="153"/>
      <c r="J2941" s="92">
        <f t="shared" si="453"/>
        <v>0</v>
      </c>
      <c r="K2941" s="93">
        <f>K$29</f>
        <v>0</v>
      </c>
      <c r="L2941" s="94">
        <f t="shared" si="454"/>
        <v>0</v>
      </c>
    </row>
    <row r="2942" spans="2:12" ht="15" x14ac:dyDescent="0.25">
      <c r="B2942" s="31" t="s">
        <v>418</v>
      </c>
      <c r="C2942" s="164">
        <f>C$30</f>
        <v>0</v>
      </c>
      <c r="D2942" s="142"/>
      <c r="E2942" s="142"/>
      <c r="F2942" s="144"/>
      <c r="G2942" s="142"/>
      <c r="H2942" s="142"/>
      <c r="I2942" s="153"/>
      <c r="J2942" s="92">
        <f>IF(G2942&gt;0,(D2942*(F2942/G2942)),0)</f>
        <v>0</v>
      </c>
      <c r="K2942" s="97">
        <f>K$30</f>
        <v>0</v>
      </c>
      <c r="L2942" s="94">
        <f>IF(K2942&gt;0,((J2942/K2942)*I2942),0)</f>
        <v>0</v>
      </c>
    </row>
    <row r="2943" spans="2:12" ht="15" x14ac:dyDescent="0.25">
      <c r="B2943" s="31" t="s">
        <v>419</v>
      </c>
      <c r="C2943" s="272">
        <f>C$31</f>
        <v>0</v>
      </c>
      <c r="D2943" s="142"/>
      <c r="E2943" s="142"/>
      <c r="F2943" s="144"/>
      <c r="G2943" s="142"/>
      <c r="H2943" s="142"/>
      <c r="I2943" s="153"/>
      <c r="J2943" s="92">
        <f t="shared" ref="J2943:J2953" si="455">IF(G2943&gt;0,(D2943*(F2943/G2943)),0)</f>
        <v>0</v>
      </c>
      <c r="K2943" s="97">
        <f>K$31</f>
        <v>0</v>
      </c>
      <c r="L2943" s="94">
        <f t="shared" ref="L2943:L2953" si="456">IF(K2943&gt;0,((J2943/K2943)*I2943),0)</f>
        <v>0</v>
      </c>
    </row>
    <row r="2944" spans="2:12" ht="15" x14ac:dyDescent="0.25">
      <c r="B2944" s="31" t="s">
        <v>420</v>
      </c>
      <c r="C2944" s="164">
        <f>C$32</f>
        <v>0</v>
      </c>
      <c r="D2944" s="142"/>
      <c r="E2944" s="142"/>
      <c r="F2944" s="144"/>
      <c r="G2944" s="142"/>
      <c r="H2944" s="142"/>
      <c r="I2944" s="153"/>
      <c r="J2944" s="92">
        <f t="shared" si="455"/>
        <v>0</v>
      </c>
      <c r="K2944" s="93">
        <f>K$32</f>
        <v>0</v>
      </c>
      <c r="L2944" s="94">
        <f t="shared" si="456"/>
        <v>0</v>
      </c>
    </row>
    <row r="2945" spans="2:12" ht="15" x14ac:dyDescent="0.25">
      <c r="B2945" s="31" t="s">
        <v>421</v>
      </c>
      <c r="C2945" s="272">
        <f>C$33</f>
        <v>0</v>
      </c>
      <c r="D2945" s="142"/>
      <c r="E2945" s="142"/>
      <c r="F2945" s="144"/>
      <c r="G2945" s="142"/>
      <c r="H2945" s="142"/>
      <c r="I2945" s="153"/>
      <c r="J2945" s="92">
        <f t="shared" si="455"/>
        <v>0</v>
      </c>
      <c r="K2945" s="97">
        <f>K$33</f>
        <v>0</v>
      </c>
      <c r="L2945" s="94">
        <f t="shared" si="456"/>
        <v>0</v>
      </c>
    </row>
    <row r="2946" spans="2:12" ht="15" x14ac:dyDescent="0.25">
      <c r="B2946" s="31" t="s">
        <v>422</v>
      </c>
      <c r="C2946" s="164">
        <f>C$34</f>
        <v>0</v>
      </c>
      <c r="D2946" s="142"/>
      <c r="E2946" s="142"/>
      <c r="F2946" s="144"/>
      <c r="G2946" s="142"/>
      <c r="H2946" s="142"/>
      <c r="I2946" s="153"/>
      <c r="J2946" s="92">
        <f t="shared" si="455"/>
        <v>0</v>
      </c>
      <c r="K2946" s="97">
        <f>K$34</f>
        <v>0</v>
      </c>
      <c r="L2946" s="94">
        <f t="shared" si="456"/>
        <v>0</v>
      </c>
    </row>
    <row r="2947" spans="2:12" ht="15" x14ac:dyDescent="0.25">
      <c r="B2947" s="31" t="s">
        <v>423</v>
      </c>
      <c r="C2947" s="272">
        <f>C$35</f>
        <v>0</v>
      </c>
      <c r="D2947" s="142"/>
      <c r="E2947" s="142"/>
      <c r="F2947" s="144"/>
      <c r="G2947" s="142"/>
      <c r="H2947" s="142"/>
      <c r="I2947" s="153"/>
      <c r="J2947" s="92">
        <f t="shared" si="455"/>
        <v>0</v>
      </c>
      <c r="K2947" s="93">
        <f>K$35</f>
        <v>0</v>
      </c>
      <c r="L2947" s="94">
        <f t="shared" si="456"/>
        <v>0</v>
      </c>
    </row>
    <row r="2948" spans="2:12" ht="15" x14ac:dyDescent="0.25">
      <c r="B2948" s="31" t="s">
        <v>424</v>
      </c>
      <c r="C2948" s="164">
        <f>C$36</f>
        <v>0</v>
      </c>
      <c r="D2948" s="142"/>
      <c r="E2948" s="142"/>
      <c r="F2948" s="144"/>
      <c r="G2948" s="142"/>
      <c r="H2948" s="142"/>
      <c r="I2948" s="153"/>
      <c r="J2948" s="92">
        <f t="shared" si="455"/>
        <v>0</v>
      </c>
      <c r="K2948" s="97">
        <f>K$36</f>
        <v>0</v>
      </c>
      <c r="L2948" s="94">
        <f t="shared" si="456"/>
        <v>0</v>
      </c>
    </row>
    <row r="2949" spans="2:12" ht="15" x14ac:dyDescent="0.25">
      <c r="B2949" s="31" t="s">
        <v>425</v>
      </c>
      <c r="C2949" s="272">
        <f>C$37</f>
        <v>0</v>
      </c>
      <c r="D2949" s="142"/>
      <c r="E2949" s="142"/>
      <c r="F2949" s="144"/>
      <c r="G2949" s="142"/>
      <c r="H2949" s="142"/>
      <c r="I2949" s="153"/>
      <c r="J2949" s="92">
        <f t="shared" si="455"/>
        <v>0</v>
      </c>
      <c r="K2949" s="97">
        <f>K$37</f>
        <v>0</v>
      </c>
      <c r="L2949" s="94">
        <f t="shared" si="456"/>
        <v>0</v>
      </c>
    </row>
    <row r="2950" spans="2:12" ht="15" x14ac:dyDescent="0.25">
      <c r="B2950" s="31" t="s">
        <v>426</v>
      </c>
      <c r="C2950" s="164">
        <f>C$38</f>
        <v>0</v>
      </c>
      <c r="D2950" s="142"/>
      <c r="E2950" s="142"/>
      <c r="F2950" s="144"/>
      <c r="G2950" s="142"/>
      <c r="H2950" s="142"/>
      <c r="I2950" s="153"/>
      <c r="J2950" s="92">
        <f t="shared" si="455"/>
        <v>0</v>
      </c>
      <c r="K2950" s="93">
        <f>K$38</f>
        <v>0</v>
      </c>
      <c r="L2950" s="94">
        <f t="shared" si="456"/>
        <v>0</v>
      </c>
    </row>
    <row r="2951" spans="2:12" ht="15" x14ac:dyDescent="0.25">
      <c r="B2951" s="31" t="s">
        <v>427</v>
      </c>
      <c r="C2951" s="272">
        <f>C$39</f>
        <v>0</v>
      </c>
      <c r="D2951" s="142"/>
      <c r="E2951" s="142"/>
      <c r="F2951" s="144"/>
      <c r="G2951" s="142"/>
      <c r="H2951" s="142"/>
      <c r="I2951" s="153"/>
      <c r="J2951" s="92">
        <f t="shared" si="455"/>
        <v>0</v>
      </c>
      <c r="K2951" s="97">
        <f>K$39</f>
        <v>0</v>
      </c>
      <c r="L2951" s="94">
        <f t="shared" si="456"/>
        <v>0</v>
      </c>
    </row>
    <row r="2952" spans="2:12" ht="15" x14ac:dyDescent="0.25">
      <c r="B2952" s="31" t="s">
        <v>428</v>
      </c>
      <c r="C2952" s="164">
        <f>C$40</f>
        <v>0</v>
      </c>
      <c r="D2952" s="142"/>
      <c r="E2952" s="142"/>
      <c r="F2952" s="144"/>
      <c r="G2952" s="142"/>
      <c r="H2952" s="142"/>
      <c r="I2952" s="153"/>
      <c r="J2952" s="92">
        <f t="shared" si="455"/>
        <v>0</v>
      </c>
      <c r="K2952" s="97">
        <f>K$40</f>
        <v>0</v>
      </c>
      <c r="L2952" s="94">
        <f t="shared" si="456"/>
        <v>0</v>
      </c>
    </row>
    <row r="2953" spans="2:12" ht="15" x14ac:dyDescent="0.25">
      <c r="B2953" s="31" t="s">
        <v>429</v>
      </c>
      <c r="C2953" s="272">
        <f>C$41</f>
        <v>0</v>
      </c>
      <c r="D2953" s="142"/>
      <c r="E2953" s="142"/>
      <c r="F2953" s="144"/>
      <c r="G2953" s="142"/>
      <c r="H2953" s="142"/>
      <c r="I2953" s="153"/>
      <c r="J2953" s="92">
        <f t="shared" si="455"/>
        <v>0</v>
      </c>
      <c r="K2953" s="93">
        <f>K$41</f>
        <v>0</v>
      </c>
      <c r="L2953" s="94">
        <f t="shared" si="456"/>
        <v>0</v>
      </c>
    </row>
    <row r="2954" spans="2:12" ht="15" x14ac:dyDescent="0.25">
      <c r="B2954" s="31" t="s">
        <v>430</v>
      </c>
      <c r="C2954" s="164">
        <f>C$42</f>
        <v>0</v>
      </c>
      <c r="D2954" s="142"/>
      <c r="E2954" s="142"/>
      <c r="F2954" s="144"/>
      <c r="G2954" s="142"/>
      <c r="H2954" s="142"/>
      <c r="I2954" s="153"/>
      <c r="J2954" s="92">
        <f>IF(G2954&gt;0,(D2954*(F2954/G2954)),0)</f>
        <v>0</v>
      </c>
      <c r="K2954" s="97">
        <f>K$42</f>
        <v>0</v>
      </c>
      <c r="L2954" s="94">
        <f>IF(K2954&gt;0,((J2954/K2954)*I2954),0)</f>
        <v>0</v>
      </c>
    </row>
    <row r="2955" spans="2:12" ht="15" x14ac:dyDescent="0.25">
      <c r="B2955" s="31" t="s">
        <v>431</v>
      </c>
      <c r="C2955" s="272">
        <f>C$43</f>
        <v>0</v>
      </c>
      <c r="D2955" s="142"/>
      <c r="E2955" s="142"/>
      <c r="F2955" s="144"/>
      <c r="G2955" s="142"/>
      <c r="H2955" s="142"/>
      <c r="I2955" s="153"/>
      <c r="J2955" s="92">
        <f t="shared" ref="J2955:J2966" si="457">IF(G2955&gt;0,(D2955*(F2955/G2955)),0)</f>
        <v>0</v>
      </c>
      <c r="K2955" s="97">
        <f>K$43</f>
        <v>0</v>
      </c>
      <c r="L2955" s="94">
        <f t="shared" ref="L2955:L2966" si="458">IF(K2955&gt;0,((J2955/K2955)*I2955),0)</f>
        <v>0</v>
      </c>
    </row>
    <row r="2956" spans="2:12" ht="15" x14ac:dyDescent="0.25">
      <c r="B2956" s="31" t="s">
        <v>432</v>
      </c>
      <c r="C2956" s="164">
        <f>C$44</f>
        <v>0</v>
      </c>
      <c r="D2956" s="142"/>
      <c r="E2956" s="142"/>
      <c r="F2956" s="144"/>
      <c r="G2956" s="142"/>
      <c r="H2956" s="142"/>
      <c r="I2956" s="153"/>
      <c r="J2956" s="92">
        <f t="shared" si="457"/>
        <v>0</v>
      </c>
      <c r="K2956" s="93">
        <f>K$44</f>
        <v>0</v>
      </c>
      <c r="L2956" s="94">
        <f t="shared" si="458"/>
        <v>0</v>
      </c>
    </row>
    <row r="2957" spans="2:12" ht="15" x14ac:dyDescent="0.25">
      <c r="B2957" s="31" t="s">
        <v>433</v>
      </c>
      <c r="C2957" s="272">
        <f>C$45</f>
        <v>0</v>
      </c>
      <c r="D2957" s="142"/>
      <c r="E2957" s="142"/>
      <c r="F2957" s="144"/>
      <c r="G2957" s="142"/>
      <c r="H2957" s="142"/>
      <c r="I2957" s="153"/>
      <c r="J2957" s="92">
        <f t="shared" si="457"/>
        <v>0</v>
      </c>
      <c r="K2957" s="97">
        <f>K$45</f>
        <v>0</v>
      </c>
      <c r="L2957" s="94">
        <f t="shared" si="458"/>
        <v>0</v>
      </c>
    </row>
    <row r="2958" spans="2:12" ht="15" x14ac:dyDescent="0.25">
      <c r="B2958" s="31" t="s">
        <v>434</v>
      </c>
      <c r="C2958" s="164">
        <f>C$46</f>
        <v>0</v>
      </c>
      <c r="D2958" s="142"/>
      <c r="E2958" s="142"/>
      <c r="F2958" s="144"/>
      <c r="G2958" s="142"/>
      <c r="H2958" s="142"/>
      <c r="I2958" s="153"/>
      <c r="J2958" s="92">
        <f t="shared" si="457"/>
        <v>0</v>
      </c>
      <c r="K2958" s="97">
        <f>K$46</f>
        <v>0</v>
      </c>
      <c r="L2958" s="94">
        <f t="shared" si="458"/>
        <v>0</v>
      </c>
    </row>
    <row r="2959" spans="2:12" ht="15" x14ac:dyDescent="0.25">
      <c r="B2959" s="31" t="s">
        <v>435</v>
      </c>
      <c r="C2959" s="272">
        <f>C$47</f>
        <v>0</v>
      </c>
      <c r="D2959" s="142"/>
      <c r="E2959" s="142"/>
      <c r="F2959" s="144"/>
      <c r="G2959" s="142"/>
      <c r="H2959" s="142"/>
      <c r="I2959" s="153"/>
      <c r="J2959" s="92">
        <f t="shared" si="457"/>
        <v>0</v>
      </c>
      <c r="K2959" s="93">
        <f>K$47</f>
        <v>0</v>
      </c>
      <c r="L2959" s="94">
        <f t="shared" si="458"/>
        <v>0</v>
      </c>
    </row>
    <row r="2960" spans="2:12" ht="15" x14ac:dyDescent="0.25">
      <c r="B2960" s="31" t="s">
        <v>436</v>
      </c>
      <c r="C2960" s="164">
        <f>C$48</f>
        <v>0</v>
      </c>
      <c r="D2960" s="142"/>
      <c r="E2960" s="142"/>
      <c r="F2960" s="144"/>
      <c r="G2960" s="142"/>
      <c r="H2960" s="142"/>
      <c r="I2960" s="153"/>
      <c r="J2960" s="92">
        <f t="shared" si="457"/>
        <v>0</v>
      </c>
      <c r="K2960" s="97">
        <f>K$48</f>
        <v>0</v>
      </c>
      <c r="L2960" s="94">
        <f t="shared" si="458"/>
        <v>0</v>
      </c>
    </row>
    <row r="2961" spans="2:12" ht="15" x14ac:dyDescent="0.25">
      <c r="B2961" s="31" t="s">
        <v>437</v>
      </c>
      <c r="C2961" s="272">
        <f>C$49</f>
        <v>0</v>
      </c>
      <c r="D2961" s="142"/>
      <c r="E2961" s="142"/>
      <c r="F2961" s="144"/>
      <c r="G2961" s="142"/>
      <c r="H2961" s="142"/>
      <c r="I2961" s="153"/>
      <c r="J2961" s="92">
        <f t="shared" si="457"/>
        <v>0</v>
      </c>
      <c r="K2961" s="97">
        <f>K$49</f>
        <v>0</v>
      </c>
      <c r="L2961" s="94">
        <f t="shared" si="458"/>
        <v>0</v>
      </c>
    </row>
    <row r="2962" spans="2:12" ht="15" x14ac:dyDescent="0.25">
      <c r="B2962" s="31" t="s">
        <v>438</v>
      </c>
      <c r="C2962" s="164">
        <f>C$50</f>
        <v>0</v>
      </c>
      <c r="D2962" s="142"/>
      <c r="E2962" s="142"/>
      <c r="F2962" s="144"/>
      <c r="G2962" s="142"/>
      <c r="H2962" s="142"/>
      <c r="I2962" s="153"/>
      <c r="J2962" s="92">
        <f t="shared" si="457"/>
        <v>0</v>
      </c>
      <c r="K2962" s="93">
        <f>K$50</f>
        <v>0</v>
      </c>
      <c r="L2962" s="94">
        <f t="shared" si="458"/>
        <v>0</v>
      </c>
    </row>
    <row r="2963" spans="2:12" ht="15" x14ac:dyDescent="0.25">
      <c r="B2963" s="31" t="s">
        <v>439</v>
      </c>
      <c r="C2963" s="272">
        <f>C$51</f>
        <v>0</v>
      </c>
      <c r="D2963" s="142"/>
      <c r="E2963" s="142"/>
      <c r="F2963" s="144"/>
      <c r="G2963" s="142"/>
      <c r="H2963" s="142"/>
      <c r="I2963" s="153"/>
      <c r="J2963" s="92">
        <f t="shared" si="457"/>
        <v>0</v>
      </c>
      <c r="K2963" s="97">
        <f>K$51</f>
        <v>0</v>
      </c>
      <c r="L2963" s="94">
        <f t="shared" si="458"/>
        <v>0</v>
      </c>
    </row>
    <row r="2964" spans="2:12" ht="15" x14ac:dyDescent="0.25">
      <c r="B2964" s="31" t="s">
        <v>440</v>
      </c>
      <c r="C2964" s="164">
        <f>C$52</f>
        <v>0</v>
      </c>
      <c r="D2964" s="142"/>
      <c r="E2964" s="142"/>
      <c r="F2964" s="144"/>
      <c r="G2964" s="142"/>
      <c r="H2964" s="142"/>
      <c r="I2964" s="153"/>
      <c r="J2964" s="92">
        <f t="shared" si="457"/>
        <v>0</v>
      </c>
      <c r="K2964" s="97">
        <f>K$52</f>
        <v>0</v>
      </c>
      <c r="L2964" s="94">
        <f t="shared" si="458"/>
        <v>0</v>
      </c>
    </row>
    <row r="2965" spans="2:12" ht="15" x14ac:dyDescent="0.25">
      <c r="B2965" s="31" t="s">
        <v>441</v>
      </c>
      <c r="C2965" s="272">
        <f>C$53</f>
        <v>0</v>
      </c>
      <c r="D2965" s="142"/>
      <c r="E2965" s="142"/>
      <c r="F2965" s="144"/>
      <c r="G2965" s="142"/>
      <c r="H2965" s="142"/>
      <c r="I2965" s="153"/>
      <c r="J2965" s="92">
        <f t="shared" si="457"/>
        <v>0</v>
      </c>
      <c r="K2965" s="93">
        <f>K$53</f>
        <v>0</v>
      </c>
      <c r="L2965" s="94">
        <f t="shared" si="458"/>
        <v>0</v>
      </c>
    </row>
    <row r="2966" spans="2:12" ht="15" x14ac:dyDescent="0.25">
      <c r="B2966" s="31" t="s">
        <v>442</v>
      </c>
      <c r="C2966" s="164">
        <f>C$54</f>
        <v>0</v>
      </c>
      <c r="D2966" s="142"/>
      <c r="E2966" s="142"/>
      <c r="F2966" s="144"/>
      <c r="G2966" s="142"/>
      <c r="H2966" s="142"/>
      <c r="I2966" s="153"/>
      <c r="J2966" s="92">
        <f t="shared" si="457"/>
        <v>0</v>
      </c>
      <c r="K2966" s="97">
        <f>K$54</f>
        <v>0</v>
      </c>
      <c r="L2966" s="94">
        <f t="shared" si="458"/>
        <v>0</v>
      </c>
    </row>
    <row r="2967" spans="2:12" x14ac:dyDescent="0.2">
      <c r="B2967"/>
      <c r="C2967"/>
      <c r="D2967"/>
      <c r="E2967"/>
      <c r="F2967"/>
      <c r="G2967"/>
      <c r="H2967"/>
      <c r="I2967"/>
      <c r="J2967"/>
      <c r="K2967"/>
      <c r="L2967"/>
    </row>
    <row r="2968" spans="2:12" ht="15" x14ac:dyDescent="0.25">
      <c r="C2968" s="278" t="s">
        <v>545</v>
      </c>
      <c r="D2968" s="279"/>
      <c r="E2968" s="279"/>
      <c r="F2968" s="279"/>
      <c r="G2968" s="279"/>
      <c r="H2968" s="279"/>
      <c r="I2968" s="279"/>
      <c r="J2968" s="279"/>
      <c r="K2968" s="279"/>
      <c r="L2968" s="280"/>
    </row>
    <row r="2969" spans="2:12" ht="15" x14ac:dyDescent="0.25">
      <c r="B2969" s="31" t="s">
        <v>113</v>
      </c>
      <c r="C2969" s="259">
        <f>C$5</f>
        <v>0</v>
      </c>
      <c r="D2969" s="142"/>
      <c r="E2969" s="142"/>
      <c r="F2969" s="144"/>
      <c r="G2969" s="142"/>
      <c r="H2969" s="142"/>
      <c r="I2969" s="153"/>
      <c r="J2969" s="92">
        <f>IF(G2969&gt;0,(D2969*(F2969/G2969)),0)</f>
        <v>0</v>
      </c>
      <c r="K2969" s="93">
        <f>K$5</f>
        <v>0</v>
      </c>
      <c r="L2969" s="94">
        <f>IF(K2969&gt;0,((J2969/K2969)*I2969),0)</f>
        <v>0</v>
      </c>
    </row>
    <row r="2970" spans="2:12" ht="15" x14ac:dyDescent="0.25">
      <c r="B2970" s="31" t="s">
        <v>114</v>
      </c>
      <c r="C2970" s="260">
        <f>C$6</f>
        <v>0</v>
      </c>
      <c r="D2970" s="142"/>
      <c r="E2970" s="142"/>
      <c r="F2970" s="144"/>
      <c r="G2970" s="142"/>
      <c r="H2970" s="142"/>
      <c r="I2970" s="153"/>
      <c r="J2970" s="92">
        <f t="shared" ref="J2970:J2980" si="459">IF(G2970&gt;0,(D2970*(F2970/G2970)),0)</f>
        <v>0</v>
      </c>
      <c r="K2970" s="97">
        <f>K$6</f>
        <v>0</v>
      </c>
      <c r="L2970" s="94">
        <f t="shared" ref="L2970:L2980" si="460">IF(K2970&gt;0,((J2970/K2970)*I2970),0)</f>
        <v>0</v>
      </c>
    </row>
    <row r="2971" spans="2:12" ht="15" x14ac:dyDescent="0.25">
      <c r="B2971" s="31" t="s">
        <v>115</v>
      </c>
      <c r="C2971" s="259">
        <f>C$7</f>
        <v>0</v>
      </c>
      <c r="D2971" s="142"/>
      <c r="E2971" s="142"/>
      <c r="F2971" s="144"/>
      <c r="G2971" s="142"/>
      <c r="H2971" s="142"/>
      <c r="I2971" s="153"/>
      <c r="J2971" s="92">
        <f t="shared" si="459"/>
        <v>0</v>
      </c>
      <c r="K2971" s="97">
        <f>K$7</f>
        <v>0</v>
      </c>
      <c r="L2971" s="94">
        <f t="shared" si="460"/>
        <v>0</v>
      </c>
    </row>
    <row r="2972" spans="2:12" ht="15" x14ac:dyDescent="0.25">
      <c r="B2972" s="31" t="s">
        <v>116</v>
      </c>
      <c r="C2972" s="260">
        <f>C$8</f>
        <v>0</v>
      </c>
      <c r="D2972" s="142"/>
      <c r="E2972" s="142"/>
      <c r="F2972" s="144"/>
      <c r="G2972" s="142"/>
      <c r="H2972" s="142"/>
      <c r="I2972" s="153"/>
      <c r="J2972" s="92">
        <f t="shared" si="459"/>
        <v>0</v>
      </c>
      <c r="K2972" s="93">
        <f>K$8</f>
        <v>0</v>
      </c>
      <c r="L2972" s="94">
        <f t="shared" si="460"/>
        <v>0</v>
      </c>
    </row>
    <row r="2973" spans="2:12" ht="15" x14ac:dyDescent="0.25">
      <c r="B2973" s="31" t="s">
        <v>117</v>
      </c>
      <c r="C2973" s="259">
        <f>C$9</f>
        <v>0</v>
      </c>
      <c r="D2973" s="142"/>
      <c r="E2973" s="142"/>
      <c r="F2973" s="144"/>
      <c r="G2973" s="142"/>
      <c r="H2973" s="142"/>
      <c r="I2973" s="153"/>
      <c r="J2973" s="92">
        <f t="shared" si="459"/>
        <v>0</v>
      </c>
      <c r="K2973" s="97">
        <f>K$9</f>
        <v>0</v>
      </c>
      <c r="L2973" s="94">
        <f t="shared" si="460"/>
        <v>0</v>
      </c>
    </row>
    <row r="2974" spans="2:12" ht="15" x14ac:dyDescent="0.25">
      <c r="B2974" s="31" t="s">
        <v>118</v>
      </c>
      <c r="C2974" s="260">
        <f>C$10</f>
        <v>0</v>
      </c>
      <c r="D2974" s="142"/>
      <c r="E2974" s="142"/>
      <c r="F2974" s="144"/>
      <c r="G2974" s="142"/>
      <c r="H2974" s="142"/>
      <c r="I2974" s="153"/>
      <c r="J2974" s="92">
        <f t="shared" si="459"/>
        <v>0</v>
      </c>
      <c r="K2974" s="97">
        <f>K$10</f>
        <v>0</v>
      </c>
      <c r="L2974" s="94">
        <f t="shared" si="460"/>
        <v>0</v>
      </c>
    </row>
    <row r="2975" spans="2:12" ht="15" x14ac:dyDescent="0.25">
      <c r="B2975" s="31" t="s">
        <v>119</v>
      </c>
      <c r="C2975" s="259">
        <f>C$11</f>
        <v>0</v>
      </c>
      <c r="D2975" s="142"/>
      <c r="E2975" s="142"/>
      <c r="F2975" s="144"/>
      <c r="G2975" s="142"/>
      <c r="H2975" s="142"/>
      <c r="I2975" s="153"/>
      <c r="J2975" s="92">
        <f t="shared" si="459"/>
        <v>0</v>
      </c>
      <c r="K2975" s="93">
        <f>K$11</f>
        <v>0</v>
      </c>
      <c r="L2975" s="94">
        <f t="shared" si="460"/>
        <v>0</v>
      </c>
    </row>
    <row r="2976" spans="2:12" ht="15" x14ac:dyDescent="0.25">
      <c r="B2976" s="31" t="s">
        <v>120</v>
      </c>
      <c r="C2976" s="260">
        <f>C$12</f>
        <v>0</v>
      </c>
      <c r="D2976" s="142"/>
      <c r="E2976" s="142"/>
      <c r="F2976" s="144"/>
      <c r="G2976" s="142"/>
      <c r="H2976" s="142"/>
      <c r="I2976" s="153"/>
      <c r="J2976" s="92">
        <f t="shared" si="459"/>
        <v>0</v>
      </c>
      <c r="K2976" s="97">
        <f>K$12</f>
        <v>0</v>
      </c>
      <c r="L2976" s="94">
        <f t="shared" si="460"/>
        <v>0</v>
      </c>
    </row>
    <row r="2977" spans="2:12" ht="15" x14ac:dyDescent="0.25">
      <c r="B2977" s="31" t="s">
        <v>121</v>
      </c>
      <c r="C2977" s="259">
        <f>C$13</f>
        <v>0</v>
      </c>
      <c r="D2977" s="142"/>
      <c r="E2977" s="142"/>
      <c r="F2977" s="144"/>
      <c r="G2977" s="142"/>
      <c r="H2977" s="142"/>
      <c r="I2977" s="153"/>
      <c r="J2977" s="92">
        <f t="shared" si="459"/>
        <v>0</v>
      </c>
      <c r="K2977" s="97">
        <f>K$13</f>
        <v>0</v>
      </c>
      <c r="L2977" s="94">
        <f t="shared" si="460"/>
        <v>0</v>
      </c>
    </row>
    <row r="2978" spans="2:12" ht="15" x14ac:dyDescent="0.25">
      <c r="B2978" s="31" t="s">
        <v>122</v>
      </c>
      <c r="C2978" s="260">
        <f>C$14</f>
        <v>0</v>
      </c>
      <c r="D2978" s="142"/>
      <c r="E2978" s="142"/>
      <c r="F2978" s="144"/>
      <c r="G2978" s="142"/>
      <c r="H2978" s="142"/>
      <c r="I2978" s="153"/>
      <c r="J2978" s="92">
        <f t="shared" si="459"/>
        <v>0</v>
      </c>
      <c r="K2978" s="93">
        <f>K$14</f>
        <v>0</v>
      </c>
      <c r="L2978" s="94">
        <f t="shared" si="460"/>
        <v>0</v>
      </c>
    </row>
    <row r="2979" spans="2:12" ht="15" x14ac:dyDescent="0.25">
      <c r="B2979" s="31" t="s">
        <v>123</v>
      </c>
      <c r="C2979" s="259">
        <f>C$15</f>
        <v>0</v>
      </c>
      <c r="D2979" s="142"/>
      <c r="E2979" s="142"/>
      <c r="F2979" s="144"/>
      <c r="G2979" s="142"/>
      <c r="H2979" s="142"/>
      <c r="I2979" s="153"/>
      <c r="J2979" s="92">
        <f t="shared" si="459"/>
        <v>0</v>
      </c>
      <c r="K2979" s="97">
        <f>K$15</f>
        <v>0</v>
      </c>
      <c r="L2979" s="94">
        <f t="shared" si="460"/>
        <v>0</v>
      </c>
    </row>
    <row r="2980" spans="2:12" ht="15" x14ac:dyDescent="0.25">
      <c r="B2980" s="31" t="s">
        <v>124</v>
      </c>
      <c r="C2980" s="260">
        <f>C$16</f>
        <v>0</v>
      </c>
      <c r="D2980" s="142"/>
      <c r="E2980" s="142"/>
      <c r="F2980" s="144"/>
      <c r="G2980" s="142"/>
      <c r="H2980" s="142"/>
      <c r="I2980" s="153"/>
      <c r="J2980" s="92">
        <f t="shared" si="459"/>
        <v>0</v>
      </c>
      <c r="K2980" s="97">
        <f>K$16</f>
        <v>0</v>
      </c>
      <c r="L2980" s="94">
        <f t="shared" si="460"/>
        <v>0</v>
      </c>
    </row>
    <row r="2981" spans="2:12" ht="15" x14ac:dyDescent="0.25">
      <c r="B2981" s="31" t="s">
        <v>125</v>
      </c>
      <c r="C2981" s="272">
        <f>C$17</f>
        <v>0</v>
      </c>
      <c r="D2981" s="142"/>
      <c r="E2981" s="142"/>
      <c r="F2981" s="144"/>
      <c r="G2981" s="142"/>
      <c r="H2981" s="142"/>
      <c r="I2981" s="153"/>
      <c r="J2981" s="92">
        <f>IF(G2981&gt;0,(D2981*(F2981/G2981)),0)</f>
        <v>0</v>
      </c>
      <c r="K2981" s="93">
        <f>K$17</f>
        <v>0</v>
      </c>
      <c r="L2981" s="94">
        <f>IF(K2981&gt;0,((J2981/K2981)*I2981),0)</f>
        <v>0</v>
      </c>
    </row>
    <row r="2982" spans="2:12" ht="15" x14ac:dyDescent="0.25">
      <c r="B2982" s="31" t="s">
        <v>126</v>
      </c>
      <c r="C2982" s="164">
        <f>C$18</f>
        <v>0</v>
      </c>
      <c r="D2982" s="142"/>
      <c r="E2982" s="142"/>
      <c r="F2982" s="144"/>
      <c r="G2982" s="142"/>
      <c r="H2982" s="142"/>
      <c r="I2982" s="153"/>
      <c r="J2982" s="92">
        <f t="shared" ref="J2982:J2993" si="461">IF(G2982&gt;0,(D2982*(F2982/G2982)),0)</f>
        <v>0</v>
      </c>
      <c r="K2982" s="97">
        <f>K$18</f>
        <v>0</v>
      </c>
      <c r="L2982" s="94">
        <f t="shared" ref="L2982:L2993" si="462">IF(K2982&gt;0,((J2982/K2982)*I2982),0)</f>
        <v>0</v>
      </c>
    </row>
    <row r="2983" spans="2:12" ht="15" x14ac:dyDescent="0.25">
      <c r="B2983" s="31" t="s">
        <v>127</v>
      </c>
      <c r="C2983" s="272">
        <f>C$19</f>
        <v>0</v>
      </c>
      <c r="D2983" s="142"/>
      <c r="E2983" s="142"/>
      <c r="F2983" s="144"/>
      <c r="G2983" s="142"/>
      <c r="H2983" s="142"/>
      <c r="I2983" s="153"/>
      <c r="J2983" s="92">
        <f t="shared" si="461"/>
        <v>0</v>
      </c>
      <c r="K2983" s="97">
        <f>K$19</f>
        <v>0</v>
      </c>
      <c r="L2983" s="94">
        <f t="shared" si="462"/>
        <v>0</v>
      </c>
    </row>
    <row r="2984" spans="2:12" ht="15" x14ac:dyDescent="0.25">
      <c r="B2984" s="31" t="s">
        <v>128</v>
      </c>
      <c r="C2984" s="164">
        <f>C$20</f>
        <v>0</v>
      </c>
      <c r="D2984" s="142"/>
      <c r="E2984" s="142"/>
      <c r="F2984" s="144"/>
      <c r="G2984" s="142"/>
      <c r="H2984" s="142"/>
      <c r="I2984" s="153"/>
      <c r="J2984" s="92">
        <f t="shared" si="461"/>
        <v>0</v>
      </c>
      <c r="K2984" s="93">
        <f>K$20</f>
        <v>0</v>
      </c>
      <c r="L2984" s="94">
        <f t="shared" si="462"/>
        <v>0</v>
      </c>
    </row>
    <row r="2985" spans="2:12" ht="15" x14ac:dyDescent="0.25">
      <c r="B2985" s="31" t="s">
        <v>129</v>
      </c>
      <c r="C2985" s="272">
        <f>C$21</f>
        <v>0</v>
      </c>
      <c r="D2985" s="142"/>
      <c r="E2985" s="142"/>
      <c r="F2985" s="144"/>
      <c r="G2985" s="142"/>
      <c r="H2985" s="142"/>
      <c r="I2985" s="153"/>
      <c r="J2985" s="92">
        <f t="shared" si="461"/>
        <v>0</v>
      </c>
      <c r="K2985" s="97">
        <f>K$21</f>
        <v>0</v>
      </c>
      <c r="L2985" s="94">
        <f t="shared" si="462"/>
        <v>0</v>
      </c>
    </row>
    <row r="2986" spans="2:12" ht="15" x14ac:dyDescent="0.25">
      <c r="B2986" s="31" t="s">
        <v>130</v>
      </c>
      <c r="C2986" s="164">
        <f>C$22</f>
        <v>0</v>
      </c>
      <c r="D2986" s="142"/>
      <c r="E2986" s="142"/>
      <c r="F2986" s="144"/>
      <c r="G2986" s="142"/>
      <c r="H2986" s="142"/>
      <c r="I2986" s="153"/>
      <c r="J2986" s="92">
        <f t="shared" si="461"/>
        <v>0</v>
      </c>
      <c r="K2986" s="97">
        <f>K$22</f>
        <v>0</v>
      </c>
      <c r="L2986" s="94">
        <f t="shared" si="462"/>
        <v>0</v>
      </c>
    </row>
    <row r="2987" spans="2:12" ht="15" x14ac:dyDescent="0.25">
      <c r="B2987" s="31" t="s">
        <v>131</v>
      </c>
      <c r="C2987" s="272">
        <f>C$23</f>
        <v>0</v>
      </c>
      <c r="D2987" s="142"/>
      <c r="E2987" s="142"/>
      <c r="F2987" s="144"/>
      <c r="G2987" s="142"/>
      <c r="H2987" s="142"/>
      <c r="I2987" s="153"/>
      <c r="J2987" s="92">
        <f t="shared" si="461"/>
        <v>0</v>
      </c>
      <c r="K2987" s="93">
        <f>K$23</f>
        <v>0</v>
      </c>
      <c r="L2987" s="94">
        <f t="shared" si="462"/>
        <v>0</v>
      </c>
    </row>
    <row r="2988" spans="2:12" ht="15" x14ac:dyDescent="0.25">
      <c r="B2988" s="31" t="s">
        <v>132</v>
      </c>
      <c r="C2988" s="164">
        <f>C$24</f>
        <v>0</v>
      </c>
      <c r="D2988" s="142"/>
      <c r="E2988" s="142"/>
      <c r="F2988" s="144"/>
      <c r="G2988" s="142"/>
      <c r="H2988" s="142"/>
      <c r="I2988" s="153"/>
      <c r="J2988" s="92">
        <f t="shared" si="461"/>
        <v>0</v>
      </c>
      <c r="K2988" s="97">
        <f>K$24</f>
        <v>0</v>
      </c>
      <c r="L2988" s="94">
        <f t="shared" si="462"/>
        <v>0</v>
      </c>
    </row>
    <row r="2989" spans="2:12" ht="15" x14ac:dyDescent="0.25">
      <c r="B2989" s="31" t="s">
        <v>133</v>
      </c>
      <c r="C2989" s="272">
        <f>C$25</f>
        <v>0</v>
      </c>
      <c r="D2989" s="142"/>
      <c r="E2989" s="142"/>
      <c r="F2989" s="144"/>
      <c r="G2989" s="142"/>
      <c r="H2989" s="142"/>
      <c r="I2989" s="153"/>
      <c r="J2989" s="92">
        <f t="shared" si="461"/>
        <v>0</v>
      </c>
      <c r="K2989" s="97">
        <f>K$25</f>
        <v>0</v>
      </c>
      <c r="L2989" s="94">
        <f t="shared" si="462"/>
        <v>0</v>
      </c>
    </row>
    <row r="2990" spans="2:12" ht="15" x14ac:dyDescent="0.25">
      <c r="B2990" s="31" t="s">
        <v>134</v>
      </c>
      <c r="C2990" s="164">
        <f>C$26</f>
        <v>0</v>
      </c>
      <c r="D2990" s="142"/>
      <c r="E2990" s="142"/>
      <c r="F2990" s="144"/>
      <c r="G2990" s="142"/>
      <c r="H2990" s="142"/>
      <c r="I2990" s="153"/>
      <c r="J2990" s="92">
        <f t="shared" si="461"/>
        <v>0</v>
      </c>
      <c r="K2990" s="93">
        <f>K$26</f>
        <v>0</v>
      </c>
      <c r="L2990" s="94">
        <f t="shared" si="462"/>
        <v>0</v>
      </c>
    </row>
    <row r="2991" spans="2:12" ht="15" x14ac:dyDescent="0.25">
      <c r="B2991" s="31" t="s">
        <v>135</v>
      </c>
      <c r="C2991" s="272">
        <f>C$27</f>
        <v>0</v>
      </c>
      <c r="D2991" s="142"/>
      <c r="E2991" s="142"/>
      <c r="F2991" s="144"/>
      <c r="G2991" s="142"/>
      <c r="H2991" s="142"/>
      <c r="I2991" s="153"/>
      <c r="J2991" s="92">
        <f t="shared" si="461"/>
        <v>0</v>
      </c>
      <c r="K2991" s="97">
        <f>K$27</f>
        <v>0</v>
      </c>
      <c r="L2991" s="94">
        <f t="shared" si="462"/>
        <v>0</v>
      </c>
    </row>
    <row r="2992" spans="2:12" ht="15" x14ac:dyDescent="0.25">
      <c r="B2992" s="31" t="s">
        <v>136</v>
      </c>
      <c r="C2992" s="164">
        <f>C$28</f>
        <v>0</v>
      </c>
      <c r="D2992" s="142"/>
      <c r="E2992" s="142"/>
      <c r="F2992" s="144"/>
      <c r="G2992" s="142"/>
      <c r="H2992" s="142"/>
      <c r="I2992" s="153"/>
      <c r="J2992" s="92">
        <f t="shared" si="461"/>
        <v>0</v>
      </c>
      <c r="K2992" s="97">
        <f>K$28</f>
        <v>0</v>
      </c>
      <c r="L2992" s="94">
        <f t="shared" si="462"/>
        <v>0</v>
      </c>
    </row>
    <row r="2993" spans="2:12" ht="15" x14ac:dyDescent="0.25">
      <c r="B2993" s="31" t="s">
        <v>137</v>
      </c>
      <c r="C2993" s="272">
        <f>C$29</f>
        <v>0</v>
      </c>
      <c r="D2993" s="142"/>
      <c r="E2993" s="142"/>
      <c r="F2993" s="144"/>
      <c r="G2993" s="142"/>
      <c r="H2993" s="142"/>
      <c r="I2993" s="153"/>
      <c r="J2993" s="92">
        <f t="shared" si="461"/>
        <v>0</v>
      </c>
      <c r="K2993" s="93">
        <f>K$29</f>
        <v>0</v>
      </c>
      <c r="L2993" s="94">
        <f t="shared" si="462"/>
        <v>0</v>
      </c>
    </row>
    <row r="2994" spans="2:12" ht="15" x14ac:dyDescent="0.25">
      <c r="B2994" s="31" t="s">
        <v>418</v>
      </c>
      <c r="C2994" s="164">
        <f>C$30</f>
        <v>0</v>
      </c>
      <c r="D2994" s="142"/>
      <c r="E2994" s="142"/>
      <c r="F2994" s="144"/>
      <c r="G2994" s="142"/>
      <c r="H2994" s="142"/>
      <c r="I2994" s="153"/>
      <c r="J2994" s="92">
        <f>IF(G2994&gt;0,(D2994*(F2994/G2994)),0)</f>
        <v>0</v>
      </c>
      <c r="K2994" s="97">
        <f>K$30</f>
        <v>0</v>
      </c>
      <c r="L2994" s="94">
        <f>IF(K2994&gt;0,((J2994/K2994)*I2994),0)</f>
        <v>0</v>
      </c>
    </row>
    <row r="2995" spans="2:12" ht="15" x14ac:dyDescent="0.25">
      <c r="B2995" s="31" t="s">
        <v>419</v>
      </c>
      <c r="C2995" s="272">
        <f>C$31</f>
        <v>0</v>
      </c>
      <c r="D2995" s="142"/>
      <c r="E2995" s="142"/>
      <c r="F2995" s="144"/>
      <c r="G2995" s="142"/>
      <c r="H2995" s="142"/>
      <c r="I2995" s="153"/>
      <c r="J2995" s="92">
        <f t="shared" ref="J2995:J3005" si="463">IF(G2995&gt;0,(D2995*(F2995/G2995)),0)</f>
        <v>0</v>
      </c>
      <c r="K2995" s="97">
        <f>K$31</f>
        <v>0</v>
      </c>
      <c r="L2995" s="94">
        <f t="shared" ref="L2995:L3005" si="464">IF(K2995&gt;0,((J2995/K2995)*I2995),0)</f>
        <v>0</v>
      </c>
    </row>
    <row r="2996" spans="2:12" ht="15" x14ac:dyDescent="0.25">
      <c r="B2996" s="31" t="s">
        <v>420</v>
      </c>
      <c r="C2996" s="164">
        <f>C$32</f>
        <v>0</v>
      </c>
      <c r="D2996" s="142"/>
      <c r="E2996" s="142"/>
      <c r="F2996" s="144"/>
      <c r="G2996" s="142"/>
      <c r="H2996" s="142"/>
      <c r="I2996" s="153"/>
      <c r="J2996" s="92">
        <f t="shared" si="463"/>
        <v>0</v>
      </c>
      <c r="K2996" s="93">
        <f>K$32</f>
        <v>0</v>
      </c>
      <c r="L2996" s="94">
        <f t="shared" si="464"/>
        <v>0</v>
      </c>
    </row>
    <row r="2997" spans="2:12" ht="15" x14ac:dyDescent="0.25">
      <c r="B2997" s="31" t="s">
        <v>421</v>
      </c>
      <c r="C2997" s="272">
        <f>C$33</f>
        <v>0</v>
      </c>
      <c r="D2997" s="142"/>
      <c r="E2997" s="142"/>
      <c r="F2997" s="144"/>
      <c r="G2997" s="142"/>
      <c r="H2997" s="142"/>
      <c r="I2997" s="153"/>
      <c r="J2997" s="92">
        <f t="shared" si="463"/>
        <v>0</v>
      </c>
      <c r="K2997" s="97">
        <f>K$33</f>
        <v>0</v>
      </c>
      <c r="L2997" s="94">
        <f t="shared" si="464"/>
        <v>0</v>
      </c>
    </row>
    <row r="2998" spans="2:12" ht="15" x14ac:dyDescent="0.25">
      <c r="B2998" s="31" t="s">
        <v>422</v>
      </c>
      <c r="C2998" s="164">
        <f>C$34</f>
        <v>0</v>
      </c>
      <c r="D2998" s="142"/>
      <c r="E2998" s="142"/>
      <c r="F2998" s="144"/>
      <c r="G2998" s="142"/>
      <c r="H2998" s="142"/>
      <c r="I2998" s="153"/>
      <c r="J2998" s="92">
        <f t="shared" si="463"/>
        <v>0</v>
      </c>
      <c r="K2998" s="97">
        <f>K$34</f>
        <v>0</v>
      </c>
      <c r="L2998" s="94">
        <f t="shared" si="464"/>
        <v>0</v>
      </c>
    </row>
    <row r="2999" spans="2:12" ht="15" x14ac:dyDescent="0.25">
      <c r="B2999" s="31" t="s">
        <v>423</v>
      </c>
      <c r="C2999" s="272">
        <f>C$35</f>
        <v>0</v>
      </c>
      <c r="D2999" s="142"/>
      <c r="E2999" s="142"/>
      <c r="F2999" s="144"/>
      <c r="G2999" s="142"/>
      <c r="H2999" s="142"/>
      <c r="I2999" s="153"/>
      <c r="J2999" s="92">
        <f t="shared" si="463"/>
        <v>0</v>
      </c>
      <c r="K2999" s="93">
        <f>K$35</f>
        <v>0</v>
      </c>
      <c r="L2999" s="94">
        <f t="shared" si="464"/>
        <v>0</v>
      </c>
    </row>
    <row r="3000" spans="2:12" ht="15" x14ac:dyDescent="0.25">
      <c r="B3000" s="31" t="s">
        <v>424</v>
      </c>
      <c r="C3000" s="164">
        <f>C$36</f>
        <v>0</v>
      </c>
      <c r="D3000" s="142"/>
      <c r="E3000" s="142"/>
      <c r="F3000" s="144"/>
      <c r="G3000" s="142"/>
      <c r="H3000" s="142"/>
      <c r="I3000" s="153"/>
      <c r="J3000" s="92">
        <f t="shared" si="463"/>
        <v>0</v>
      </c>
      <c r="K3000" s="97">
        <f>K$36</f>
        <v>0</v>
      </c>
      <c r="L3000" s="94">
        <f t="shared" si="464"/>
        <v>0</v>
      </c>
    </row>
    <row r="3001" spans="2:12" ht="15" x14ac:dyDescent="0.25">
      <c r="B3001" s="31" t="s">
        <v>425</v>
      </c>
      <c r="C3001" s="272">
        <f>C$37</f>
        <v>0</v>
      </c>
      <c r="D3001" s="142"/>
      <c r="E3001" s="142"/>
      <c r="F3001" s="144"/>
      <c r="G3001" s="142"/>
      <c r="H3001" s="142"/>
      <c r="I3001" s="153"/>
      <c r="J3001" s="92">
        <f t="shared" si="463"/>
        <v>0</v>
      </c>
      <c r="K3001" s="97">
        <f>K$37</f>
        <v>0</v>
      </c>
      <c r="L3001" s="94">
        <f t="shared" si="464"/>
        <v>0</v>
      </c>
    </row>
    <row r="3002" spans="2:12" ht="15" x14ac:dyDescent="0.25">
      <c r="B3002" s="31" t="s">
        <v>426</v>
      </c>
      <c r="C3002" s="164">
        <f>C$38</f>
        <v>0</v>
      </c>
      <c r="D3002" s="142"/>
      <c r="E3002" s="142"/>
      <c r="F3002" s="144"/>
      <c r="G3002" s="142"/>
      <c r="H3002" s="142"/>
      <c r="I3002" s="153"/>
      <c r="J3002" s="92">
        <f t="shared" si="463"/>
        <v>0</v>
      </c>
      <c r="K3002" s="93">
        <f>K$38</f>
        <v>0</v>
      </c>
      <c r="L3002" s="94">
        <f t="shared" si="464"/>
        <v>0</v>
      </c>
    </row>
    <row r="3003" spans="2:12" ht="15" x14ac:dyDescent="0.25">
      <c r="B3003" s="31" t="s">
        <v>427</v>
      </c>
      <c r="C3003" s="272">
        <f>C$39</f>
        <v>0</v>
      </c>
      <c r="D3003" s="142"/>
      <c r="E3003" s="142"/>
      <c r="F3003" s="144"/>
      <c r="G3003" s="142"/>
      <c r="H3003" s="142"/>
      <c r="I3003" s="153"/>
      <c r="J3003" s="92">
        <f t="shared" si="463"/>
        <v>0</v>
      </c>
      <c r="K3003" s="97">
        <f>K$39</f>
        <v>0</v>
      </c>
      <c r="L3003" s="94">
        <f t="shared" si="464"/>
        <v>0</v>
      </c>
    </row>
    <row r="3004" spans="2:12" ht="15" x14ac:dyDescent="0.25">
      <c r="B3004" s="31" t="s">
        <v>428</v>
      </c>
      <c r="C3004" s="164">
        <f>C$40</f>
        <v>0</v>
      </c>
      <c r="D3004" s="142"/>
      <c r="E3004" s="142"/>
      <c r="F3004" s="144"/>
      <c r="G3004" s="142"/>
      <c r="H3004" s="142"/>
      <c r="I3004" s="153"/>
      <c r="J3004" s="92">
        <f t="shared" si="463"/>
        <v>0</v>
      </c>
      <c r="K3004" s="97">
        <f>K$40</f>
        <v>0</v>
      </c>
      <c r="L3004" s="94">
        <f t="shared" si="464"/>
        <v>0</v>
      </c>
    </row>
    <row r="3005" spans="2:12" ht="15" x14ac:dyDescent="0.25">
      <c r="B3005" s="31" t="s">
        <v>429</v>
      </c>
      <c r="C3005" s="272">
        <f>C$41</f>
        <v>0</v>
      </c>
      <c r="D3005" s="142"/>
      <c r="E3005" s="142"/>
      <c r="F3005" s="144"/>
      <c r="G3005" s="142"/>
      <c r="H3005" s="142"/>
      <c r="I3005" s="153"/>
      <c r="J3005" s="92">
        <f t="shared" si="463"/>
        <v>0</v>
      </c>
      <c r="K3005" s="93">
        <f>K$41</f>
        <v>0</v>
      </c>
      <c r="L3005" s="94">
        <f t="shared" si="464"/>
        <v>0</v>
      </c>
    </row>
    <row r="3006" spans="2:12" ht="15" x14ac:dyDescent="0.25">
      <c r="B3006" s="31" t="s">
        <v>430</v>
      </c>
      <c r="C3006" s="164">
        <f>C$42</f>
        <v>0</v>
      </c>
      <c r="D3006" s="142"/>
      <c r="E3006" s="142"/>
      <c r="F3006" s="144"/>
      <c r="G3006" s="142"/>
      <c r="H3006" s="142"/>
      <c r="I3006" s="153"/>
      <c r="J3006" s="92">
        <f>IF(G3006&gt;0,(D3006*(F3006/G3006)),0)</f>
        <v>0</v>
      </c>
      <c r="K3006" s="97">
        <f>K$42</f>
        <v>0</v>
      </c>
      <c r="L3006" s="94">
        <f>IF(K3006&gt;0,((J3006/K3006)*I3006),0)</f>
        <v>0</v>
      </c>
    </row>
    <row r="3007" spans="2:12" ht="15" x14ac:dyDescent="0.25">
      <c r="B3007" s="31" t="s">
        <v>431</v>
      </c>
      <c r="C3007" s="272">
        <f>C$43</f>
        <v>0</v>
      </c>
      <c r="D3007" s="142"/>
      <c r="E3007" s="142"/>
      <c r="F3007" s="144"/>
      <c r="G3007" s="142"/>
      <c r="H3007" s="142"/>
      <c r="I3007" s="153"/>
      <c r="J3007" s="92">
        <f t="shared" ref="J3007:J3018" si="465">IF(G3007&gt;0,(D3007*(F3007/G3007)),0)</f>
        <v>0</v>
      </c>
      <c r="K3007" s="97">
        <f>K$43</f>
        <v>0</v>
      </c>
      <c r="L3007" s="94">
        <f t="shared" ref="L3007:L3018" si="466">IF(K3007&gt;0,((J3007/K3007)*I3007),0)</f>
        <v>0</v>
      </c>
    </row>
    <row r="3008" spans="2:12" ht="15" x14ac:dyDescent="0.25">
      <c r="B3008" s="31" t="s">
        <v>432</v>
      </c>
      <c r="C3008" s="164">
        <f>C$44</f>
        <v>0</v>
      </c>
      <c r="D3008" s="142"/>
      <c r="E3008" s="142"/>
      <c r="F3008" s="144"/>
      <c r="G3008" s="142"/>
      <c r="H3008" s="142"/>
      <c r="I3008" s="153"/>
      <c r="J3008" s="92">
        <f t="shared" si="465"/>
        <v>0</v>
      </c>
      <c r="K3008" s="93">
        <f>K$44</f>
        <v>0</v>
      </c>
      <c r="L3008" s="94">
        <f t="shared" si="466"/>
        <v>0</v>
      </c>
    </row>
    <row r="3009" spans="2:12" ht="15" x14ac:dyDescent="0.25">
      <c r="B3009" s="31" t="s">
        <v>433</v>
      </c>
      <c r="C3009" s="272">
        <f>C$45</f>
        <v>0</v>
      </c>
      <c r="D3009" s="142"/>
      <c r="E3009" s="142"/>
      <c r="F3009" s="144"/>
      <c r="G3009" s="142"/>
      <c r="H3009" s="142"/>
      <c r="I3009" s="153"/>
      <c r="J3009" s="92">
        <f t="shared" si="465"/>
        <v>0</v>
      </c>
      <c r="K3009" s="97">
        <f>K$45</f>
        <v>0</v>
      </c>
      <c r="L3009" s="94">
        <f t="shared" si="466"/>
        <v>0</v>
      </c>
    </row>
    <row r="3010" spans="2:12" ht="15" x14ac:dyDescent="0.25">
      <c r="B3010" s="31" t="s">
        <v>434</v>
      </c>
      <c r="C3010" s="164">
        <f>C$46</f>
        <v>0</v>
      </c>
      <c r="D3010" s="142"/>
      <c r="E3010" s="142"/>
      <c r="F3010" s="144"/>
      <c r="G3010" s="142"/>
      <c r="H3010" s="142"/>
      <c r="I3010" s="153"/>
      <c r="J3010" s="92">
        <f t="shared" si="465"/>
        <v>0</v>
      </c>
      <c r="K3010" s="97">
        <f>K$46</f>
        <v>0</v>
      </c>
      <c r="L3010" s="94">
        <f t="shared" si="466"/>
        <v>0</v>
      </c>
    </row>
    <row r="3011" spans="2:12" ht="15" x14ac:dyDescent="0.25">
      <c r="B3011" s="31" t="s">
        <v>435</v>
      </c>
      <c r="C3011" s="272">
        <f>C$47</f>
        <v>0</v>
      </c>
      <c r="D3011" s="142"/>
      <c r="E3011" s="142"/>
      <c r="F3011" s="144"/>
      <c r="G3011" s="142"/>
      <c r="H3011" s="142"/>
      <c r="I3011" s="153"/>
      <c r="J3011" s="92">
        <f t="shared" si="465"/>
        <v>0</v>
      </c>
      <c r="K3011" s="93">
        <f>K$47</f>
        <v>0</v>
      </c>
      <c r="L3011" s="94">
        <f t="shared" si="466"/>
        <v>0</v>
      </c>
    </row>
    <row r="3012" spans="2:12" ht="15" x14ac:dyDescent="0.25">
      <c r="B3012" s="31" t="s">
        <v>436</v>
      </c>
      <c r="C3012" s="164">
        <f>C$48</f>
        <v>0</v>
      </c>
      <c r="D3012" s="142"/>
      <c r="E3012" s="142"/>
      <c r="F3012" s="144"/>
      <c r="G3012" s="142"/>
      <c r="H3012" s="142"/>
      <c r="I3012" s="153"/>
      <c r="J3012" s="92">
        <f t="shared" si="465"/>
        <v>0</v>
      </c>
      <c r="K3012" s="97">
        <f>K$48</f>
        <v>0</v>
      </c>
      <c r="L3012" s="94">
        <f t="shared" si="466"/>
        <v>0</v>
      </c>
    </row>
    <row r="3013" spans="2:12" ht="15" x14ac:dyDescent="0.25">
      <c r="B3013" s="31" t="s">
        <v>437</v>
      </c>
      <c r="C3013" s="272">
        <f>C$49</f>
        <v>0</v>
      </c>
      <c r="D3013" s="142"/>
      <c r="E3013" s="142"/>
      <c r="F3013" s="144"/>
      <c r="G3013" s="142"/>
      <c r="H3013" s="142"/>
      <c r="I3013" s="153"/>
      <c r="J3013" s="92">
        <f t="shared" si="465"/>
        <v>0</v>
      </c>
      <c r="K3013" s="97">
        <f>K$49</f>
        <v>0</v>
      </c>
      <c r="L3013" s="94">
        <f t="shared" si="466"/>
        <v>0</v>
      </c>
    </row>
    <row r="3014" spans="2:12" ht="15" x14ac:dyDescent="0.25">
      <c r="B3014" s="31" t="s">
        <v>438</v>
      </c>
      <c r="C3014" s="164">
        <f>C$50</f>
        <v>0</v>
      </c>
      <c r="D3014" s="142"/>
      <c r="E3014" s="142"/>
      <c r="F3014" s="144"/>
      <c r="G3014" s="142"/>
      <c r="H3014" s="142"/>
      <c r="I3014" s="153"/>
      <c r="J3014" s="92">
        <f t="shared" si="465"/>
        <v>0</v>
      </c>
      <c r="K3014" s="93">
        <f>K$50</f>
        <v>0</v>
      </c>
      <c r="L3014" s="94">
        <f t="shared" si="466"/>
        <v>0</v>
      </c>
    </row>
    <row r="3015" spans="2:12" ht="15" x14ac:dyDescent="0.25">
      <c r="B3015" s="31" t="s">
        <v>439</v>
      </c>
      <c r="C3015" s="272">
        <f>C$51</f>
        <v>0</v>
      </c>
      <c r="D3015" s="142"/>
      <c r="E3015" s="142"/>
      <c r="F3015" s="144"/>
      <c r="G3015" s="142"/>
      <c r="H3015" s="142"/>
      <c r="I3015" s="153"/>
      <c r="J3015" s="92">
        <f t="shared" si="465"/>
        <v>0</v>
      </c>
      <c r="K3015" s="97">
        <f>K$51</f>
        <v>0</v>
      </c>
      <c r="L3015" s="94">
        <f t="shared" si="466"/>
        <v>0</v>
      </c>
    </row>
    <row r="3016" spans="2:12" ht="15" x14ac:dyDescent="0.25">
      <c r="B3016" s="31" t="s">
        <v>440</v>
      </c>
      <c r="C3016" s="164">
        <f>C$52</f>
        <v>0</v>
      </c>
      <c r="D3016" s="142"/>
      <c r="E3016" s="142"/>
      <c r="F3016" s="144"/>
      <c r="G3016" s="142"/>
      <c r="H3016" s="142"/>
      <c r="I3016" s="153"/>
      <c r="J3016" s="92">
        <f t="shared" si="465"/>
        <v>0</v>
      </c>
      <c r="K3016" s="97">
        <f>K$52</f>
        <v>0</v>
      </c>
      <c r="L3016" s="94">
        <f t="shared" si="466"/>
        <v>0</v>
      </c>
    </row>
    <row r="3017" spans="2:12" ht="15" x14ac:dyDescent="0.25">
      <c r="B3017" s="31" t="s">
        <v>441</v>
      </c>
      <c r="C3017" s="272">
        <f>C$53</f>
        <v>0</v>
      </c>
      <c r="D3017" s="142"/>
      <c r="E3017" s="142"/>
      <c r="F3017" s="144"/>
      <c r="G3017" s="142"/>
      <c r="H3017" s="142"/>
      <c r="I3017" s="153"/>
      <c r="J3017" s="92">
        <f t="shared" si="465"/>
        <v>0</v>
      </c>
      <c r="K3017" s="93">
        <f>K$53</f>
        <v>0</v>
      </c>
      <c r="L3017" s="94">
        <f t="shared" si="466"/>
        <v>0</v>
      </c>
    </row>
    <row r="3018" spans="2:12" ht="15" x14ac:dyDescent="0.25">
      <c r="B3018" s="31" t="s">
        <v>442</v>
      </c>
      <c r="C3018" s="164">
        <f>C$54</f>
        <v>0</v>
      </c>
      <c r="D3018" s="142"/>
      <c r="E3018" s="142"/>
      <c r="F3018" s="144"/>
      <c r="G3018" s="142"/>
      <c r="H3018" s="142"/>
      <c r="I3018" s="153"/>
      <c r="J3018" s="92">
        <f t="shared" si="465"/>
        <v>0</v>
      </c>
      <c r="K3018" s="97">
        <f>K$54</f>
        <v>0</v>
      </c>
      <c r="L3018" s="94">
        <f t="shared" si="466"/>
        <v>0</v>
      </c>
    </row>
    <row r="3019" spans="2:12" x14ac:dyDescent="0.2">
      <c r="C3019" s="31"/>
    </row>
    <row r="3020" spans="2:12" ht="15" x14ac:dyDescent="0.25">
      <c r="C3020" s="278" t="s">
        <v>546</v>
      </c>
      <c r="D3020" s="279"/>
      <c r="E3020" s="279"/>
      <c r="F3020" s="279"/>
      <c r="G3020" s="279"/>
      <c r="H3020" s="279"/>
      <c r="I3020" s="279"/>
      <c r="J3020" s="279"/>
      <c r="K3020" s="279"/>
      <c r="L3020" s="280"/>
    </row>
    <row r="3021" spans="2:12" ht="15" x14ac:dyDescent="0.25">
      <c r="B3021" s="31" t="s">
        <v>113</v>
      </c>
      <c r="C3021" s="259">
        <f>C$5</f>
        <v>0</v>
      </c>
      <c r="D3021" s="142"/>
      <c r="E3021" s="142"/>
      <c r="F3021" s="144"/>
      <c r="G3021" s="142"/>
      <c r="H3021" s="142"/>
      <c r="I3021" s="153"/>
      <c r="J3021" s="92">
        <f>IF(G3021&gt;0,(D3021*(F3021/G3021)),0)</f>
        <v>0</v>
      </c>
      <c r="K3021" s="93">
        <f>K$5</f>
        <v>0</v>
      </c>
      <c r="L3021" s="94">
        <f>IF(K3021&gt;0,((J3021/K3021)*I3021),0)</f>
        <v>0</v>
      </c>
    </row>
    <row r="3022" spans="2:12" ht="15" x14ac:dyDescent="0.25">
      <c r="B3022" s="31" t="s">
        <v>114</v>
      </c>
      <c r="C3022" s="260">
        <f>C$6</f>
        <v>0</v>
      </c>
      <c r="D3022" s="142"/>
      <c r="E3022" s="142"/>
      <c r="F3022" s="144"/>
      <c r="G3022" s="142"/>
      <c r="H3022" s="142"/>
      <c r="I3022" s="153"/>
      <c r="J3022" s="92">
        <f t="shared" ref="J3022:J3032" si="467">IF(G3022&gt;0,(D3022*(F3022/G3022)),0)</f>
        <v>0</v>
      </c>
      <c r="K3022" s="97">
        <f>K$6</f>
        <v>0</v>
      </c>
      <c r="L3022" s="94">
        <f t="shared" ref="L3022:L3032" si="468">IF(K3022&gt;0,((J3022/K3022)*I3022),0)</f>
        <v>0</v>
      </c>
    </row>
    <row r="3023" spans="2:12" ht="15" x14ac:dyDescent="0.25">
      <c r="B3023" s="31" t="s">
        <v>115</v>
      </c>
      <c r="C3023" s="259">
        <f>C$7</f>
        <v>0</v>
      </c>
      <c r="D3023" s="142"/>
      <c r="E3023" s="142"/>
      <c r="F3023" s="144"/>
      <c r="G3023" s="142"/>
      <c r="H3023" s="142"/>
      <c r="I3023" s="153"/>
      <c r="J3023" s="92">
        <f t="shared" si="467"/>
        <v>0</v>
      </c>
      <c r="K3023" s="97">
        <f>K$7</f>
        <v>0</v>
      </c>
      <c r="L3023" s="94">
        <f t="shared" si="468"/>
        <v>0</v>
      </c>
    </row>
    <row r="3024" spans="2:12" ht="15" x14ac:dyDescent="0.25">
      <c r="B3024" s="31" t="s">
        <v>116</v>
      </c>
      <c r="C3024" s="260">
        <f>C$8</f>
        <v>0</v>
      </c>
      <c r="D3024" s="142"/>
      <c r="E3024" s="142"/>
      <c r="F3024" s="144"/>
      <c r="G3024" s="142"/>
      <c r="H3024" s="142"/>
      <c r="I3024" s="153"/>
      <c r="J3024" s="92">
        <f t="shared" si="467"/>
        <v>0</v>
      </c>
      <c r="K3024" s="93">
        <f>K$8</f>
        <v>0</v>
      </c>
      <c r="L3024" s="94">
        <f t="shared" si="468"/>
        <v>0</v>
      </c>
    </row>
    <row r="3025" spans="2:12" ht="15" x14ac:dyDescent="0.25">
      <c r="B3025" s="31" t="s">
        <v>117</v>
      </c>
      <c r="C3025" s="259">
        <f>C$9</f>
        <v>0</v>
      </c>
      <c r="D3025" s="142"/>
      <c r="E3025" s="142"/>
      <c r="F3025" s="144"/>
      <c r="G3025" s="142"/>
      <c r="H3025" s="142"/>
      <c r="I3025" s="153"/>
      <c r="J3025" s="92">
        <f t="shared" si="467"/>
        <v>0</v>
      </c>
      <c r="K3025" s="97">
        <f>K$9</f>
        <v>0</v>
      </c>
      <c r="L3025" s="94">
        <f t="shared" si="468"/>
        <v>0</v>
      </c>
    </row>
    <row r="3026" spans="2:12" ht="15" x14ac:dyDescent="0.25">
      <c r="B3026" s="31" t="s">
        <v>118</v>
      </c>
      <c r="C3026" s="260">
        <f>C$10</f>
        <v>0</v>
      </c>
      <c r="D3026" s="142"/>
      <c r="E3026" s="142"/>
      <c r="F3026" s="144"/>
      <c r="G3026" s="142"/>
      <c r="H3026" s="142"/>
      <c r="I3026" s="153"/>
      <c r="J3026" s="92">
        <f t="shared" si="467"/>
        <v>0</v>
      </c>
      <c r="K3026" s="97">
        <f>K$10</f>
        <v>0</v>
      </c>
      <c r="L3026" s="94">
        <f t="shared" si="468"/>
        <v>0</v>
      </c>
    </row>
    <row r="3027" spans="2:12" ht="15" x14ac:dyDescent="0.25">
      <c r="B3027" s="31" t="s">
        <v>119</v>
      </c>
      <c r="C3027" s="259">
        <f>C$11</f>
        <v>0</v>
      </c>
      <c r="D3027" s="142"/>
      <c r="E3027" s="142"/>
      <c r="F3027" s="144"/>
      <c r="G3027" s="142"/>
      <c r="H3027" s="142"/>
      <c r="I3027" s="153"/>
      <c r="J3027" s="92">
        <f t="shared" si="467"/>
        <v>0</v>
      </c>
      <c r="K3027" s="93">
        <f>K$11</f>
        <v>0</v>
      </c>
      <c r="L3027" s="94">
        <f t="shared" si="468"/>
        <v>0</v>
      </c>
    </row>
    <row r="3028" spans="2:12" ht="15" x14ac:dyDescent="0.25">
      <c r="B3028" s="31" t="s">
        <v>120</v>
      </c>
      <c r="C3028" s="260">
        <f>C$12</f>
        <v>0</v>
      </c>
      <c r="D3028" s="142"/>
      <c r="E3028" s="142"/>
      <c r="F3028" s="144"/>
      <c r="G3028" s="142"/>
      <c r="H3028" s="142"/>
      <c r="I3028" s="153"/>
      <c r="J3028" s="92">
        <f t="shared" si="467"/>
        <v>0</v>
      </c>
      <c r="K3028" s="97">
        <f>K$12</f>
        <v>0</v>
      </c>
      <c r="L3028" s="94">
        <f t="shared" si="468"/>
        <v>0</v>
      </c>
    </row>
    <row r="3029" spans="2:12" ht="15" x14ac:dyDescent="0.25">
      <c r="B3029" s="31" t="s">
        <v>121</v>
      </c>
      <c r="C3029" s="259">
        <f>C$13</f>
        <v>0</v>
      </c>
      <c r="D3029" s="142"/>
      <c r="E3029" s="142"/>
      <c r="F3029" s="144"/>
      <c r="G3029" s="142"/>
      <c r="H3029" s="142"/>
      <c r="I3029" s="153"/>
      <c r="J3029" s="92">
        <f t="shared" si="467"/>
        <v>0</v>
      </c>
      <c r="K3029" s="97">
        <f>K$13</f>
        <v>0</v>
      </c>
      <c r="L3029" s="94">
        <f t="shared" si="468"/>
        <v>0</v>
      </c>
    </row>
    <row r="3030" spans="2:12" ht="15" x14ac:dyDescent="0.25">
      <c r="B3030" s="31" t="s">
        <v>122</v>
      </c>
      <c r="C3030" s="260">
        <f>C$14</f>
        <v>0</v>
      </c>
      <c r="D3030" s="142"/>
      <c r="E3030" s="142"/>
      <c r="F3030" s="144"/>
      <c r="G3030" s="142"/>
      <c r="H3030" s="142"/>
      <c r="I3030" s="153"/>
      <c r="J3030" s="92">
        <f t="shared" si="467"/>
        <v>0</v>
      </c>
      <c r="K3030" s="93">
        <f>K$14</f>
        <v>0</v>
      </c>
      <c r="L3030" s="94">
        <f t="shared" si="468"/>
        <v>0</v>
      </c>
    </row>
    <row r="3031" spans="2:12" ht="15" x14ac:dyDescent="0.25">
      <c r="B3031" s="31" t="s">
        <v>123</v>
      </c>
      <c r="C3031" s="259">
        <f>C$15</f>
        <v>0</v>
      </c>
      <c r="D3031" s="142"/>
      <c r="E3031" s="142"/>
      <c r="F3031" s="144"/>
      <c r="G3031" s="142"/>
      <c r="H3031" s="142"/>
      <c r="I3031" s="153"/>
      <c r="J3031" s="92">
        <f t="shared" si="467"/>
        <v>0</v>
      </c>
      <c r="K3031" s="97">
        <f>K$15</f>
        <v>0</v>
      </c>
      <c r="L3031" s="94">
        <f t="shared" si="468"/>
        <v>0</v>
      </c>
    </row>
    <row r="3032" spans="2:12" ht="15" x14ac:dyDescent="0.25">
      <c r="B3032" s="31" t="s">
        <v>124</v>
      </c>
      <c r="C3032" s="260">
        <f>C$16</f>
        <v>0</v>
      </c>
      <c r="D3032" s="142"/>
      <c r="E3032" s="142"/>
      <c r="F3032" s="144"/>
      <c r="G3032" s="142"/>
      <c r="H3032" s="142"/>
      <c r="I3032" s="153"/>
      <c r="J3032" s="92">
        <f t="shared" si="467"/>
        <v>0</v>
      </c>
      <c r="K3032" s="97">
        <f>K$16</f>
        <v>0</v>
      </c>
      <c r="L3032" s="94">
        <f t="shared" si="468"/>
        <v>0</v>
      </c>
    </row>
    <row r="3033" spans="2:12" ht="15" x14ac:dyDescent="0.25">
      <c r="B3033" s="31" t="s">
        <v>125</v>
      </c>
      <c r="C3033" s="272">
        <f>C$17</f>
        <v>0</v>
      </c>
      <c r="D3033" s="142"/>
      <c r="E3033" s="142"/>
      <c r="F3033" s="144"/>
      <c r="G3033" s="142"/>
      <c r="H3033" s="142"/>
      <c r="I3033" s="153"/>
      <c r="J3033" s="92">
        <f>IF(G3033&gt;0,(D3033*(F3033/G3033)),0)</f>
        <v>0</v>
      </c>
      <c r="K3033" s="93">
        <f>K$17</f>
        <v>0</v>
      </c>
      <c r="L3033" s="94">
        <f>IF(K3033&gt;0,((J3033/K3033)*I3033),0)</f>
        <v>0</v>
      </c>
    </row>
    <row r="3034" spans="2:12" ht="15" x14ac:dyDescent="0.25">
      <c r="B3034" s="31" t="s">
        <v>126</v>
      </c>
      <c r="C3034" s="164">
        <f>C$18</f>
        <v>0</v>
      </c>
      <c r="D3034" s="142"/>
      <c r="E3034" s="142"/>
      <c r="F3034" s="144"/>
      <c r="G3034" s="142"/>
      <c r="H3034" s="142"/>
      <c r="I3034" s="153"/>
      <c r="J3034" s="92">
        <f t="shared" ref="J3034:J3045" si="469">IF(G3034&gt;0,(D3034*(F3034/G3034)),0)</f>
        <v>0</v>
      </c>
      <c r="K3034" s="97">
        <f>K$18</f>
        <v>0</v>
      </c>
      <c r="L3034" s="94">
        <f t="shared" ref="L3034:L3045" si="470">IF(K3034&gt;0,((J3034/K3034)*I3034),0)</f>
        <v>0</v>
      </c>
    </row>
    <row r="3035" spans="2:12" ht="15" x14ac:dyDescent="0.25">
      <c r="B3035" s="31" t="s">
        <v>127</v>
      </c>
      <c r="C3035" s="272">
        <f>C$19</f>
        <v>0</v>
      </c>
      <c r="D3035" s="142"/>
      <c r="E3035" s="142"/>
      <c r="F3035" s="144"/>
      <c r="G3035" s="142"/>
      <c r="H3035" s="142"/>
      <c r="I3035" s="153"/>
      <c r="J3035" s="92">
        <f t="shared" si="469"/>
        <v>0</v>
      </c>
      <c r="K3035" s="97">
        <f>K$19</f>
        <v>0</v>
      </c>
      <c r="L3035" s="94">
        <f t="shared" si="470"/>
        <v>0</v>
      </c>
    </row>
    <row r="3036" spans="2:12" ht="15" x14ac:dyDescent="0.25">
      <c r="B3036" s="31" t="s">
        <v>128</v>
      </c>
      <c r="C3036" s="164">
        <f>C$20</f>
        <v>0</v>
      </c>
      <c r="D3036" s="142"/>
      <c r="E3036" s="142"/>
      <c r="F3036" s="144"/>
      <c r="G3036" s="142"/>
      <c r="H3036" s="142"/>
      <c r="I3036" s="153"/>
      <c r="J3036" s="92">
        <f t="shared" si="469"/>
        <v>0</v>
      </c>
      <c r="K3036" s="93">
        <f>K$20</f>
        <v>0</v>
      </c>
      <c r="L3036" s="94">
        <f t="shared" si="470"/>
        <v>0</v>
      </c>
    </row>
    <row r="3037" spans="2:12" ht="15" x14ac:dyDescent="0.25">
      <c r="B3037" s="31" t="s">
        <v>129</v>
      </c>
      <c r="C3037" s="272">
        <f>C$21</f>
        <v>0</v>
      </c>
      <c r="D3037" s="142"/>
      <c r="E3037" s="142"/>
      <c r="F3037" s="144"/>
      <c r="G3037" s="142"/>
      <c r="H3037" s="142"/>
      <c r="I3037" s="153"/>
      <c r="J3037" s="92">
        <f t="shared" si="469"/>
        <v>0</v>
      </c>
      <c r="K3037" s="97">
        <f>K$21</f>
        <v>0</v>
      </c>
      <c r="L3037" s="94">
        <f t="shared" si="470"/>
        <v>0</v>
      </c>
    </row>
    <row r="3038" spans="2:12" ht="15" x14ac:dyDescent="0.25">
      <c r="B3038" s="31" t="s">
        <v>130</v>
      </c>
      <c r="C3038" s="164">
        <f>C$22</f>
        <v>0</v>
      </c>
      <c r="D3038" s="142"/>
      <c r="E3038" s="142"/>
      <c r="F3038" s="144"/>
      <c r="G3038" s="142"/>
      <c r="H3038" s="142"/>
      <c r="I3038" s="153"/>
      <c r="J3038" s="92">
        <f t="shared" si="469"/>
        <v>0</v>
      </c>
      <c r="K3038" s="97">
        <f>K$22</f>
        <v>0</v>
      </c>
      <c r="L3038" s="94">
        <f t="shared" si="470"/>
        <v>0</v>
      </c>
    </row>
    <row r="3039" spans="2:12" ht="15" x14ac:dyDescent="0.25">
      <c r="B3039" s="31" t="s">
        <v>131</v>
      </c>
      <c r="C3039" s="272">
        <f>C$23</f>
        <v>0</v>
      </c>
      <c r="D3039" s="142"/>
      <c r="E3039" s="142"/>
      <c r="F3039" s="144"/>
      <c r="G3039" s="142"/>
      <c r="H3039" s="142"/>
      <c r="I3039" s="153"/>
      <c r="J3039" s="92">
        <f t="shared" si="469"/>
        <v>0</v>
      </c>
      <c r="K3039" s="93">
        <f>K$23</f>
        <v>0</v>
      </c>
      <c r="L3039" s="94">
        <f t="shared" si="470"/>
        <v>0</v>
      </c>
    </row>
    <row r="3040" spans="2:12" ht="15" x14ac:dyDescent="0.25">
      <c r="B3040" s="31" t="s">
        <v>132</v>
      </c>
      <c r="C3040" s="164">
        <f>C$24</f>
        <v>0</v>
      </c>
      <c r="D3040" s="142"/>
      <c r="E3040" s="142"/>
      <c r="F3040" s="144"/>
      <c r="G3040" s="142"/>
      <c r="H3040" s="142"/>
      <c r="I3040" s="153"/>
      <c r="J3040" s="92">
        <f t="shared" si="469"/>
        <v>0</v>
      </c>
      <c r="K3040" s="97">
        <f>K$24</f>
        <v>0</v>
      </c>
      <c r="L3040" s="94">
        <f t="shared" si="470"/>
        <v>0</v>
      </c>
    </row>
    <row r="3041" spans="2:12" ht="15" x14ac:dyDescent="0.25">
      <c r="B3041" s="31" t="s">
        <v>133</v>
      </c>
      <c r="C3041" s="272">
        <f>C$25</f>
        <v>0</v>
      </c>
      <c r="D3041" s="142"/>
      <c r="E3041" s="142"/>
      <c r="F3041" s="144"/>
      <c r="G3041" s="142"/>
      <c r="H3041" s="142"/>
      <c r="I3041" s="153"/>
      <c r="J3041" s="92">
        <f t="shared" si="469"/>
        <v>0</v>
      </c>
      <c r="K3041" s="97">
        <f>K$25</f>
        <v>0</v>
      </c>
      <c r="L3041" s="94">
        <f t="shared" si="470"/>
        <v>0</v>
      </c>
    </row>
    <row r="3042" spans="2:12" ht="15" x14ac:dyDescent="0.25">
      <c r="B3042" s="31" t="s">
        <v>134</v>
      </c>
      <c r="C3042" s="164">
        <f>C$26</f>
        <v>0</v>
      </c>
      <c r="D3042" s="142"/>
      <c r="E3042" s="142"/>
      <c r="F3042" s="144"/>
      <c r="G3042" s="142"/>
      <c r="H3042" s="142"/>
      <c r="I3042" s="153"/>
      <c r="J3042" s="92">
        <f t="shared" si="469"/>
        <v>0</v>
      </c>
      <c r="K3042" s="93">
        <f>K$26</f>
        <v>0</v>
      </c>
      <c r="L3042" s="94">
        <f t="shared" si="470"/>
        <v>0</v>
      </c>
    </row>
    <row r="3043" spans="2:12" ht="15" x14ac:dyDescent="0.25">
      <c r="B3043" s="31" t="s">
        <v>135</v>
      </c>
      <c r="C3043" s="272">
        <f>C$27</f>
        <v>0</v>
      </c>
      <c r="D3043" s="142"/>
      <c r="E3043" s="142"/>
      <c r="F3043" s="144"/>
      <c r="G3043" s="142"/>
      <c r="H3043" s="142"/>
      <c r="I3043" s="153"/>
      <c r="J3043" s="92">
        <f t="shared" si="469"/>
        <v>0</v>
      </c>
      <c r="K3043" s="97">
        <f>K$27</f>
        <v>0</v>
      </c>
      <c r="L3043" s="94">
        <f t="shared" si="470"/>
        <v>0</v>
      </c>
    </row>
    <row r="3044" spans="2:12" ht="15" x14ac:dyDescent="0.25">
      <c r="B3044" s="31" t="s">
        <v>136</v>
      </c>
      <c r="C3044" s="164">
        <f>C$28</f>
        <v>0</v>
      </c>
      <c r="D3044" s="142"/>
      <c r="E3044" s="142"/>
      <c r="F3044" s="144"/>
      <c r="G3044" s="142"/>
      <c r="H3044" s="142"/>
      <c r="I3044" s="153"/>
      <c r="J3044" s="92">
        <f t="shared" si="469"/>
        <v>0</v>
      </c>
      <c r="K3044" s="97">
        <f>K$28</f>
        <v>0</v>
      </c>
      <c r="L3044" s="94">
        <f t="shared" si="470"/>
        <v>0</v>
      </c>
    </row>
    <row r="3045" spans="2:12" ht="15" x14ac:dyDescent="0.25">
      <c r="B3045" s="31" t="s">
        <v>137</v>
      </c>
      <c r="C3045" s="272">
        <f>C$29</f>
        <v>0</v>
      </c>
      <c r="D3045" s="142"/>
      <c r="E3045" s="142"/>
      <c r="F3045" s="144"/>
      <c r="G3045" s="142"/>
      <c r="H3045" s="142"/>
      <c r="I3045" s="153"/>
      <c r="J3045" s="92">
        <f t="shared" si="469"/>
        <v>0</v>
      </c>
      <c r="K3045" s="93">
        <f>K$29</f>
        <v>0</v>
      </c>
      <c r="L3045" s="94">
        <f t="shared" si="470"/>
        <v>0</v>
      </c>
    </row>
    <row r="3046" spans="2:12" ht="15" x14ac:dyDescent="0.25">
      <c r="B3046" s="31" t="s">
        <v>418</v>
      </c>
      <c r="C3046" s="164">
        <f>C$30</f>
        <v>0</v>
      </c>
      <c r="D3046" s="142"/>
      <c r="E3046" s="142"/>
      <c r="F3046" s="144"/>
      <c r="G3046" s="142"/>
      <c r="H3046" s="142"/>
      <c r="I3046" s="153"/>
      <c r="J3046" s="92">
        <f>IF(G3046&gt;0,(D3046*(F3046/G3046)),0)</f>
        <v>0</v>
      </c>
      <c r="K3046" s="97">
        <f>K$30</f>
        <v>0</v>
      </c>
      <c r="L3046" s="94">
        <f>IF(K3046&gt;0,((J3046/K3046)*I3046),0)</f>
        <v>0</v>
      </c>
    </row>
    <row r="3047" spans="2:12" ht="15" x14ac:dyDescent="0.25">
      <c r="B3047" s="31" t="s">
        <v>419</v>
      </c>
      <c r="C3047" s="272">
        <f>C$31</f>
        <v>0</v>
      </c>
      <c r="D3047" s="142"/>
      <c r="E3047" s="142"/>
      <c r="F3047" s="144"/>
      <c r="G3047" s="142"/>
      <c r="H3047" s="142"/>
      <c r="I3047" s="153"/>
      <c r="J3047" s="92">
        <f t="shared" ref="J3047:J3057" si="471">IF(G3047&gt;0,(D3047*(F3047/G3047)),0)</f>
        <v>0</v>
      </c>
      <c r="K3047" s="97">
        <f>K$31</f>
        <v>0</v>
      </c>
      <c r="L3047" s="94">
        <f t="shared" ref="L3047:L3057" si="472">IF(K3047&gt;0,((J3047/K3047)*I3047),0)</f>
        <v>0</v>
      </c>
    </row>
    <row r="3048" spans="2:12" ht="15" x14ac:dyDescent="0.25">
      <c r="B3048" s="31" t="s">
        <v>420</v>
      </c>
      <c r="C3048" s="164">
        <f>C$32</f>
        <v>0</v>
      </c>
      <c r="D3048" s="142"/>
      <c r="E3048" s="142"/>
      <c r="F3048" s="144"/>
      <c r="G3048" s="142"/>
      <c r="H3048" s="142"/>
      <c r="I3048" s="153"/>
      <c r="J3048" s="92">
        <f t="shared" si="471"/>
        <v>0</v>
      </c>
      <c r="K3048" s="93">
        <f>K$32</f>
        <v>0</v>
      </c>
      <c r="L3048" s="94">
        <f t="shared" si="472"/>
        <v>0</v>
      </c>
    </row>
    <row r="3049" spans="2:12" ht="15" x14ac:dyDescent="0.25">
      <c r="B3049" s="31" t="s">
        <v>421</v>
      </c>
      <c r="C3049" s="272">
        <f>C$33</f>
        <v>0</v>
      </c>
      <c r="D3049" s="142"/>
      <c r="E3049" s="142"/>
      <c r="F3049" s="144"/>
      <c r="G3049" s="142"/>
      <c r="H3049" s="142"/>
      <c r="I3049" s="153"/>
      <c r="J3049" s="92">
        <f t="shared" si="471"/>
        <v>0</v>
      </c>
      <c r="K3049" s="97">
        <f>K$33</f>
        <v>0</v>
      </c>
      <c r="L3049" s="94">
        <f t="shared" si="472"/>
        <v>0</v>
      </c>
    </row>
    <row r="3050" spans="2:12" ht="15" x14ac:dyDescent="0.25">
      <c r="B3050" s="31" t="s">
        <v>422</v>
      </c>
      <c r="C3050" s="164">
        <f>C$34</f>
        <v>0</v>
      </c>
      <c r="D3050" s="142"/>
      <c r="E3050" s="142"/>
      <c r="F3050" s="144"/>
      <c r="G3050" s="142"/>
      <c r="H3050" s="142"/>
      <c r="I3050" s="153"/>
      <c r="J3050" s="92">
        <f t="shared" si="471"/>
        <v>0</v>
      </c>
      <c r="K3050" s="97">
        <f>K$34</f>
        <v>0</v>
      </c>
      <c r="L3050" s="94">
        <f t="shared" si="472"/>
        <v>0</v>
      </c>
    </row>
    <row r="3051" spans="2:12" ht="15" x14ac:dyDescent="0.25">
      <c r="B3051" s="31" t="s">
        <v>423</v>
      </c>
      <c r="C3051" s="272">
        <f>C$35</f>
        <v>0</v>
      </c>
      <c r="D3051" s="142"/>
      <c r="E3051" s="142"/>
      <c r="F3051" s="144"/>
      <c r="G3051" s="142"/>
      <c r="H3051" s="142"/>
      <c r="I3051" s="153"/>
      <c r="J3051" s="92">
        <f t="shared" si="471"/>
        <v>0</v>
      </c>
      <c r="K3051" s="93">
        <f>K$35</f>
        <v>0</v>
      </c>
      <c r="L3051" s="94">
        <f t="shared" si="472"/>
        <v>0</v>
      </c>
    </row>
    <row r="3052" spans="2:12" ht="15" x14ac:dyDescent="0.25">
      <c r="B3052" s="31" t="s">
        <v>424</v>
      </c>
      <c r="C3052" s="164">
        <f>C$36</f>
        <v>0</v>
      </c>
      <c r="D3052" s="142"/>
      <c r="E3052" s="142"/>
      <c r="F3052" s="144"/>
      <c r="G3052" s="142"/>
      <c r="H3052" s="142"/>
      <c r="I3052" s="153"/>
      <c r="J3052" s="92">
        <f t="shared" si="471"/>
        <v>0</v>
      </c>
      <c r="K3052" s="97">
        <f>K$36</f>
        <v>0</v>
      </c>
      <c r="L3052" s="94">
        <f t="shared" si="472"/>
        <v>0</v>
      </c>
    </row>
    <row r="3053" spans="2:12" ht="15" x14ac:dyDescent="0.25">
      <c r="B3053" s="31" t="s">
        <v>425</v>
      </c>
      <c r="C3053" s="272">
        <f>C$37</f>
        <v>0</v>
      </c>
      <c r="D3053" s="142"/>
      <c r="E3053" s="142"/>
      <c r="F3053" s="144"/>
      <c r="G3053" s="142"/>
      <c r="H3053" s="142"/>
      <c r="I3053" s="153"/>
      <c r="J3053" s="92">
        <f t="shared" si="471"/>
        <v>0</v>
      </c>
      <c r="K3053" s="97">
        <f>K$37</f>
        <v>0</v>
      </c>
      <c r="L3053" s="94">
        <f t="shared" si="472"/>
        <v>0</v>
      </c>
    </row>
    <row r="3054" spans="2:12" ht="15" x14ac:dyDescent="0.25">
      <c r="B3054" s="31" t="s">
        <v>426</v>
      </c>
      <c r="C3054" s="164">
        <f>C$38</f>
        <v>0</v>
      </c>
      <c r="D3054" s="142"/>
      <c r="E3054" s="142"/>
      <c r="F3054" s="144"/>
      <c r="G3054" s="142"/>
      <c r="H3054" s="142"/>
      <c r="I3054" s="153"/>
      <c r="J3054" s="92">
        <f t="shared" si="471"/>
        <v>0</v>
      </c>
      <c r="K3054" s="93">
        <f>K$38</f>
        <v>0</v>
      </c>
      <c r="L3054" s="94">
        <f t="shared" si="472"/>
        <v>0</v>
      </c>
    </row>
    <row r="3055" spans="2:12" ht="15" x14ac:dyDescent="0.25">
      <c r="B3055" s="31" t="s">
        <v>427</v>
      </c>
      <c r="C3055" s="272">
        <f>C$39</f>
        <v>0</v>
      </c>
      <c r="D3055" s="142"/>
      <c r="E3055" s="142"/>
      <c r="F3055" s="144"/>
      <c r="G3055" s="142"/>
      <c r="H3055" s="142"/>
      <c r="I3055" s="153"/>
      <c r="J3055" s="92">
        <f t="shared" si="471"/>
        <v>0</v>
      </c>
      <c r="K3055" s="97">
        <f>K$39</f>
        <v>0</v>
      </c>
      <c r="L3055" s="94">
        <f t="shared" si="472"/>
        <v>0</v>
      </c>
    </row>
    <row r="3056" spans="2:12" ht="15" x14ac:dyDescent="0.25">
      <c r="B3056" s="31" t="s">
        <v>428</v>
      </c>
      <c r="C3056" s="164">
        <f>C$40</f>
        <v>0</v>
      </c>
      <c r="D3056" s="142"/>
      <c r="E3056" s="142"/>
      <c r="F3056" s="144"/>
      <c r="G3056" s="142"/>
      <c r="H3056" s="142"/>
      <c r="I3056" s="153"/>
      <c r="J3056" s="92">
        <f t="shared" si="471"/>
        <v>0</v>
      </c>
      <c r="K3056" s="97">
        <f>K$40</f>
        <v>0</v>
      </c>
      <c r="L3056" s="94">
        <f t="shared" si="472"/>
        <v>0</v>
      </c>
    </row>
    <row r="3057" spans="2:12" ht="15" x14ac:dyDescent="0.25">
      <c r="B3057" s="31" t="s">
        <v>429</v>
      </c>
      <c r="C3057" s="272">
        <f>C$41</f>
        <v>0</v>
      </c>
      <c r="D3057" s="142"/>
      <c r="E3057" s="142"/>
      <c r="F3057" s="144"/>
      <c r="G3057" s="142"/>
      <c r="H3057" s="142"/>
      <c r="I3057" s="153"/>
      <c r="J3057" s="92">
        <f t="shared" si="471"/>
        <v>0</v>
      </c>
      <c r="K3057" s="93">
        <f>K$41</f>
        <v>0</v>
      </c>
      <c r="L3057" s="94">
        <f t="shared" si="472"/>
        <v>0</v>
      </c>
    </row>
    <row r="3058" spans="2:12" ht="15" x14ac:dyDescent="0.25">
      <c r="B3058" s="31" t="s">
        <v>430</v>
      </c>
      <c r="C3058" s="164">
        <f>C$42</f>
        <v>0</v>
      </c>
      <c r="D3058" s="142"/>
      <c r="E3058" s="142"/>
      <c r="F3058" s="144"/>
      <c r="G3058" s="142"/>
      <c r="H3058" s="142"/>
      <c r="I3058" s="153"/>
      <c r="J3058" s="92">
        <f>IF(G3058&gt;0,(D3058*(F3058/G3058)),0)</f>
        <v>0</v>
      </c>
      <c r="K3058" s="97">
        <f>K$42</f>
        <v>0</v>
      </c>
      <c r="L3058" s="94">
        <f>IF(K3058&gt;0,((J3058/K3058)*I3058),0)</f>
        <v>0</v>
      </c>
    </row>
    <row r="3059" spans="2:12" ht="15" x14ac:dyDescent="0.25">
      <c r="B3059" s="31" t="s">
        <v>431</v>
      </c>
      <c r="C3059" s="272">
        <f>C$43</f>
        <v>0</v>
      </c>
      <c r="D3059" s="142"/>
      <c r="E3059" s="142"/>
      <c r="F3059" s="144"/>
      <c r="G3059" s="142"/>
      <c r="H3059" s="142"/>
      <c r="I3059" s="153"/>
      <c r="J3059" s="92">
        <f t="shared" ref="J3059:J3070" si="473">IF(G3059&gt;0,(D3059*(F3059/G3059)),0)</f>
        <v>0</v>
      </c>
      <c r="K3059" s="97">
        <f>K$43</f>
        <v>0</v>
      </c>
      <c r="L3059" s="94">
        <f t="shared" ref="L3059:L3070" si="474">IF(K3059&gt;0,((J3059/K3059)*I3059),0)</f>
        <v>0</v>
      </c>
    </row>
    <row r="3060" spans="2:12" ht="15" x14ac:dyDescent="0.25">
      <c r="B3060" s="31" t="s">
        <v>432</v>
      </c>
      <c r="C3060" s="164">
        <f>C$44</f>
        <v>0</v>
      </c>
      <c r="D3060" s="142"/>
      <c r="E3060" s="142"/>
      <c r="F3060" s="144"/>
      <c r="G3060" s="142"/>
      <c r="H3060" s="142"/>
      <c r="I3060" s="153"/>
      <c r="J3060" s="92">
        <f t="shared" si="473"/>
        <v>0</v>
      </c>
      <c r="K3060" s="93">
        <f>K$44</f>
        <v>0</v>
      </c>
      <c r="L3060" s="94">
        <f t="shared" si="474"/>
        <v>0</v>
      </c>
    </row>
    <row r="3061" spans="2:12" ht="15" x14ac:dyDescent="0.25">
      <c r="B3061" s="31" t="s">
        <v>433</v>
      </c>
      <c r="C3061" s="272">
        <f>C$45</f>
        <v>0</v>
      </c>
      <c r="D3061" s="142"/>
      <c r="E3061" s="142"/>
      <c r="F3061" s="144"/>
      <c r="G3061" s="142"/>
      <c r="H3061" s="142"/>
      <c r="I3061" s="153"/>
      <c r="J3061" s="92">
        <f t="shared" si="473"/>
        <v>0</v>
      </c>
      <c r="K3061" s="97">
        <f>K$45</f>
        <v>0</v>
      </c>
      <c r="L3061" s="94">
        <f t="shared" si="474"/>
        <v>0</v>
      </c>
    </row>
    <row r="3062" spans="2:12" ht="15" x14ac:dyDescent="0.25">
      <c r="B3062" s="31" t="s">
        <v>434</v>
      </c>
      <c r="C3062" s="164">
        <f>C$46</f>
        <v>0</v>
      </c>
      <c r="D3062" s="142"/>
      <c r="E3062" s="142"/>
      <c r="F3062" s="144"/>
      <c r="G3062" s="142"/>
      <c r="H3062" s="142"/>
      <c r="I3062" s="153"/>
      <c r="J3062" s="92">
        <f t="shared" si="473"/>
        <v>0</v>
      </c>
      <c r="K3062" s="97">
        <f>K$46</f>
        <v>0</v>
      </c>
      <c r="L3062" s="94">
        <f t="shared" si="474"/>
        <v>0</v>
      </c>
    </row>
    <row r="3063" spans="2:12" ht="15" x14ac:dyDescent="0.25">
      <c r="B3063" s="31" t="s">
        <v>435</v>
      </c>
      <c r="C3063" s="272">
        <f>C$47</f>
        <v>0</v>
      </c>
      <c r="D3063" s="142"/>
      <c r="E3063" s="142"/>
      <c r="F3063" s="144"/>
      <c r="G3063" s="142"/>
      <c r="H3063" s="142"/>
      <c r="I3063" s="153"/>
      <c r="J3063" s="92">
        <f t="shared" si="473"/>
        <v>0</v>
      </c>
      <c r="K3063" s="93">
        <f>K$47</f>
        <v>0</v>
      </c>
      <c r="L3063" s="94">
        <f t="shared" si="474"/>
        <v>0</v>
      </c>
    </row>
    <row r="3064" spans="2:12" ht="15" x14ac:dyDescent="0.25">
      <c r="B3064" s="31" t="s">
        <v>436</v>
      </c>
      <c r="C3064" s="164">
        <f>C$48</f>
        <v>0</v>
      </c>
      <c r="D3064" s="142"/>
      <c r="E3064" s="142"/>
      <c r="F3064" s="144"/>
      <c r="G3064" s="142"/>
      <c r="H3064" s="142"/>
      <c r="I3064" s="153"/>
      <c r="J3064" s="92">
        <f t="shared" si="473"/>
        <v>0</v>
      </c>
      <c r="K3064" s="97">
        <f>K$48</f>
        <v>0</v>
      </c>
      <c r="L3064" s="94">
        <f t="shared" si="474"/>
        <v>0</v>
      </c>
    </row>
    <row r="3065" spans="2:12" ht="15" x14ac:dyDescent="0.25">
      <c r="B3065" s="31" t="s">
        <v>437</v>
      </c>
      <c r="C3065" s="272">
        <f>C$49</f>
        <v>0</v>
      </c>
      <c r="D3065" s="142"/>
      <c r="E3065" s="142"/>
      <c r="F3065" s="144"/>
      <c r="G3065" s="142"/>
      <c r="H3065" s="142"/>
      <c r="I3065" s="153"/>
      <c r="J3065" s="92">
        <f t="shared" si="473"/>
        <v>0</v>
      </c>
      <c r="K3065" s="97">
        <f>K$49</f>
        <v>0</v>
      </c>
      <c r="L3065" s="94">
        <f t="shared" si="474"/>
        <v>0</v>
      </c>
    </row>
    <row r="3066" spans="2:12" ht="15" x14ac:dyDescent="0.25">
      <c r="B3066" s="31" t="s">
        <v>438</v>
      </c>
      <c r="C3066" s="164">
        <f>C$50</f>
        <v>0</v>
      </c>
      <c r="D3066" s="142"/>
      <c r="E3066" s="142"/>
      <c r="F3066" s="144"/>
      <c r="G3066" s="142"/>
      <c r="H3066" s="142"/>
      <c r="I3066" s="153"/>
      <c r="J3066" s="92">
        <f t="shared" si="473"/>
        <v>0</v>
      </c>
      <c r="K3066" s="93">
        <f>K$50</f>
        <v>0</v>
      </c>
      <c r="L3066" s="94">
        <f t="shared" si="474"/>
        <v>0</v>
      </c>
    </row>
    <row r="3067" spans="2:12" ht="15" x14ac:dyDescent="0.25">
      <c r="B3067" s="31" t="s">
        <v>439</v>
      </c>
      <c r="C3067" s="272">
        <f>C$51</f>
        <v>0</v>
      </c>
      <c r="D3067" s="142"/>
      <c r="E3067" s="142"/>
      <c r="F3067" s="144"/>
      <c r="G3067" s="142"/>
      <c r="H3067" s="142"/>
      <c r="I3067" s="153"/>
      <c r="J3067" s="92">
        <f t="shared" si="473"/>
        <v>0</v>
      </c>
      <c r="K3067" s="97">
        <f>K$51</f>
        <v>0</v>
      </c>
      <c r="L3067" s="94">
        <f t="shared" si="474"/>
        <v>0</v>
      </c>
    </row>
    <row r="3068" spans="2:12" ht="15" x14ac:dyDescent="0.25">
      <c r="B3068" s="31" t="s">
        <v>440</v>
      </c>
      <c r="C3068" s="164">
        <f>C$52</f>
        <v>0</v>
      </c>
      <c r="D3068" s="142"/>
      <c r="E3068" s="142"/>
      <c r="F3068" s="144"/>
      <c r="G3068" s="142"/>
      <c r="H3068" s="142"/>
      <c r="I3068" s="153"/>
      <c r="J3068" s="92">
        <f t="shared" si="473"/>
        <v>0</v>
      </c>
      <c r="K3068" s="97">
        <f>K$52</f>
        <v>0</v>
      </c>
      <c r="L3068" s="94">
        <f t="shared" si="474"/>
        <v>0</v>
      </c>
    </row>
    <row r="3069" spans="2:12" ht="15" x14ac:dyDescent="0.25">
      <c r="B3069" s="31" t="s">
        <v>441</v>
      </c>
      <c r="C3069" s="272">
        <f>C$53</f>
        <v>0</v>
      </c>
      <c r="D3069" s="142"/>
      <c r="E3069" s="142"/>
      <c r="F3069" s="144"/>
      <c r="G3069" s="142"/>
      <c r="H3069" s="142"/>
      <c r="I3069" s="153"/>
      <c r="J3069" s="92">
        <f t="shared" si="473"/>
        <v>0</v>
      </c>
      <c r="K3069" s="93">
        <f>K$53</f>
        <v>0</v>
      </c>
      <c r="L3069" s="94">
        <f t="shared" si="474"/>
        <v>0</v>
      </c>
    </row>
    <row r="3070" spans="2:12" ht="15" x14ac:dyDescent="0.25">
      <c r="B3070" s="31" t="s">
        <v>442</v>
      </c>
      <c r="C3070" s="164">
        <f>C$54</f>
        <v>0</v>
      </c>
      <c r="D3070" s="142"/>
      <c r="E3070" s="142"/>
      <c r="F3070" s="144"/>
      <c r="G3070" s="142"/>
      <c r="H3070" s="142"/>
      <c r="I3070" s="153"/>
      <c r="J3070" s="92">
        <f t="shared" si="473"/>
        <v>0</v>
      </c>
      <c r="K3070" s="97">
        <f>K$54</f>
        <v>0</v>
      </c>
      <c r="L3070" s="94">
        <f t="shared" si="474"/>
        <v>0</v>
      </c>
    </row>
    <row r="3071" spans="2:12" x14ac:dyDescent="0.2">
      <c r="B3071"/>
      <c r="C3071"/>
      <c r="D3071"/>
      <c r="E3071"/>
      <c r="F3071"/>
      <c r="G3071"/>
      <c r="H3071"/>
      <c r="I3071"/>
      <c r="J3071"/>
      <c r="K3071"/>
      <c r="L3071"/>
    </row>
    <row r="3072" spans="2:12" ht="15" x14ac:dyDescent="0.25">
      <c r="C3072" s="278" t="s">
        <v>547</v>
      </c>
      <c r="D3072" s="279"/>
      <c r="E3072" s="279"/>
      <c r="F3072" s="279"/>
      <c r="G3072" s="279"/>
      <c r="H3072" s="279"/>
      <c r="I3072" s="279"/>
      <c r="J3072" s="279"/>
      <c r="K3072" s="279"/>
      <c r="L3072" s="280"/>
    </row>
    <row r="3073" spans="2:12" ht="15" x14ac:dyDescent="0.25">
      <c r="B3073" s="31" t="s">
        <v>113</v>
      </c>
      <c r="C3073" s="259">
        <f>C$5</f>
        <v>0</v>
      </c>
      <c r="D3073" s="142"/>
      <c r="E3073" s="142"/>
      <c r="F3073" s="144"/>
      <c r="G3073" s="142"/>
      <c r="H3073" s="142"/>
      <c r="I3073" s="153"/>
      <c r="J3073" s="92">
        <f>IF(G3073&gt;0,(D3073*(F3073/G3073)),0)</f>
        <v>0</v>
      </c>
      <c r="K3073" s="93">
        <f>K$5</f>
        <v>0</v>
      </c>
      <c r="L3073" s="94">
        <f>IF(K3073&gt;0,((J3073/K3073)*I3073),0)</f>
        <v>0</v>
      </c>
    </row>
    <row r="3074" spans="2:12" ht="15" x14ac:dyDescent="0.25">
      <c r="B3074" s="31" t="s">
        <v>114</v>
      </c>
      <c r="C3074" s="260">
        <f>C$6</f>
        <v>0</v>
      </c>
      <c r="D3074" s="142"/>
      <c r="E3074" s="142"/>
      <c r="F3074" s="144"/>
      <c r="G3074" s="142"/>
      <c r="H3074" s="142"/>
      <c r="I3074" s="153"/>
      <c r="J3074" s="92">
        <f t="shared" ref="J3074:J3084" si="475">IF(G3074&gt;0,(D3074*(F3074/G3074)),0)</f>
        <v>0</v>
      </c>
      <c r="K3074" s="97">
        <f>K$6</f>
        <v>0</v>
      </c>
      <c r="L3074" s="94">
        <f t="shared" ref="L3074:L3084" si="476">IF(K3074&gt;0,((J3074/K3074)*I3074),0)</f>
        <v>0</v>
      </c>
    </row>
    <row r="3075" spans="2:12" ht="15" x14ac:dyDescent="0.25">
      <c r="B3075" s="31" t="s">
        <v>115</v>
      </c>
      <c r="C3075" s="259">
        <f>C$7</f>
        <v>0</v>
      </c>
      <c r="D3075" s="142"/>
      <c r="E3075" s="142"/>
      <c r="F3075" s="144"/>
      <c r="G3075" s="142"/>
      <c r="H3075" s="142"/>
      <c r="I3075" s="153"/>
      <c r="J3075" s="92">
        <f t="shared" si="475"/>
        <v>0</v>
      </c>
      <c r="K3075" s="97">
        <f>K$7</f>
        <v>0</v>
      </c>
      <c r="L3075" s="94">
        <f t="shared" si="476"/>
        <v>0</v>
      </c>
    </row>
    <row r="3076" spans="2:12" ht="15" x14ac:dyDescent="0.25">
      <c r="B3076" s="31" t="s">
        <v>116</v>
      </c>
      <c r="C3076" s="260">
        <f>C$8</f>
        <v>0</v>
      </c>
      <c r="D3076" s="142"/>
      <c r="E3076" s="142"/>
      <c r="F3076" s="144"/>
      <c r="G3076" s="142"/>
      <c r="H3076" s="142"/>
      <c r="I3076" s="153"/>
      <c r="J3076" s="92">
        <f t="shared" si="475"/>
        <v>0</v>
      </c>
      <c r="K3076" s="93">
        <f>K$8</f>
        <v>0</v>
      </c>
      <c r="L3076" s="94">
        <f t="shared" si="476"/>
        <v>0</v>
      </c>
    </row>
    <row r="3077" spans="2:12" ht="15" x14ac:dyDescent="0.25">
      <c r="B3077" s="31" t="s">
        <v>117</v>
      </c>
      <c r="C3077" s="259">
        <f>C$9</f>
        <v>0</v>
      </c>
      <c r="D3077" s="142"/>
      <c r="E3077" s="142"/>
      <c r="F3077" s="144"/>
      <c r="G3077" s="142"/>
      <c r="H3077" s="142"/>
      <c r="I3077" s="153"/>
      <c r="J3077" s="92">
        <f t="shared" si="475"/>
        <v>0</v>
      </c>
      <c r="K3077" s="97">
        <f>K$9</f>
        <v>0</v>
      </c>
      <c r="L3077" s="94">
        <f t="shared" si="476"/>
        <v>0</v>
      </c>
    </row>
    <row r="3078" spans="2:12" ht="15" x14ac:dyDescent="0.25">
      <c r="B3078" s="31" t="s">
        <v>118</v>
      </c>
      <c r="C3078" s="260">
        <f>C$10</f>
        <v>0</v>
      </c>
      <c r="D3078" s="142"/>
      <c r="E3078" s="142"/>
      <c r="F3078" s="144"/>
      <c r="G3078" s="142"/>
      <c r="H3078" s="142"/>
      <c r="I3078" s="153"/>
      <c r="J3078" s="92">
        <f t="shared" si="475"/>
        <v>0</v>
      </c>
      <c r="K3078" s="97">
        <f>K$10</f>
        <v>0</v>
      </c>
      <c r="L3078" s="94">
        <f t="shared" si="476"/>
        <v>0</v>
      </c>
    </row>
    <row r="3079" spans="2:12" ht="15" x14ac:dyDescent="0.25">
      <c r="B3079" s="31" t="s">
        <v>119</v>
      </c>
      <c r="C3079" s="259">
        <f>C$11</f>
        <v>0</v>
      </c>
      <c r="D3079" s="142"/>
      <c r="E3079" s="142"/>
      <c r="F3079" s="144"/>
      <c r="G3079" s="142"/>
      <c r="H3079" s="142"/>
      <c r="I3079" s="153"/>
      <c r="J3079" s="92">
        <f t="shared" si="475"/>
        <v>0</v>
      </c>
      <c r="K3079" s="93">
        <f>K$11</f>
        <v>0</v>
      </c>
      <c r="L3079" s="94">
        <f t="shared" si="476"/>
        <v>0</v>
      </c>
    </row>
    <row r="3080" spans="2:12" ht="15" x14ac:dyDescent="0.25">
      <c r="B3080" s="31" t="s">
        <v>120</v>
      </c>
      <c r="C3080" s="260">
        <f>C$12</f>
        <v>0</v>
      </c>
      <c r="D3080" s="142"/>
      <c r="E3080" s="142"/>
      <c r="F3080" s="144"/>
      <c r="G3080" s="142"/>
      <c r="H3080" s="142"/>
      <c r="I3080" s="153"/>
      <c r="J3080" s="92">
        <f t="shared" si="475"/>
        <v>0</v>
      </c>
      <c r="K3080" s="97">
        <f>K$12</f>
        <v>0</v>
      </c>
      <c r="L3080" s="94">
        <f t="shared" si="476"/>
        <v>0</v>
      </c>
    </row>
    <row r="3081" spans="2:12" ht="15" x14ac:dyDescent="0.25">
      <c r="B3081" s="31" t="s">
        <v>121</v>
      </c>
      <c r="C3081" s="259">
        <f>C$13</f>
        <v>0</v>
      </c>
      <c r="D3081" s="142"/>
      <c r="E3081" s="142"/>
      <c r="F3081" s="144"/>
      <c r="G3081" s="142"/>
      <c r="H3081" s="142"/>
      <c r="I3081" s="153"/>
      <c r="J3081" s="92">
        <f t="shared" si="475"/>
        <v>0</v>
      </c>
      <c r="K3081" s="97">
        <f>K$13</f>
        <v>0</v>
      </c>
      <c r="L3081" s="94">
        <f t="shared" si="476"/>
        <v>0</v>
      </c>
    </row>
    <row r="3082" spans="2:12" ht="15" x14ac:dyDescent="0.25">
      <c r="B3082" s="31" t="s">
        <v>122</v>
      </c>
      <c r="C3082" s="260">
        <f>C$14</f>
        <v>0</v>
      </c>
      <c r="D3082" s="142"/>
      <c r="E3082" s="142"/>
      <c r="F3082" s="144"/>
      <c r="G3082" s="142"/>
      <c r="H3082" s="142"/>
      <c r="I3082" s="153"/>
      <c r="J3082" s="92">
        <f t="shared" si="475"/>
        <v>0</v>
      </c>
      <c r="K3082" s="93">
        <f>K$14</f>
        <v>0</v>
      </c>
      <c r="L3082" s="94">
        <f t="shared" si="476"/>
        <v>0</v>
      </c>
    </row>
    <row r="3083" spans="2:12" ht="15" x14ac:dyDescent="0.25">
      <c r="B3083" s="31" t="s">
        <v>123</v>
      </c>
      <c r="C3083" s="259">
        <f>C$15</f>
        <v>0</v>
      </c>
      <c r="D3083" s="142"/>
      <c r="E3083" s="142"/>
      <c r="F3083" s="144"/>
      <c r="G3083" s="142"/>
      <c r="H3083" s="142"/>
      <c r="I3083" s="153"/>
      <c r="J3083" s="92">
        <f t="shared" si="475"/>
        <v>0</v>
      </c>
      <c r="K3083" s="97">
        <f>K$15</f>
        <v>0</v>
      </c>
      <c r="L3083" s="94">
        <f t="shared" si="476"/>
        <v>0</v>
      </c>
    </row>
    <row r="3084" spans="2:12" ht="15" x14ac:dyDescent="0.25">
      <c r="B3084" s="31" t="s">
        <v>124</v>
      </c>
      <c r="C3084" s="260">
        <f>C$16</f>
        <v>0</v>
      </c>
      <c r="D3084" s="142"/>
      <c r="E3084" s="142"/>
      <c r="F3084" s="144"/>
      <c r="G3084" s="142"/>
      <c r="H3084" s="142"/>
      <c r="I3084" s="153"/>
      <c r="J3084" s="92">
        <f t="shared" si="475"/>
        <v>0</v>
      </c>
      <c r="K3084" s="97">
        <f>K$16</f>
        <v>0</v>
      </c>
      <c r="L3084" s="94">
        <f t="shared" si="476"/>
        <v>0</v>
      </c>
    </row>
    <row r="3085" spans="2:12" ht="15" x14ac:dyDescent="0.25">
      <c r="B3085" s="31" t="s">
        <v>125</v>
      </c>
      <c r="C3085" s="272">
        <f>C$17</f>
        <v>0</v>
      </c>
      <c r="D3085" s="142"/>
      <c r="E3085" s="142"/>
      <c r="F3085" s="144"/>
      <c r="G3085" s="142"/>
      <c r="H3085" s="142"/>
      <c r="I3085" s="153"/>
      <c r="J3085" s="92">
        <f>IF(G3085&gt;0,(D3085*(F3085/G3085)),0)</f>
        <v>0</v>
      </c>
      <c r="K3085" s="93">
        <f>K$17</f>
        <v>0</v>
      </c>
      <c r="L3085" s="94">
        <f>IF(K3085&gt;0,((J3085/K3085)*I3085),0)</f>
        <v>0</v>
      </c>
    </row>
    <row r="3086" spans="2:12" ht="15" x14ac:dyDescent="0.25">
      <c r="B3086" s="31" t="s">
        <v>126</v>
      </c>
      <c r="C3086" s="164">
        <f>C$18</f>
        <v>0</v>
      </c>
      <c r="D3086" s="142"/>
      <c r="E3086" s="142"/>
      <c r="F3086" s="144"/>
      <c r="G3086" s="142"/>
      <c r="H3086" s="142"/>
      <c r="I3086" s="153"/>
      <c r="J3086" s="92">
        <f t="shared" ref="J3086:J3097" si="477">IF(G3086&gt;0,(D3086*(F3086/G3086)),0)</f>
        <v>0</v>
      </c>
      <c r="K3086" s="97">
        <f>K$18</f>
        <v>0</v>
      </c>
      <c r="L3086" s="94">
        <f t="shared" ref="L3086:L3097" si="478">IF(K3086&gt;0,((J3086/K3086)*I3086),0)</f>
        <v>0</v>
      </c>
    </row>
    <row r="3087" spans="2:12" ht="15" x14ac:dyDescent="0.25">
      <c r="B3087" s="31" t="s">
        <v>127</v>
      </c>
      <c r="C3087" s="272">
        <f>C$19</f>
        <v>0</v>
      </c>
      <c r="D3087" s="142"/>
      <c r="E3087" s="142"/>
      <c r="F3087" s="144"/>
      <c r="G3087" s="142"/>
      <c r="H3087" s="142"/>
      <c r="I3087" s="153"/>
      <c r="J3087" s="92">
        <f t="shared" si="477"/>
        <v>0</v>
      </c>
      <c r="K3087" s="97">
        <f>K$19</f>
        <v>0</v>
      </c>
      <c r="L3087" s="94">
        <f t="shared" si="478"/>
        <v>0</v>
      </c>
    </row>
    <row r="3088" spans="2:12" ht="15" x14ac:dyDescent="0.25">
      <c r="B3088" s="31" t="s">
        <v>128</v>
      </c>
      <c r="C3088" s="164">
        <f>C$20</f>
        <v>0</v>
      </c>
      <c r="D3088" s="142"/>
      <c r="E3088" s="142"/>
      <c r="F3088" s="144"/>
      <c r="G3088" s="142"/>
      <c r="H3088" s="142"/>
      <c r="I3088" s="153"/>
      <c r="J3088" s="92">
        <f t="shared" si="477"/>
        <v>0</v>
      </c>
      <c r="K3088" s="93">
        <f>K$20</f>
        <v>0</v>
      </c>
      <c r="L3088" s="94">
        <f t="shared" si="478"/>
        <v>0</v>
      </c>
    </row>
    <row r="3089" spans="2:12" ht="15" x14ac:dyDescent="0.25">
      <c r="B3089" s="31" t="s">
        <v>129</v>
      </c>
      <c r="C3089" s="272">
        <f>C$21</f>
        <v>0</v>
      </c>
      <c r="D3089" s="142"/>
      <c r="E3089" s="142"/>
      <c r="F3089" s="144"/>
      <c r="G3089" s="142"/>
      <c r="H3089" s="142"/>
      <c r="I3089" s="153"/>
      <c r="J3089" s="92">
        <f t="shared" si="477"/>
        <v>0</v>
      </c>
      <c r="K3089" s="97">
        <f>K$21</f>
        <v>0</v>
      </c>
      <c r="L3089" s="94">
        <f t="shared" si="478"/>
        <v>0</v>
      </c>
    </row>
    <row r="3090" spans="2:12" ht="15" x14ac:dyDescent="0.25">
      <c r="B3090" s="31" t="s">
        <v>130</v>
      </c>
      <c r="C3090" s="164">
        <f>C$22</f>
        <v>0</v>
      </c>
      <c r="D3090" s="142"/>
      <c r="E3090" s="142"/>
      <c r="F3090" s="144"/>
      <c r="G3090" s="142"/>
      <c r="H3090" s="142"/>
      <c r="I3090" s="153"/>
      <c r="J3090" s="92">
        <f t="shared" si="477"/>
        <v>0</v>
      </c>
      <c r="K3090" s="97">
        <f>K$22</f>
        <v>0</v>
      </c>
      <c r="L3090" s="94">
        <f t="shared" si="478"/>
        <v>0</v>
      </c>
    </row>
    <row r="3091" spans="2:12" ht="15" x14ac:dyDescent="0.25">
      <c r="B3091" s="31" t="s">
        <v>131</v>
      </c>
      <c r="C3091" s="272">
        <f>C$23</f>
        <v>0</v>
      </c>
      <c r="D3091" s="142"/>
      <c r="E3091" s="142"/>
      <c r="F3091" s="144"/>
      <c r="G3091" s="142"/>
      <c r="H3091" s="142"/>
      <c r="I3091" s="153"/>
      <c r="J3091" s="92">
        <f t="shared" si="477"/>
        <v>0</v>
      </c>
      <c r="K3091" s="93">
        <f>K$23</f>
        <v>0</v>
      </c>
      <c r="L3091" s="94">
        <f t="shared" si="478"/>
        <v>0</v>
      </c>
    </row>
    <row r="3092" spans="2:12" ht="15" x14ac:dyDescent="0.25">
      <c r="B3092" s="31" t="s">
        <v>132</v>
      </c>
      <c r="C3092" s="164">
        <f>C$24</f>
        <v>0</v>
      </c>
      <c r="D3092" s="142"/>
      <c r="E3092" s="142"/>
      <c r="F3092" s="144"/>
      <c r="G3092" s="142"/>
      <c r="H3092" s="142"/>
      <c r="I3092" s="153"/>
      <c r="J3092" s="92">
        <f t="shared" si="477"/>
        <v>0</v>
      </c>
      <c r="K3092" s="97">
        <f>K$24</f>
        <v>0</v>
      </c>
      <c r="L3092" s="94">
        <f t="shared" si="478"/>
        <v>0</v>
      </c>
    </row>
    <row r="3093" spans="2:12" ht="15" x14ac:dyDescent="0.25">
      <c r="B3093" s="31" t="s">
        <v>133</v>
      </c>
      <c r="C3093" s="272">
        <f>C$25</f>
        <v>0</v>
      </c>
      <c r="D3093" s="142"/>
      <c r="E3093" s="142"/>
      <c r="F3093" s="144"/>
      <c r="G3093" s="142"/>
      <c r="H3093" s="142"/>
      <c r="I3093" s="153"/>
      <c r="J3093" s="92">
        <f t="shared" si="477"/>
        <v>0</v>
      </c>
      <c r="K3093" s="97">
        <f>K$25</f>
        <v>0</v>
      </c>
      <c r="L3093" s="94">
        <f t="shared" si="478"/>
        <v>0</v>
      </c>
    </row>
    <row r="3094" spans="2:12" ht="15" x14ac:dyDescent="0.25">
      <c r="B3094" s="31" t="s">
        <v>134</v>
      </c>
      <c r="C3094" s="164">
        <f>C$26</f>
        <v>0</v>
      </c>
      <c r="D3094" s="142"/>
      <c r="E3094" s="142"/>
      <c r="F3094" s="144"/>
      <c r="G3094" s="142"/>
      <c r="H3094" s="142"/>
      <c r="I3094" s="153"/>
      <c r="J3094" s="92">
        <f t="shared" si="477"/>
        <v>0</v>
      </c>
      <c r="K3094" s="93">
        <f>K$26</f>
        <v>0</v>
      </c>
      <c r="L3094" s="94">
        <f t="shared" si="478"/>
        <v>0</v>
      </c>
    </row>
    <row r="3095" spans="2:12" ht="15" x14ac:dyDescent="0.25">
      <c r="B3095" s="31" t="s">
        <v>135</v>
      </c>
      <c r="C3095" s="272">
        <f>C$27</f>
        <v>0</v>
      </c>
      <c r="D3095" s="142"/>
      <c r="E3095" s="142"/>
      <c r="F3095" s="144"/>
      <c r="G3095" s="142"/>
      <c r="H3095" s="142"/>
      <c r="I3095" s="153"/>
      <c r="J3095" s="92">
        <f t="shared" si="477"/>
        <v>0</v>
      </c>
      <c r="K3095" s="97">
        <f>K$27</f>
        <v>0</v>
      </c>
      <c r="L3095" s="94">
        <f t="shared" si="478"/>
        <v>0</v>
      </c>
    </row>
    <row r="3096" spans="2:12" ht="15" x14ac:dyDescent="0.25">
      <c r="B3096" s="31" t="s">
        <v>136</v>
      </c>
      <c r="C3096" s="164">
        <f>C$28</f>
        <v>0</v>
      </c>
      <c r="D3096" s="142"/>
      <c r="E3096" s="142"/>
      <c r="F3096" s="144"/>
      <c r="G3096" s="142"/>
      <c r="H3096" s="142"/>
      <c r="I3096" s="153"/>
      <c r="J3096" s="92">
        <f t="shared" si="477"/>
        <v>0</v>
      </c>
      <c r="K3096" s="97">
        <f>K$28</f>
        <v>0</v>
      </c>
      <c r="L3096" s="94">
        <f t="shared" si="478"/>
        <v>0</v>
      </c>
    </row>
    <row r="3097" spans="2:12" ht="15" x14ac:dyDescent="0.25">
      <c r="B3097" s="31" t="s">
        <v>137</v>
      </c>
      <c r="C3097" s="272">
        <f>C$29</f>
        <v>0</v>
      </c>
      <c r="D3097" s="142"/>
      <c r="E3097" s="142"/>
      <c r="F3097" s="144"/>
      <c r="G3097" s="142"/>
      <c r="H3097" s="142"/>
      <c r="I3097" s="153"/>
      <c r="J3097" s="92">
        <f t="shared" si="477"/>
        <v>0</v>
      </c>
      <c r="K3097" s="93">
        <f>K$29</f>
        <v>0</v>
      </c>
      <c r="L3097" s="94">
        <f t="shared" si="478"/>
        <v>0</v>
      </c>
    </row>
    <row r="3098" spans="2:12" ht="15" x14ac:dyDescent="0.25">
      <c r="B3098" s="31" t="s">
        <v>418</v>
      </c>
      <c r="C3098" s="164">
        <f>C$30</f>
        <v>0</v>
      </c>
      <c r="D3098" s="142"/>
      <c r="E3098" s="142"/>
      <c r="F3098" s="144"/>
      <c r="G3098" s="142"/>
      <c r="H3098" s="142"/>
      <c r="I3098" s="153"/>
      <c r="J3098" s="92">
        <f>IF(G3098&gt;0,(D3098*(F3098/G3098)),0)</f>
        <v>0</v>
      </c>
      <c r="K3098" s="97">
        <f>K$30</f>
        <v>0</v>
      </c>
      <c r="L3098" s="94">
        <f>IF(K3098&gt;0,((J3098/K3098)*I3098),0)</f>
        <v>0</v>
      </c>
    </row>
    <row r="3099" spans="2:12" ht="15" x14ac:dyDescent="0.25">
      <c r="B3099" s="31" t="s">
        <v>419</v>
      </c>
      <c r="C3099" s="272">
        <f>C$31</f>
        <v>0</v>
      </c>
      <c r="D3099" s="142"/>
      <c r="E3099" s="142"/>
      <c r="F3099" s="144"/>
      <c r="G3099" s="142"/>
      <c r="H3099" s="142"/>
      <c r="I3099" s="153"/>
      <c r="J3099" s="92">
        <f t="shared" ref="J3099:J3109" si="479">IF(G3099&gt;0,(D3099*(F3099/G3099)),0)</f>
        <v>0</v>
      </c>
      <c r="K3099" s="97">
        <f>K$31</f>
        <v>0</v>
      </c>
      <c r="L3099" s="94">
        <f t="shared" ref="L3099:L3109" si="480">IF(K3099&gt;0,((J3099/K3099)*I3099),0)</f>
        <v>0</v>
      </c>
    </row>
    <row r="3100" spans="2:12" ht="15" x14ac:dyDescent="0.25">
      <c r="B3100" s="31" t="s">
        <v>420</v>
      </c>
      <c r="C3100" s="164">
        <f>C$32</f>
        <v>0</v>
      </c>
      <c r="D3100" s="142"/>
      <c r="E3100" s="142"/>
      <c r="F3100" s="144"/>
      <c r="G3100" s="142"/>
      <c r="H3100" s="142"/>
      <c r="I3100" s="153"/>
      <c r="J3100" s="92">
        <f t="shared" si="479"/>
        <v>0</v>
      </c>
      <c r="K3100" s="93">
        <f>K$32</f>
        <v>0</v>
      </c>
      <c r="L3100" s="94">
        <f t="shared" si="480"/>
        <v>0</v>
      </c>
    </row>
    <row r="3101" spans="2:12" ht="15" x14ac:dyDescent="0.25">
      <c r="B3101" s="31" t="s">
        <v>421</v>
      </c>
      <c r="C3101" s="272">
        <f>C$33</f>
        <v>0</v>
      </c>
      <c r="D3101" s="142"/>
      <c r="E3101" s="142"/>
      <c r="F3101" s="144"/>
      <c r="G3101" s="142"/>
      <c r="H3101" s="142"/>
      <c r="I3101" s="153"/>
      <c r="J3101" s="92">
        <f t="shared" si="479"/>
        <v>0</v>
      </c>
      <c r="K3101" s="97">
        <f>K$33</f>
        <v>0</v>
      </c>
      <c r="L3101" s="94">
        <f t="shared" si="480"/>
        <v>0</v>
      </c>
    </row>
    <row r="3102" spans="2:12" ht="15" x14ac:dyDescent="0.25">
      <c r="B3102" s="31" t="s">
        <v>422</v>
      </c>
      <c r="C3102" s="164">
        <f>C$34</f>
        <v>0</v>
      </c>
      <c r="D3102" s="142"/>
      <c r="E3102" s="142"/>
      <c r="F3102" s="144"/>
      <c r="G3102" s="142"/>
      <c r="H3102" s="142"/>
      <c r="I3102" s="153"/>
      <c r="J3102" s="92">
        <f t="shared" si="479"/>
        <v>0</v>
      </c>
      <c r="K3102" s="97">
        <f>K$34</f>
        <v>0</v>
      </c>
      <c r="L3102" s="94">
        <f t="shared" si="480"/>
        <v>0</v>
      </c>
    </row>
    <row r="3103" spans="2:12" ht="15" x14ac:dyDescent="0.25">
      <c r="B3103" s="31" t="s">
        <v>423</v>
      </c>
      <c r="C3103" s="272">
        <f>C$35</f>
        <v>0</v>
      </c>
      <c r="D3103" s="142"/>
      <c r="E3103" s="142"/>
      <c r="F3103" s="144"/>
      <c r="G3103" s="142"/>
      <c r="H3103" s="142"/>
      <c r="I3103" s="153"/>
      <c r="J3103" s="92">
        <f t="shared" si="479"/>
        <v>0</v>
      </c>
      <c r="K3103" s="93">
        <f>K$35</f>
        <v>0</v>
      </c>
      <c r="L3103" s="94">
        <f t="shared" si="480"/>
        <v>0</v>
      </c>
    </row>
    <row r="3104" spans="2:12" ht="15" x14ac:dyDescent="0.25">
      <c r="B3104" s="31" t="s">
        <v>424</v>
      </c>
      <c r="C3104" s="164">
        <f>C$36</f>
        <v>0</v>
      </c>
      <c r="D3104" s="142"/>
      <c r="E3104" s="142"/>
      <c r="F3104" s="144"/>
      <c r="G3104" s="142"/>
      <c r="H3104" s="142"/>
      <c r="I3104" s="153"/>
      <c r="J3104" s="92">
        <f t="shared" si="479"/>
        <v>0</v>
      </c>
      <c r="K3104" s="97">
        <f>K$36</f>
        <v>0</v>
      </c>
      <c r="L3104" s="94">
        <f t="shared" si="480"/>
        <v>0</v>
      </c>
    </row>
    <row r="3105" spans="2:12" ht="15" x14ac:dyDescent="0.25">
      <c r="B3105" s="31" t="s">
        <v>425</v>
      </c>
      <c r="C3105" s="272">
        <f>C$37</f>
        <v>0</v>
      </c>
      <c r="D3105" s="142"/>
      <c r="E3105" s="142"/>
      <c r="F3105" s="144"/>
      <c r="G3105" s="142"/>
      <c r="H3105" s="142"/>
      <c r="I3105" s="153"/>
      <c r="J3105" s="92">
        <f t="shared" si="479"/>
        <v>0</v>
      </c>
      <c r="K3105" s="97">
        <f>K$37</f>
        <v>0</v>
      </c>
      <c r="L3105" s="94">
        <f t="shared" si="480"/>
        <v>0</v>
      </c>
    </row>
    <row r="3106" spans="2:12" ht="15" x14ac:dyDescent="0.25">
      <c r="B3106" s="31" t="s">
        <v>426</v>
      </c>
      <c r="C3106" s="164">
        <f>C$38</f>
        <v>0</v>
      </c>
      <c r="D3106" s="142"/>
      <c r="E3106" s="142"/>
      <c r="F3106" s="144"/>
      <c r="G3106" s="142"/>
      <c r="H3106" s="142"/>
      <c r="I3106" s="153"/>
      <c r="J3106" s="92">
        <f t="shared" si="479"/>
        <v>0</v>
      </c>
      <c r="K3106" s="93">
        <f>K$38</f>
        <v>0</v>
      </c>
      <c r="L3106" s="94">
        <f t="shared" si="480"/>
        <v>0</v>
      </c>
    </row>
    <row r="3107" spans="2:12" ht="15" x14ac:dyDescent="0.25">
      <c r="B3107" s="31" t="s">
        <v>427</v>
      </c>
      <c r="C3107" s="272">
        <f>C$39</f>
        <v>0</v>
      </c>
      <c r="D3107" s="142"/>
      <c r="E3107" s="142"/>
      <c r="F3107" s="144"/>
      <c r="G3107" s="142"/>
      <c r="H3107" s="142"/>
      <c r="I3107" s="153"/>
      <c r="J3107" s="92">
        <f t="shared" si="479"/>
        <v>0</v>
      </c>
      <c r="K3107" s="97">
        <f>K$39</f>
        <v>0</v>
      </c>
      <c r="L3107" s="94">
        <f t="shared" si="480"/>
        <v>0</v>
      </c>
    </row>
    <row r="3108" spans="2:12" ht="15" x14ac:dyDescent="0.25">
      <c r="B3108" s="31" t="s">
        <v>428</v>
      </c>
      <c r="C3108" s="164">
        <f>C$40</f>
        <v>0</v>
      </c>
      <c r="D3108" s="142"/>
      <c r="E3108" s="142"/>
      <c r="F3108" s="144"/>
      <c r="G3108" s="142"/>
      <c r="H3108" s="142"/>
      <c r="I3108" s="153"/>
      <c r="J3108" s="92">
        <f t="shared" si="479"/>
        <v>0</v>
      </c>
      <c r="K3108" s="97">
        <f>K$40</f>
        <v>0</v>
      </c>
      <c r="L3108" s="94">
        <f t="shared" si="480"/>
        <v>0</v>
      </c>
    </row>
    <row r="3109" spans="2:12" ht="15" x14ac:dyDescent="0.25">
      <c r="B3109" s="31" t="s">
        <v>429</v>
      </c>
      <c r="C3109" s="272">
        <f>C$41</f>
        <v>0</v>
      </c>
      <c r="D3109" s="142"/>
      <c r="E3109" s="142"/>
      <c r="F3109" s="144"/>
      <c r="G3109" s="142"/>
      <c r="H3109" s="142"/>
      <c r="I3109" s="153"/>
      <c r="J3109" s="92">
        <f t="shared" si="479"/>
        <v>0</v>
      </c>
      <c r="K3109" s="93">
        <f>K$41</f>
        <v>0</v>
      </c>
      <c r="L3109" s="94">
        <f t="shared" si="480"/>
        <v>0</v>
      </c>
    </row>
    <row r="3110" spans="2:12" ht="15" x14ac:dyDescent="0.25">
      <c r="B3110" s="31" t="s">
        <v>430</v>
      </c>
      <c r="C3110" s="164">
        <f>C$42</f>
        <v>0</v>
      </c>
      <c r="D3110" s="142"/>
      <c r="E3110" s="142"/>
      <c r="F3110" s="144"/>
      <c r="G3110" s="142"/>
      <c r="H3110" s="142"/>
      <c r="I3110" s="153"/>
      <c r="J3110" s="92">
        <f>IF(G3110&gt;0,(D3110*(F3110/G3110)),0)</f>
        <v>0</v>
      </c>
      <c r="K3110" s="97">
        <f>K$42</f>
        <v>0</v>
      </c>
      <c r="L3110" s="94">
        <f>IF(K3110&gt;0,((J3110/K3110)*I3110),0)</f>
        <v>0</v>
      </c>
    </row>
    <row r="3111" spans="2:12" ht="15" x14ac:dyDescent="0.25">
      <c r="B3111" s="31" t="s">
        <v>431</v>
      </c>
      <c r="C3111" s="272">
        <f>C$43</f>
        <v>0</v>
      </c>
      <c r="D3111" s="142"/>
      <c r="E3111" s="142"/>
      <c r="F3111" s="144"/>
      <c r="G3111" s="142"/>
      <c r="H3111" s="142"/>
      <c r="I3111" s="153"/>
      <c r="J3111" s="92">
        <f t="shared" ref="J3111:J3122" si="481">IF(G3111&gt;0,(D3111*(F3111/G3111)),0)</f>
        <v>0</v>
      </c>
      <c r="K3111" s="97">
        <f>K$43</f>
        <v>0</v>
      </c>
      <c r="L3111" s="94">
        <f t="shared" ref="L3111:L3122" si="482">IF(K3111&gt;0,((J3111/K3111)*I3111),0)</f>
        <v>0</v>
      </c>
    </row>
    <row r="3112" spans="2:12" ht="15" x14ac:dyDescent="0.25">
      <c r="B3112" s="31" t="s">
        <v>432</v>
      </c>
      <c r="C3112" s="164">
        <f>C$44</f>
        <v>0</v>
      </c>
      <c r="D3112" s="142"/>
      <c r="E3112" s="142"/>
      <c r="F3112" s="144"/>
      <c r="G3112" s="142"/>
      <c r="H3112" s="142"/>
      <c r="I3112" s="153"/>
      <c r="J3112" s="92">
        <f t="shared" si="481"/>
        <v>0</v>
      </c>
      <c r="K3112" s="93">
        <f>K$44</f>
        <v>0</v>
      </c>
      <c r="L3112" s="94">
        <f t="shared" si="482"/>
        <v>0</v>
      </c>
    </row>
    <row r="3113" spans="2:12" ht="15" x14ac:dyDescent="0.25">
      <c r="B3113" s="31" t="s">
        <v>433</v>
      </c>
      <c r="C3113" s="272">
        <f>C$45</f>
        <v>0</v>
      </c>
      <c r="D3113" s="142"/>
      <c r="E3113" s="142"/>
      <c r="F3113" s="144"/>
      <c r="G3113" s="142"/>
      <c r="H3113" s="142"/>
      <c r="I3113" s="153"/>
      <c r="J3113" s="92">
        <f t="shared" si="481"/>
        <v>0</v>
      </c>
      <c r="K3113" s="97">
        <f>K$45</f>
        <v>0</v>
      </c>
      <c r="L3113" s="94">
        <f t="shared" si="482"/>
        <v>0</v>
      </c>
    </row>
    <row r="3114" spans="2:12" ht="15" x14ac:dyDescent="0.25">
      <c r="B3114" s="31" t="s">
        <v>434</v>
      </c>
      <c r="C3114" s="164">
        <f>C$46</f>
        <v>0</v>
      </c>
      <c r="D3114" s="142"/>
      <c r="E3114" s="142"/>
      <c r="F3114" s="144"/>
      <c r="G3114" s="142"/>
      <c r="H3114" s="142"/>
      <c r="I3114" s="153"/>
      <c r="J3114" s="92">
        <f t="shared" si="481"/>
        <v>0</v>
      </c>
      <c r="K3114" s="97">
        <f>K$46</f>
        <v>0</v>
      </c>
      <c r="L3114" s="94">
        <f t="shared" si="482"/>
        <v>0</v>
      </c>
    </row>
    <row r="3115" spans="2:12" ht="15" x14ac:dyDescent="0.25">
      <c r="B3115" s="31" t="s">
        <v>435</v>
      </c>
      <c r="C3115" s="272">
        <f>C$47</f>
        <v>0</v>
      </c>
      <c r="D3115" s="142"/>
      <c r="E3115" s="142"/>
      <c r="F3115" s="144"/>
      <c r="G3115" s="142"/>
      <c r="H3115" s="142"/>
      <c r="I3115" s="153"/>
      <c r="J3115" s="92">
        <f t="shared" si="481"/>
        <v>0</v>
      </c>
      <c r="K3115" s="93">
        <f>K$47</f>
        <v>0</v>
      </c>
      <c r="L3115" s="94">
        <f t="shared" si="482"/>
        <v>0</v>
      </c>
    </row>
    <row r="3116" spans="2:12" ht="15" x14ac:dyDescent="0.25">
      <c r="B3116" s="31" t="s">
        <v>436</v>
      </c>
      <c r="C3116" s="164">
        <f>C$48</f>
        <v>0</v>
      </c>
      <c r="D3116" s="142"/>
      <c r="E3116" s="142"/>
      <c r="F3116" s="144"/>
      <c r="G3116" s="142"/>
      <c r="H3116" s="142"/>
      <c r="I3116" s="153"/>
      <c r="J3116" s="92">
        <f t="shared" si="481"/>
        <v>0</v>
      </c>
      <c r="K3116" s="97">
        <f>K$48</f>
        <v>0</v>
      </c>
      <c r="L3116" s="94">
        <f t="shared" si="482"/>
        <v>0</v>
      </c>
    </row>
    <row r="3117" spans="2:12" ht="15" x14ac:dyDescent="0.25">
      <c r="B3117" s="31" t="s">
        <v>437</v>
      </c>
      <c r="C3117" s="272">
        <f>C$49</f>
        <v>0</v>
      </c>
      <c r="D3117" s="142"/>
      <c r="E3117" s="142"/>
      <c r="F3117" s="144"/>
      <c r="G3117" s="142"/>
      <c r="H3117" s="142"/>
      <c r="I3117" s="153"/>
      <c r="J3117" s="92">
        <f t="shared" si="481"/>
        <v>0</v>
      </c>
      <c r="K3117" s="97">
        <f>K$49</f>
        <v>0</v>
      </c>
      <c r="L3117" s="94">
        <f t="shared" si="482"/>
        <v>0</v>
      </c>
    </row>
    <row r="3118" spans="2:12" ht="15" x14ac:dyDescent="0.25">
      <c r="B3118" s="31" t="s">
        <v>438</v>
      </c>
      <c r="C3118" s="164">
        <f>C$50</f>
        <v>0</v>
      </c>
      <c r="D3118" s="142"/>
      <c r="E3118" s="142"/>
      <c r="F3118" s="144"/>
      <c r="G3118" s="142"/>
      <c r="H3118" s="142"/>
      <c r="I3118" s="153"/>
      <c r="J3118" s="92">
        <f t="shared" si="481"/>
        <v>0</v>
      </c>
      <c r="K3118" s="93">
        <f>K$50</f>
        <v>0</v>
      </c>
      <c r="L3118" s="94">
        <f t="shared" si="482"/>
        <v>0</v>
      </c>
    </row>
    <row r="3119" spans="2:12" ht="15" x14ac:dyDescent="0.25">
      <c r="B3119" s="31" t="s">
        <v>439</v>
      </c>
      <c r="C3119" s="272">
        <f>C$51</f>
        <v>0</v>
      </c>
      <c r="D3119" s="142"/>
      <c r="E3119" s="142"/>
      <c r="F3119" s="144"/>
      <c r="G3119" s="142"/>
      <c r="H3119" s="142"/>
      <c r="I3119" s="153"/>
      <c r="J3119" s="92">
        <f t="shared" si="481"/>
        <v>0</v>
      </c>
      <c r="K3119" s="97">
        <f>K$51</f>
        <v>0</v>
      </c>
      <c r="L3119" s="94">
        <f t="shared" si="482"/>
        <v>0</v>
      </c>
    </row>
    <row r="3120" spans="2:12" ht="15" x14ac:dyDescent="0.25">
      <c r="B3120" s="31" t="s">
        <v>440</v>
      </c>
      <c r="C3120" s="164">
        <f>C$52</f>
        <v>0</v>
      </c>
      <c r="D3120" s="142"/>
      <c r="E3120" s="142"/>
      <c r="F3120" s="144"/>
      <c r="G3120" s="142"/>
      <c r="H3120" s="142"/>
      <c r="I3120" s="153"/>
      <c r="J3120" s="92">
        <f t="shared" si="481"/>
        <v>0</v>
      </c>
      <c r="K3120" s="97">
        <f>K$52</f>
        <v>0</v>
      </c>
      <c r="L3120" s="94">
        <f t="shared" si="482"/>
        <v>0</v>
      </c>
    </row>
    <row r="3121" spans="2:12" ht="15" x14ac:dyDescent="0.25">
      <c r="B3121" s="31" t="s">
        <v>441</v>
      </c>
      <c r="C3121" s="272">
        <f>C$53</f>
        <v>0</v>
      </c>
      <c r="D3121" s="142"/>
      <c r="E3121" s="142"/>
      <c r="F3121" s="144"/>
      <c r="G3121" s="142"/>
      <c r="H3121" s="142"/>
      <c r="I3121" s="153"/>
      <c r="J3121" s="92">
        <f t="shared" si="481"/>
        <v>0</v>
      </c>
      <c r="K3121" s="93">
        <f>K$53</f>
        <v>0</v>
      </c>
      <c r="L3121" s="94">
        <f t="shared" si="482"/>
        <v>0</v>
      </c>
    </row>
    <row r="3122" spans="2:12" ht="15" x14ac:dyDescent="0.25">
      <c r="B3122" s="31" t="s">
        <v>442</v>
      </c>
      <c r="C3122" s="164">
        <f>C$54</f>
        <v>0</v>
      </c>
      <c r="D3122" s="142"/>
      <c r="E3122" s="142"/>
      <c r="F3122" s="144"/>
      <c r="G3122" s="142"/>
      <c r="H3122" s="142"/>
      <c r="I3122" s="153"/>
      <c r="J3122" s="92">
        <f t="shared" si="481"/>
        <v>0</v>
      </c>
      <c r="K3122" s="97">
        <f>K$54</f>
        <v>0</v>
      </c>
      <c r="L3122" s="94">
        <f t="shared" si="482"/>
        <v>0</v>
      </c>
    </row>
  </sheetData>
  <sheetProtection sheet="1" objects="1" scenarios="1"/>
  <mergeCells count="61">
    <mergeCell ref="N3:O4"/>
    <mergeCell ref="C4:L4"/>
    <mergeCell ref="C56:L56"/>
    <mergeCell ref="C108:L108"/>
    <mergeCell ref="C160:L160"/>
    <mergeCell ref="C836:L836"/>
    <mergeCell ref="C212:L212"/>
    <mergeCell ref="C264:L264"/>
    <mergeCell ref="C316:L316"/>
    <mergeCell ref="C368:L368"/>
    <mergeCell ref="C420:L420"/>
    <mergeCell ref="C472:L472"/>
    <mergeCell ref="C524:L524"/>
    <mergeCell ref="C576:L576"/>
    <mergeCell ref="C628:L628"/>
    <mergeCell ref="C680:L680"/>
    <mergeCell ref="C732:L732"/>
    <mergeCell ref="C784:L784"/>
    <mergeCell ref="C888:L888"/>
    <mergeCell ref="C940:L940"/>
    <mergeCell ref="C992:L992"/>
    <mergeCell ref="C1044:L1044"/>
    <mergeCell ref="C1096:L1096"/>
    <mergeCell ref="C1148:L1148"/>
    <mergeCell ref="C1200:L1200"/>
    <mergeCell ref="C1252:L1252"/>
    <mergeCell ref="C1304:L1304"/>
    <mergeCell ref="C1356:L1356"/>
    <mergeCell ref="C1408:L1408"/>
    <mergeCell ref="C1460:L1460"/>
    <mergeCell ref="C1512:L1512"/>
    <mergeCell ref="C1564:L1564"/>
    <mergeCell ref="C1616:L1616"/>
    <mergeCell ref="C1668:L1668"/>
    <mergeCell ref="C1720:L1720"/>
    <mergeCell ref="C1772:L1772"/>
    <mergeCell ref="C1824:L1824"/>
    <mergeCell ref="C1876:L1876"/>
    <mergeCell ref="C1928:L1928"/>
    <mergeCell ref="C1980:L1980"/>
    <mergeCell ref="C2032:L2032"/>
    <mergeCell ref="C2084:L2084"/>
    <mergeCell ref="C2136:L2136"/>
    <mergeCell ref="C2188:L2188"/>
    <mergeCell ref="C2240:L2240"/>
    <mergeCell ref="C2292:L2292"/>
    <mergeCell ref="C2344:L2344"/>
    <mergeCell ref="C2396:L2396"/>
    <mergeCell ref="C2448:L2448"/>
    <mergeCell ref="C2500:L2500"/>
    <mergeCell ref="C2552:L2552"/>
    <mergeCell ref="C2604:L2604"/>
    <mergeCell ref="C2656:L2656"/>
    <mergeCell ref="C2708:L2708"/>
    <mergeCell ref="C3072:L3072"/>
    <mergeCell ref="C2760:L2760"/>
    <mergeCell ref="C2812:L2812"/>
    <mergeCell ref="C2864:L2864"/>
    <mergeCell ref="C2916:L2916"/>
    <mergeCell ref="C2968:L2968"/>
    <mergeCell ref="C3020:L3020"/>
  </mergeCells>
  <phoneticPr fontId="16" type="noConversion"/>
  <pageMargins left="0.75" right="0.75" top="1" bottom="1" header="0.5" footer="0.5"/>
  <pageSetup orientation="portrai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N52"/>
  <sheetViews>
    <sheetView zoomScale="150" workbookViewId="0">
      <pane xSplit="3" ySplit="2" topLeftCell="D3" activePane="bottomRight" state="frozen"/>
      <selection pane="topRight" activeCell="D1" sqref="D1"/>
      <selection pane="bottomLeft" activeCell="A3" sqref="A3"/>
      <selection pane="bottomRight" activeCell="H26" sqref="H26"/>
    </sheetView>
  </sheetViews>
  <sheetFormatPr defaultColWidth="9.140625" defaultRowHeight="12.75" x14ac:dyDescent="0.2"/>
  <cols>
    <col min="1" max="1" width="2.28515625" style="23" customWidth="1"/>
    <col min="2" max="2" width="7.85546875" style="23" customWidth="1"/>
    <col min="3" max="3" width="15.7109375" style="78" customWidth="1"/>
    <col min="4" max="4" width="11.7109375" style="23" customWidth="1"/>
    <col min="5" max="7" width="14.42578125" style="23" customWidth="1"/>
    <col min="8" max="8" width="15.28515625" style="23" customWidth="1"/>
    <col min="9" max="9" width="12.42578125" style="23" customWidth="1"/>
    <col min="10" max="10" width="13.140625" style="23" customWidth="1"/>
    <col min="11" max="11" width="14.28515625" style="23" bestFit="1" customWidth="1"/>
    <col min="12" max="16384" width="9.140625" style="23"/>
  </cols>
  <sheetData>
    <row r="1" spans="2:14" ht="39.75" customHeight="1" x14ac:dyDescent="0.25">
      <c r="B1" s="285" t="s">
        <v>64</v>
      </c>
      <c r="C1" s="286"/>
      <c r="D1" s="286"/>
      <c r="E1" s="286"/>
      <c r="F1" s="286"/>
      <c r="G1" s="286"/>
      <c r="H1" s="286"/>
      <c r="I1" s="286"/>
      <c r="J1" s="286"/>
      <c r="K1" s="286"/>
      <c r="L1" s="171"/>
      <c r="M1" s="171"/>
      <c r="N1" s="171"/>
    </row>
    <row r="2" spans="2:14" ht="48.95" customHeight="1" thickBot="1" x14ac:dyDescent="0.25">
      <c r="C2" s="77" t="s">
        <v>375</v>
      </c>
      <c r="D2" s="77" t="s">
        <v>199</v>
      </c>
      <c r="E2" s="77" t="s">
        <v>200</v>
      </c>
      <c r="F2" s="77" t="s">
        <v>34</v>
      </c>
      <c r="G2" s="77" t="s">
        <v>349</v>
      </c>
      <c r="H2" s="77" t="s">
        <v>35</v>
      </c>
      <c r="I2" s="77" t="s">
        <v>378</v>
      </c>
      <c r="J2" s="287" t="s">
        <v>371</v>
      </c>
      <c r="K2" s="288"/>
      <c r="L2" s="288"/>
      <c r="M2" s="288"/>
      <c r="N2" s="288"/>
    </row>
    <row r="3" spans="2:14" ht="15" x14ac:dyDescent="0.25">
      <c r="B3" s="23" t="s">
        <v>113</v>
      </c>
      <c r="C3" s="190">
        <f>'2 Income Statement'!B5</f>
        <v>0</v>
      </c>
      <c r="D3" s="145"/>
      <c r="E3" s="150"/>
      <c r="F3" s="258"/>
      <c r="G3" s="257"/>
      <c r="H3" s="79">
        <f>F3*G3</f>
        <v>0</v>
      </c>
      <c r="I3" s="79">
        <f>D3*(E3+H3)</f>
        <v>0</v>
      </c>
      <c r="K3" s="127"/>
      <c r="L3" s="80"/>
    </row>
    <row r="4" spans="2:14" ht="15" x14ac:dyDescent="0.25">
      <c r="B4" s="23" t="s">
        <v>114</v>
      </c>
      <c r="C4" s="191">
        <f>'2 Income Statement'!B6</f>
        <v>0</v>
      </c>
      <c r="D4" s="145"/>
      <c r="E4" s="150"/>
      <c r="F4" s="258"/>
      <c r="G4" s="257"/>
      <c r="H4" s="79">
        <f t="shared" ref="H4:H27" si="0">F4*G4</f>
        <v>0</v>
      </c>
      <c r="I4" s="79">
        <f t="shared" ref="I4:I27" si="1">D4*(E4+H4)</f>
        <v>0</v>
      </c>
      <c r="K4" s="80"/>
    </row>
    <row r="5" spans="2:14" ht="15" x14ac:dyDescent="0.25">
      <c r="B5" s="23" t="s">
        <v>115</v>
      </c>
      <c r="C5" s="190">
        <f>'2 Income Statement'!B7</f>
        <v>0</v>
      </c>
      <c r="D5" s="145"/>
      <c r="E5" s="150"/>
      <c r="F5" s="258"/>
      <c r="G5" s="257"/>
      <c r="H5" s="79">
        <f t="shared" si="0"/>
        <v>0</v>
      </c>
      <c r="I5" s="79">
        <f t="shared" si="1"/>
        <v>0</v>
      </c>
      <c r="K5" s="80"/>
    </row>
    <row r="6" spans="2:14" ht="15" x14ac:dyDescent="0.25">
      <c r="B6" s="23" t="s">
        <v>116</v>
      </c>
      <c r="C6" s="191">
        <f>'2 Income Statement'!B8</f>
        <v>0</v>
      </c>
      <c r="D6" s="145"/>
      <c r="E6" s="150"/>
      <c r="F6" s="258"/>
      <c r="G6" s="257"/>
      <c r="H6" s="79">
        <f t="shared" si="0"/>
        <v>0</v>
      </c>
      <c r="I6" s="79">
        <f t="shared" si="1"/>
        <v>0</v>
      </c>
      <c r="K6" s="127"/>
    </row>
    <row r="7" spans="2:14" ht="15" x14ac:dyDescent="0.25">
      <c r="B7" s="23" t="s">
        <v>117</v>
      </c>
      <c r="C7" s="190">
        <f>'2 Income Statement'!B9</f>
        <v>0</v>
      </c>
      <c r="D7" s="145"/>
      <c r="E7" s="150"/>
      <c r="F7" s="258"/>
      <c r="G7" s="257"/>
      <c r="H7" s="79">
        <f t="shared" si="0"/>
        <v>0</v>
      </c>
      <c r="I7" s="79">
        <f t="shared" si="1"/>
        <v>0</v>
      </c>
    </row>
    <row r="8" spans="2:14" ht="15" x14ac:dyDescent="0.25">
      <c r="B8" s="23" t="s">
        <v>118</v>
      </c>
      <c r="C8" s="191">
        <f>'2 Income Statement'!B10</f>
        <v>0</v>
      </c>
      <c r="D8" s="145"/>
      <c r="E8" s="150"/>
      <c r="F8" s="258"/>
      <c r="G8" s="257"/>
      <c r="H8" s="79">
        <f t="shared" si="0"/>
        <v>0</v>
      </c>
      <c r="I8" s="79">
        <f t="shared" si="1"/>
        <v>0</v>
      </c>
    </row>
    <row r="9" spans="2:14" ht="15" x14ac:dyDescent="0.25">
      <c r="B9" s="23" t="s">
        <v>119</v>
      </c>
      <c r="C9" s="190">
        <f>'2 Income Statement'!B11</f>
        <v>0</v>
      </c>
      <c r="D9" s="145"/>
      <c r="E9" s="150"/>
      <c r="F9" s="258"/>
      <c r="G9" s="257"/>
      <c r="H9" s="79">
        <f t="shared" si="0"/>
        <v>0</v>
      </c>
      <c r="I9" s="79">
        <f t="shared" si="1"/>
        <v>0</v>
      </c>
    </row>
    <row r="10" spans="2:14" ht="15" x14ac:dyDescent="0.25">
      <c r="B10" s="23" t="s">
        <v>120</v>
      </c>
      <c r="C10" s="190">
        <f>'2 Income Statement'!B12</f>
        <v>0</v>
      </c>
      <c r="D10" s="145"/>
      <c r="E10" s="150"/>
      <c r="F10" s="258"/>
      <c r="G10" s="257"/>
      <c r="H10" s="79">
        <f t="shared" si="0"/>
        <v>0</v>
      </c>
      <c r="I10" s="79">
        <f t="shared" si="1"/>
        <v>0</v>
      </c>
    </row>
    <row r="11" spans="2:14" ht="15" x14ac:dyDescent="0.25">
      <c r="B11" s="23" t="s">
        <v>121</v>
      </c>
      <c r="C11" s="190">
        <f>'2 Income Statement'!B13</f>
        <v>0</v>
      </c>
      <c r="D11" s="145"/>
      <c r="E11" s="150"/>
      <c r="F11" s="258"/>
      <c r="G11" s="257"/>
      <c r="H11" s="79">
        <f t="shared" si="0"/>
        <v>0</v>
      </c>
      <c r="I11" s="79">
        <f t="shared" si="1"/>
        <v>0</v>
      </c>
    </row>
    <row r="12" spans="2:14" ht="15" x14ac:dyDescent="0.25">
      <c r="B12" s="23" t="s">
        <v>122</v>
      </c>
      <c r="C12" s="190">
        <f>'2 Income Statement'!B14</f>
        <v>0</v>
      </c>
      <c r="D12" s="145"/>
      <c r="E12" s="150"/>
      <c r="F12" s="258"/>
      <c r="G12" s="257"/>
      <c r="H12" s="79">
        <f t="shared" si="0"/>
        <v>0</v>
      </c>
      <c r="I12" s="79">
        <f t="shared" si="1"/>
        <v>0</v>
      </c>
    </row>
    <row r="13" spans="2:14" ht="15" x14ac:dyDescent="0.25">
      <c r="B13" s="23" t="s">
        <v>123</v>
      </c>
      <c r="C13" s="190">
        <f>'2 Income Statement'!B15</f>
        <v>0</v>
      </c>
      <c r="D13" s="145"/>
      <c r="E13" s="150"/>
      <c r="F13" s="258"/>
      <c r="G13" s="257"/>
      <c r="H13" s="79">
        <f t="shared" si="0"/>
        <v>0</v>
      </c>
      <c r="I13" s="79">
        <f t="shared" si="1"/>
        <v>0</v>
      </c>
    </row>
    <row r="14" spans="2:14" ht="15" x14ac:dyDescent="0.25">
      <c r="B14" s="23" t="s">
        <v>124</v>
      </c>
      <c r="C14" s="190">
        <f>'2 Income Statement'!B16</f>
        <v>0</v>
      </c>
      <c r="D14" s="145"/>
      <c r="E14" s="150"/>
      <c r="F14" s="258"/>
      <c r="G14" s="257"/>
      <c r="H14" s="79">
        <f t="shared" si="0"/>
        <v>0</v>
      </c>
      <c r="I14" s="79">
        <f t="shared" si="1"/>
        <v>0</v>
      </c>
    </row>
    <row r="15" spans="2:14" ht="15" x14ac:dyDescent="0.25">
      <c r="B15" s="23" t="s">
        <v>125</v>
      </c>
      <c r="C15" s="190">
        <f>'2 Income Statement'!B17</f>
        <v>0</v>
      </c>
      <c r="D15" s="145"/>
      <c r="E15" s="150"/>
      <c r="F15" s="258"/>
      <c r="G15" s="257"/>
      <c r="H15" s="79">
        <f t="shared" si="0"/>
        <v>0</v>
      </c>
      <c r="I15" s="79">
        <f t="shared" si="1"/>
        <v>0</v>
      </c>
    </row>
    <row r="16" spans="2:14" ht="15" x14ac:dyDescent="0.25">
      <c r="B16" s="23" t="s">
        <v>126</v>
      </c>
      <c r="C16" s="190">
        <f>'2 Income Statement'!B18</f>
        <v>0</v>
      </c>
      <c r="D16" s="145"/>
      <c r="E16" s="150"/>
      <c r="F16" s="258"/>
      <c r="G16" s="257"/>
      <c r="H16" s="79">
        <f t="shared" si="0"/>
        <v>0</v>
      </c>
      <c r="I16" s="79">
        <f t="shared" si="1"/>
        <v>0</v>
      </c>
    </row>
    <row r="17" spans="2:9" ht="15" x14ac:dyDescent="0.25">
      <c r="B17" s="23" t="s">
        <v>127</v>
      </c>
      <c r="C17" s="190">
        <f>'2 Income Statement'!B19</f>
        <v>0</v>
      </c>
      <c r="D17" s="145"/>
      <c r="E17" s="150"/>
      <c r="F17" s="258"/>
      <c r="G17" s="257"/>
      <c r="H17" s="79">
        <f t="shared" si="0"/>
        <v>0</v>
      </c>
      <c r="I17" s="79">
        <f t="shared" si="1"/>
        <v>0</v>
      </c>
    </row>
    <row r="18" spans="2:9" ht="15" x14ac:dyDescent="0.25">
      <c r="B18" s="23" t="s">
        <v>128</v>
      </c>
      <c r="C18" s="190">
        <f>'2 Income Statement'!B20</f>
        <v>0</v>
      </c>
      <c r="D18" s="145"/>
      <c r="E18" s="150"/>
      <c r="F18" s="258"/>
      <c r="G18" s="257"/>
      <c r="H18" s="79">
        <f t="shared" si="0"/>
        <v>0</v>
      </c>
      <c r="I18" s="79">
        <f t="shared" si="1"/>
        <v>0</v>
      </c>
    </row>
    <row r="19" spans="2:9" ht="15" x14ac:dyDescent="0.25">
      <c r="B19" s="23" t="s">
        <v>129</v>
      </c>
      <c r="C19" s="190">
        <f>'2 Income Statement'!B21</f>
        <v>0</v>
      </c>
      <c r="D19" s="145"/>
      <c r="E19" s="150"/>
      <c r="F19" s="258"/>
      <c r="G19" s="257"/>
      <c r="H19" s="79">
        <f t="shared" si="0"/>
        <v>0</v>
      </c>
      <c r="I19" s="79">
        <f t="shared" si="1"/>
        <v>0</v>
      </c>
    </row>
    <row r="20" spans="2:9" ht="15" x14ac:dyDescent="0.25">
      <c r="B20" s="23" t="s">
        <v>130</v>
      </c>
      <c r="C20" s="190">
        <f>'2 Income Statement'!B22</f>
        <v>0</v>
      </c>
      <c r="D20" s="145"/>
      <c r="E20" s="150"/>
      <c r="F20" s="258"/>
      <c r="G20" s="257"/>
      <c r="H20" s="79">
        <f t="shared" si="0"/>
        <v>0</v>
      </c>
      <c r="I20" s="79">
        <f t="shared" si="1"/>
        <v>0</v>
      </c>
    </row>
    <row r="21" spans="2:9" ht="15" x14ac:dyDescent="0.25">
      <c r="B21" s="23" t="s">
        <v>131</v>
      </c>
      <c r="C21" s="190">
        <f>'2 Income Statement'!B23</f>
        <v>0</v>
      </c>
      <c r="D21" s="145"/>
      <c r="E21" s="150"/>
      <c r="F21" s="258"/>
      <c r="G21" s="257"/>
      <c r="H21" s="79">
        <f t="shared" si="0"/>
        <v>0</v>
      </c>
      <c r="I21" s="79">
        <f t="shared" si="1"/>
        <v>0</v>
      </c>
    </row>
    <row r="22" spans="2:9" ht="15" x14ac:dyDescent="0.25">
      <c r="B22" s="23" t="s">
        <v>132</v>
      </c>
      <c r="C22" s="190">
        <f>'2 Income Statement'!B24</f>
        <v>0</v>
      </c>
      <c r="D22" s="145"/>
      <c r="E22" s="150"/>
      <c r="F22" s="258"/>
      <c r="G22" s="257"/>
      <c r="H22" s="79">
        <f t="shared" si="0"/>
        <v>0</v>
      </c>
      <c r="I22" s="79">
        <f t="shared" si="1"/>
        <v>0</v>
      </c>
    </row>
    <row r="23" spans="2:9" ht="15" x14ac:dyDescent="0.25">
      <c r="B23" s="23" t="s">
        <v>133</v>
      </c>
      <c r="C23" s="190">
        <f>'2 Income Statement'!B25</f>
        <v>0</v>
      </c>
      <c r="D23" s="145"/>
      <c r="E23" s="150"/>
      <c r="F23" s="258"/>
      <c r="G23" s="257"/>
      <c r="H23" s="79">
        <f t="shared" si="0"/>
        <v>0</v>
      </c>
      <c r="I23" s="79">
        <f t="shared" si="1"/>
        <v>0</v>
      </c>
    </row>
    <row r="24" spans="2:9" ht="15" x14ac:dyDescent="0.25">
      <c r="B24" s="23" t="s">
        <v>134</v>
      </c>
      <c r="C24" s="190">
        <f>'2 Income Statement'!B26</f>
        <v>0</v>
      </c>
      <c r="D24" s="145"/>
      <c r="E24" s="150"/>
      <c r="F24" s="258"/>
      <c r="G24" s="257"/>
      <c r="H24" s="79">
        <f t="shared" si="0"/>
        <v>0</v>
      </c>
      <c r="I24" s="79">
        <f t="shared" si="1"/>
        <v>0</v>
      </c>
    </row>
    <row r="25" spans="2:9" ht="15" x14ac:dyDescent="0.25">
      <c r="B25" s="23" t="s">
        <v>135</v>
      </c>
      <c r="C25" s="190">
        <f>'2 Income Statement'!B27</f>
        <v>0</v>
      </c>
      <c r="D25" s="145"/>
      <c r="E25" s="150"/>
      <c r="F25" s="258"/>
      <c r="G25" s="257"/>
      <c r="H25" s="79">
        <f t="shared" si="0"/>
        <v>0</v>
      </c>
      <c r="I25" s="79">
        <f t="shared" si="1"/>
        <v>0</v>
      </c>
    </row>
    <row r="26" spans="2:9" ht="15" x14ac:dyDescent="0.25">
      <c r="B26" s="23" t="s">
        <v>136</v>
      </c>
      <c r="C26" s="190">
        <f>'2 Income Statement'!B28</f>
        <v>0</v>
      </c>
      <c r="D26" s="145"/>
      <c r="E26" s="150"/>
      <c r="F26" s="258"/>
      <c r="G26" s="257"/>
      <c r="H26" s="79">
        <f>K11</f>
        <v>0</v>
      </c>
      <c r="I26" s="79">
        <f t="shared" si="1"/>
        <v>0</v>
      </c>
    </row>
    <row r="27" spans="2:9" ht="15" x14ac:dyDescent="0.25">
      <c r="B27" s="23" t="s">
        <v>137</v>
      </c>
      <c r="C27" s="190">
        <f>'2 Income Statement'!B29</f>
        <v>0</v>
      </c>
      <c r="D27" s="145"/>
      <c r="E27" s="150"/>
      <c r="F27" s="258"/>
      <c r="G27" s="257"/>
      <c r="H27" s="79">
        <f t="shared" si="0"/>
        <v>0</v>
      </c>
      <c r="I27" s="79">
        <f t="shared" si="1"/>
        <v>0</v>
      </c>
    </row>
    <row r="28" spans="2:9" ht="15" x14ac:dyDescent="0.25">
      <c r="B28" s="23" t="s">
        <v>418</v>
      </c>
      <c r="C28" s="190">
        <f>'2 Income Statement'!B30</f>
        <v>0</v>
      </c>
      <c r="D28" s="145"/>
      <c r="E28" s="150"/>
      <c r="F28" s="258"/>
      <c r="G28" s="257"/>
      <c r="H28" s="79">
        <f t="shared" ref="H28:H52" si="2">F28*G28</f>
        <v>0</v>
      </c>
      <c r="I28" s="79">
        <f t="shared" ref="I28:I52" si="3">D28*(E28+H28)</f>
        <v>0</v>
      </c>
    </row>
    <row r="29" spans="2:9" s="78" customFormat="1" ht="15" x14ac:dyDescent="0.25">
      <c r="B29" s="23" t="s">
        <v>419</v>
      </c>
      <c r="C29" s="190">
        <f>'2 Income Statement'!B31</f>
        <v>0</v>
      </c>
      <c r="D29" s="145"/>
      <c r="E29" s="150"/>
      <c r="F29" s="258"/>
      <c r="G29" s="257"/>
      <c r="H29" s="79">
        <f t="shared" si="2"/>
        <v>0</v>
      </c>
      <c r="I29" s="79">
        <f t="shared" si="3"/>
        <v>0</v>
      </c>
    </row>
    <row r="30" spans="2:9" ht="15" x14ac:dyDescent="0.25">
      <c r="B30" s="23" t="s">
        <v>420</v>
      </c>
      <c r="C30" s="190">
        <f>'2 Income Statement'!B32</f>
        <v>0</v>
      </c>
      <c r="D30" s="145"/>
      <c r="E30" s="150"/>
      <c r="F30" s="258"/>
      <c r="G30" s="257"/>
      <c r="H30" s="79">
        <f t="shared" si="2"/>
        <v>0</v>
      </c>
      <c r="I30" s="79">
        <f t="shared" si="3"/>
        <v>0</v>
      </c>
    </row>
    <row r="31" spans="2:9" ht="15" x14ac:dyDescent="0.25">
      <c r="B31" s="23" t="s">
        <v>421</v>
      </c>
      <c r="C31" s="190">
        <f>'2 Income Statement'!B33</f>
        <v>0</v>
      </c>
      <c r="D31" s="145"/>
      <c r="E31" s="150"/>
      <c r="F31" s="258"/>
      <c r="G31" s="257"/>
      <c r="H31" s="79">
        <f t="shared" si="2"/>
        <v>0</v>
      </c>
      <c r="I31" s="79">
        <f t="shared" si="3"/>
        <v>0</v>
      </c>
    </row>
    <row r="32" spans="2:9" ht="15" x14ac:dyDescent="0.25">
      <c r="B32" s="23" t="s">
        <v>422</v>
      </c>
      <c r="C32" s="190">
        <f>'2 Income Statement'!B34</f>
        <v>0</v>
      </c>
      <c r="D32" s="145"/>
      <c r="E32" s="150"/>
      <c r="F32" s="258"/>
      <c r="G32" s="257"/>
      <c r="H32" s="79">
        <f t="shared" si="2"/>
        <v>0</v>
      </c>
      <c r="I32" s="79">
        <f t="shared" si="3"/>
        <v>0</v>
      </c>
    </row>
    <row r="33" spans="2:9" ht="15" x14ac:dyDescent="0.25">
      <c r="B33" s="23" t="s">
        <v>423</v>
      </c>
      <c r="C33" s="190">
        <f>'2 Income Statement'!B35</f>
        <v>0</v>
      </c>
      <c r="D33" s="145"/>
      <c r="E33" s="150"/>
      <c r="F33" s="258"/>
      <c r="G33" s="257"/>
      <c r="H33" s="79">
        <f t="shared" si="2"/>
        <v>0</v>
      </c>
      <c r="I33" s="79">
        <f t="shared" si="3"/>
        <v>0</v>
      </c>
    </row>
    <row r="34" spans="2:9" ht="15" x14ac:dyDescent="0.25">
      <c r="B34" s="23" t="s">
        <v>424</v>
      </c>
      <c r="C34" s="190">
        <f>'2 Income Statement'!B36</f>
        <v>0</v>
      </c>
      <c r="D34" s="145"/>
      <c r="E34" s="150"/>
      <c r="F34" s="258"/>
      <c r="G34" s="257"/>
      <c r="H34" s="79">
        <f t="shared" si="2"/>
        <v>0</v>
      </c>
      <c r="I34" s="79">
        <f t="shared" si="3"/>
        <v>0</v>
      </c>
    </row>
    <row r="35" spans="2:9" ht="15" x14ac:dyDescent="0.25">
      <c r="B35" s="23" t="s">
        <v>425</v>
      </c>
      <c r="C35" s="190">
        <f>'2 Income Statement'!B37</f>
        <v>0</v>
      </c>
      <c r="D35" s="145"/>
      <c r="E35" s="150"/>
      <c r="F35" s="258"/>
      <c r="G35" s="257"/>
      <c r="H35" s="79">
        <f t="shared" si="2"/>
        <v>0</v>
      </c>
      <c r="I35" s="79">
        <f t="shared" si="3"/>
        <v>0</v>
      </c>
    </row>
    <row r="36" spans="2:9" ht="15" x14ac:dyDescent="0.25">
      <c r="B36" s="23" t="s">
        <v>426</v>
      </c>
      <c r="C36" s="190">
        <f>'2 Income Statement'!B38</f>
        <v>0</v>
      </c>
      <c r="D36" s="145"/>
      <c r="E36" s="150"/>
      <c r="F36" s="258"/>
      <c r="G36" s="257"/>
      <c r="H36" s="79">
        <f t="shared" si="2"/>
        <v>0</v>
      </c>
      <c r="I36" s="79">
        <f t="shared" si="3"/>
        <v>0</v>
      </c>
    </row>
    <row r="37" spans="2:9" ht="15" x14ac:dyDescent="0.25">
      <c r="B37" s="23" t="s">
        <v>427</v>
      </c>
      <c r="C37" s="190">
        <f>'2 Income Statement'!B39</f>
        <v>0</v>
      </c>
      <c r="D37" s="145"/>
      <c r="E37" s="150"/>
      <c r="F37" s="258"/>
      <c r="G37" s="257"/>
      <c r="H37" s="79">
        <f t="shared" si="2"/>
        <v>0</v>
      </c>
      <c r="I37" s="79">
        <f t="shared" si="3"/>
        <v>0</v>
      </c>
    </row>
    <row r="38" spans="2:9" ht="15" x14ac:dyDescent="0.25">
      <c r="B38" s="23" t="s">
        <v>428</v>
      </c>
      <c r="C38" s="190">
        <f>'2 Income Statement'!B40</f>
        <v>0</v>
      </c>
      <c r="D38" s="145"/>
      <c r="E38" s="150"/>
      <c r="F38" s="258"/>
      <c r="G38" s="257"/>
      <c r="H38" s="79">
        <f t="shared" si="2"/>
        <v>0</v>
      </c>
      <c r="I38" s="79">
        <f t="shared" si="3"/>
        <v>0</v>
      </c>
    </row>
    <row r="39" spans="2:9" ht="15" x14ac:dyDescent="0.25">
      <c r="B39" s="23" t="s">
        <v>429</v>
      </c>
      <c r="C39" s="190">
        <f>'2 Income Statement'!B41</f>
        <v>0</v>
      </c>
      <c r="D39" s="145"/>
      <c r="E39" s="150"/>
      <c r="F39" s="258"/>
      <c r="G39" s="257"/>
      <c r="H39" s="79">
        <f t="shared" si="2"/>
        <v>0</v>
      </c>
      <c r="I39" s="79">
        <f t="shared" si="3"/>
        <v>0</v>
      </c>
    </row>
    <row r="40" spans="2:9" ht="15" x14ac:dyDescent="0.25">
      <c r="B40" s="23" t="s">
        <v>430</v>
      </c>
      <c r="C40" s="190">
        <f>'2 Income Statement'!B42</f>
        <v>0</v>
      </c>
      <c r="D40" s="145"/>
      <c r="E40" s="150"/>
      <c r="F40" s="258"/>
      <c r="G40" s="257"/>
      <c r="H40" s="79">
        <f t="shared" si="2"/>
        <v>0</v>
      </c>
      <c r="I40" s="79">
        <f t="shared" si="3"/>
        <v>0</v>
      </c>
    </row>
    <row r="41" spans="2:9" ht="15" x14ac:dyDescent="0.25">
      <c r="B41" s="23" t="s">
        <v>431</v>
      </c>
      <c r="C41" s="190">
        <f>'2 Income Statement'!B43</f>
        <v>0</v>
      </c>
      <c r="D41" s="145"/>
      <c r="E41" s="150"/>
      <c r="F41" s="258"/>
      <c r="G41" s="257"/>
      <c r="H41" s="79">
        <f t="shared" si="2"/>
        <v>0</v>
      </c>
      <c r="I41" s="79">
        <f t="shared" si="3"/>
        <v>0</v>
      </c>
    </row>
    <row r="42" spans="2:9" ht="15" x14ac:dyDescent="0.25">
      <c r="B42" s="23" t="s">
        <v>432</v>
      </c>
      <c r="C42" s="190">
        <f>'2 Income Statement'!B44</f>
        <v>0</v>
      </c>
      <c r="D42" s="145"/>
      <c r="E42" s="150"/>
      <c r="F42" s="258"/>
      <c r="G42" s="257"/>
      <c r="H42" s="79">
        <f t="shared" si="2"/>
        <v>0</v>
      </c>
      <c r="I42" s="79">
        <f t="shared" si="3"/>
        <v>0</v>
      </c>
    </row>
    <row r="43" spans="2:9" ht="15" x14ac:dyDescent="0.25">
      <c r="B43" s="23" t="s">
        <v>433</v>
      </c>
      <c r="C43" s="190">
        <f>'2 Income Statement'!B45</f>
        <v>0</v>
      </c>
      <c r="D43" s="145"/>
      <c r="E43" s="150"/>
      <c r="F43" s="258"/>
      <c r="G43" s="257"/>
      <c r="H43" s="79">
        <f t="shared" si="2"/>
        <v>0</v>
      </c>
      <c r="I43" s="79">
        <f t="shared" si="3"/>
        <v>0</v>
      </c>
    </row>
    <row r="44" spans="2:9" ht="15" x14ac:dyDescent="0.25">
      <c r="B44" s="23" t="s">
        <v>434</v>
      </c>
      <c r="C44" s="190">
        <f>'2 Income Statement'!B46</f>
        <v>0</v>
      </c>
      <c r="D44" s="145"/>
      <c r="E44" s="150"/>
      <c r="F44" s="258"/>
      <c r="G44" s="257"/>
      <c r="H44" s="79">
        <f t="shared" si="2"/>
        <v>0</v>
      </c>
      <c r="I44" s="79">
        <f t="shared" si="3"/>
        <v>0</v>
      </c>
    </row>
    <row r="45" spans="2:9" ht="15" x14ac:dyDescent="0.25">
      <c r="B45" s="23" t="s">
        <v>435</v>
      </c>
      <c r="C45" s="190">
        <f>'2 Income Statement'!B47</f>
        <v>0</v>
      </c>
      <c r="D45" s="145"/>
      <c r="E45" s="150"/>
      <c r="F45" s="258"/>
      <c r="G45" s="257"/>
      <c r="H45" s="79">
        <f t="shared" si="2"/>
        <v>0</v>
      </c>
      <c r="I45" s="79">
        <f t="shared" si="3"/>
        <v>0</v>
      </c>
    </row>
    <row r="46" spans="2:9" ht="15" x14ac:dyDescent="0.25">
      <c r="B46" s="23" t="s">
        <v>436</v>
      </c>
      <c r="C46" s="190">
        <f>'2 Income Statement'!B48</f>
        <v>0</v>
      </c>
      <c r="D46" s="145"/>
      <c r="E46" s="150"/>
      <c r="F46" s="258"/>
      <c r="G46" s="257"/>
      <c r="H46" s="79">
        <f t="shared" si="2"/>
        <v>0</v>
      </c>
      <c r="I46" s="79">
        <f t="shared" si="3"/>
        <v>0</v>
      </c>
    </row>
    <row r="47" spans="2:9" ht="15" x14ac:dyDescent="0.25">
      <c r="B47" s="23" t="s">
        <v>437</v>
      </c>
      <c r="C47" s="190">
        <f>'2 Income Statement'!B49</f>
        <v>0</v>
      </c>
      <c r="D47" s="145"/>
      <c r="E47" s="150"/>
      <c r="F47" s="258"/>
      <c r="G47" s="257"/>
      <c r="H47" s="79">
        <f t="shared" si="2"/>
        <v>0</v>
      </c>
      <c r="I47" s="79">
        <f t="shared" si="3"/>
        <v>0</v>
      </c>
    </row>
    <row r="48" spans="2:9" ht="15" x14ac:dyDescent="0.25">
      <c r="B48" s="23" t="s">
        <v>438</v>
      </c>
      <c r="C48" s="190">
        <f>'2 Income Statement'!B50</f>
        <v>0</v>
      </c>
      <c r="D48" s="145"/>
      <c r="E48" s="150"/>
      <c r="F48" s="258"/>
      <c r="G48" s="257"/>
      <c r="H48" s="79">
        <f t="shared" si="2"/>
        <v>0</v>
      </c>
      <c r="I48" s="79">
        <f t="shared" si="3"/>
        <v>0</v>
      </c>
    </row>
    <row r="49" spans="2:9" ht="15" x14ac:dyDescent="0.25">
      <c r="B49" s="23" t="s">
        <v>439</v>
      </c>
      <c r="C49" s="190">
        <f>'2 Income Statement'!B51</f>
        <v>0</v>
      </c>
      <c r="D49" s="145"/>
      <c r="E49" s="150"/>
      <c r="F49" s="258"/>
      <c r="G49" s="257"/>
      <c r="H49" s="79">
        <f t="shared" si="2"/>
        <v>0</v>
      </c>
      <c r="I49" s="79">
        <f t="shared" si="3"/>
        <v>0</v>
      </c>
    </row>
    <row r="50" spans="2:9" ht="15" x14ac:dyDescent="0.25">
      <c r="B50" s="23" t="s">
        <v>440</v>
      </c>
      <c r="C50" s="190">
        <f>'2 Income Statement'!B52</f>
        <v>0</v>
      </c>
      <c r="D50" s="145"/>
      <c r="E50" s="150"/>
      <c r="F50" s="258"/>
      <c r="G50" s="257"/>
      <c r="H50" s="79">
        <f t="shared" si="2"/>
        <v>0</v>
      </c>
      <c r="I50" s="79">
        <f t="shared" si="3"/>
        <v>0</v>
      </c>
    </row>
    <row r="51" spans="2:9" ht="15" x14ac:dyDescent="0.25">
      <c r="B51" s="23" t="s">
        <v>441</v>
      </c>
      <c r="C51" s="190">
        <f>'2 Income Statement'!B53</f>
        <v>0</v>
      </c>
      <c r="D51" s="145"/>
      <c r="E51" s="150"/>
      <c r="F51" s="258"/>
      <c r="G51" s="257"/>
      <c r="H51" s="79">
        <f t="shared" si="2"/>
        <v>0</v>
      </c>
      <c r="I51" s="79">
        <f t="shared" si="3"/>
        <v>0</v>
      </c>
    </row>
    <row r="52" spans="2:9" ht="15" x14ac:dyDescent="0.25">
      <c r="B52" s="23" t="s">
        <v>442</v>
      </c>
      <c r="C52" s="190">
        <f>'2 Income Statement'!B54</f>
        <v>0</v>
      </c>
      <c r="D52" s="145"/>
      <c r="E52" s="150"/>
      <c r="F52" s="258"/>
      <c r="G52" s="257"/>
      <c r="H52" s="79">
        <f t="shared" si="2"/>
        <v>0</v>
      </c>
      <c r="I52" s="79">
        <f t="shared" si="3"/>
        <v>0</v>
      </c>
    </row>
  </sheetData>
  <sheetProtection sheet="1" objects="1" scenarios="1"/>
  <mergeCells count="2">
    <mergeCell ref="B1:K1"/>
    <mergeCell ref="J2:N2"/>
  </mergeCells>
  <phoneticPr fontId="16" type="noConversion"/>
  <pageMargins left="0.75" right="0.75" top="1" bottom="1" header="0.5" footer="0.5"/>
  <pageSetup orientation="portrait"/>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O52"/>
  <sheetViews>
    <sheetView zoomScale="150" workbookViewId="0">
      <pane xSplit="3" ySplit="2" topLeftCell="D3" activePane="bottomRight" state="frozen"/>
      <selection pane="topRight" activeCell="D1" sqref="D1"/>
      <selection pane="bottomLeft" activeCell="A3" sqref="A3"/>
      <selection pane="bottomRight" activeCell="K32" sqref="K32"/>
    </sheetView>
  </sheetViews>
  <sheetFormatPr defaultColWidth="8.85546875" defaultRowHeight="12.75" x14ac:dyDescent="0.2"/>
  <cols>
    <col min="1" max="1" width="2.28515625" customWidth="1"/>
    <col min="3" max="3" width="22.42578125" style="41" customWidth="1"/>
    <col min="4" max="4" width="10.42578125" style="173" customWidth="1"/>
    <col min="5" max="5" width="16.7109375" style="41" customWidth="1"/>
    <col min="6" max="7" width="10.7109375" customWidth="1"/>
    <col min="8" max="8" width="11.28515625" customWidth="1"/>
    <col min="9" max="9" width="18.28515625" customWidth="1"/>
    <col min="10" max="10" width="13.140625" customWidth="1"/>
    <col min="11" max="11" width="10.28515625" customWidth="1"/>
  </cols>
  <sheetData>
    <row r="1" spans="2:15" ht="18" customHeight="1" x14ac:dyDescent="0.25">
      <c r="B1" s="169" t="s">
        <v>17</v>
      </c>
      <c r="C1" s="168"/>
      <c r="D1" s="170"/>
      <c r="E1" s="170"/>
      <c r="F1" s="170"/>
      <c r="G1" s="170"/>
      <c r="H1" s="170"/>
      <c r="I1" s="170"/>
      <c r="K1" s="133"/>
      <c r="L1" s="133"/>
      <c r="M1" s="133"/>
      <c r="N1" s="133"/>
      <c r="O1" s="81"/>
    </row>
    <row r="2" spans="2:15" s="41" customFormat="1" ht="63.75" x14ac:dyDescent="0.2">
      <c r="C2" s="48" t="s">
        <v>375</v>
      </c>
      <c r="D2" s="172" t="s">
        <v>7</v>
      </c>
      <c r="E2" s="48" t="s">
        <v>285</v>
      </c>
      <c r="F2" s="48" t="s">
        <v>328</v>
      </c>
      <c r="G2" s="48" t="s">
        <v>286</v>
      </c>
      <c r="H2" s="48" t="s">
        <v>284</v>
      </c>
      <c r="I2" s="48" t="s">
        <v>184</v>
      </c>
      <c r="J2" s="48" t="s">
        <v>183</v>
      </c>
      <c r="K2" s="48" t="s">
        <v>182</v>
      </c>
      <c r="L2" s="48" t="s">
        <v>181</v>
      </c>
      <c r="M2" s="131"/>
      <c r="N2" s="131"/>
      <c r="O2" s="82"/>
    </row>
    <row r="3" spans="2:15" ht="15.75" x14ac:dyDescent="0.25">
      <c r="B3" t="s">
        <v>113</v>
      </c>
      <c r="C3" s="48">
        <f>'2 Income Statement'!B5</f>
        <v>0</v>
      </c>
      <c r="D3" s="149"/>
      <c r="E3" s="146"/>
      <c r="F3" s="150"/>
      <c r="G3" s="149"/>
      <c r="H3" s="149"/>
      <c r="I3" s="151"/>
      <c r="J3" s="152"/>
      <c r="K3" s="87">
        <f>IF(I3&gt;0,(1/(I3*I3)*J3),0)</f>
        <v>0</v>
      </c>
      <c r="L3" s="87">
        <f>IF(H3&gt;0,(((F3/H3)/K3)/G3),0)*D3</f>
        <v>0</v>
      </c>
      <c r="M3" s="134"/>
      <c r="N3" s="133"/>
      <c r="O3" s="83"/>
    </row>
    <row r="4" spans="2:15" ht="15.75" x14ac:dyDescent="0.25">
      <c r="B4" t="s">
        <v>114</v>
      </c>
      <c r="C4" s="48">
        <f>'2 Income Statement'!B6</f>
        <v>0</v>
      </c>
      <c r="D4" s="149"/>
      <c r="E4" s="146"/>
      <c r="F4" s="150"/>
      <c r="G4" s="149"/>
      <c r="H4" s="149"/>
      <c r="I4" s="151"/>
      <c r="J4" s="152"/>
      <c r="K4" s="87">
        <f t="shared" ref="K4:K52" si="0">IF(I4&gt;0,(1/(I4*I4)*J4),0)</f>
        <v>0</v>
      </c>
      <c r="L4" s="87">
        <f t="shared" ref="L4:L52" si="1">IF(H4&gt;0,(((F4/H4)/K4)/G4),0)*D4</f>
        <v>0</v>
      </c>
      <c r="M4" s="133"/>
      <c r="N4" s="133"/>
      <c r="O4" s="83"/>
    </row>
    <row r="5" spans="2:15" ht="15.75" x14ac:dyDescent="0.25">
      <c r="B5" t="s">
        <v>115</v>
      </c>
      <c r="C5" s="48">
        <f>'2 Income Statement'!B7</f>
        <v>0</v>
      </c>
      <c r="D5" s="149"/>
      <c r="E5" s="146"/>
      <c r="F5" s="150"/>
      <c r="G5" s="149"/>
      <c r="H5" s="149"/>
      <c r="I5" s="151"/>
      <c r="J5" s="152"/>
      <c r="K5" s="87">
        <f t="shared" si="0"/>
        <v>0</v>
      </c>
      <c r="L5" s="87">
        <f t="shared" si="1"/>
        <v>0</v>
      </c>
      <c r="M5" s="133"/>
      <c r="N5" s="133"/>
      <c r="O5" s="83"/>
    </row>
    <row r="6" spans="2:15" ht="15.75" x14ac:dyDescent="0.25">
      <c r="B6" t="s">
        <v>116</v>
      </c>
      <c r="C6" s="48">
        <f>'2 Income Statement'!B8</f>
        <v>0</v>
      </c>
      <c r="D6" s="149"/>
      <c r="E6" s="146"/>
      <c r="F6" s="150"/>
      <c r="G6" s="149"/>
      <c r="H6" s="149"/>
      <c r="I6" s="151"/>
      <c r="J6" s="152"/>
      <c r="K6" s="87">
        <f t="shared" si="0"/>
        <v>0</v>
      </c>
      <c r="L6" s="87">
        <f t="shared" si="1"/>
        <v>0</v>
      </c>
      <c r="M6" s="133"/>
      <c r="N6" s="133"/>
      <c r="O6" s="83"/>
    </row>
    <row r="7" spans="2:15" ht="15.75" x14ac:dyDescent="0.25">
      <c r="B7" t="s">
        <v>117</v>
      </c>
      <c r="C7" s="48">
        <f>'2 Income Statement'!B9</f>
        <v>0</v>
      </c>
      <c r="D7" s="149"/>
      <c r="E7" s="146"/>
      <c r="F7" s="150"/>
      <c r="G7" s="149"/>
      <c r="H7" s="149"/>
      <c r="I7" s="151"/>
      <c r="J7" s="152"/>
      <c r="K7" s="87">
        <f t="shared" si="0"/>
        <v>0</v>
      </c>
      <c r="L7" s="87">
        <f t="shared" si="1"/>
        <v>0</v>
      </c>
      <c r="M7" s="133"/>
      <c r="N7" s="133"/>
      <c r="O7" s="83"/>
    </row>
    <row r="8" spans="2:15" ht="15.75" x14ac:dyDescent="0.25">
      <c r="B8" t="s">
        <v>118</v>
      </c>
      <c r="C8" s="48">
        <f>'2 Income Statement'!B10</f>
        <v>0</v>
      </c>
      <c r="D8" s="149"/>
      <c r="E8" s="146"/>
      <c r="F8" s="150"/>
      <c r="G8" s="149"/>
      <c r="H8" s="149"/>
      <c r="I8" s="151"/>
      <c r="J8" s="152"/>
      <c r="K8" s="87">
        <f t="shared" si="0"/>
        <v>0</v>
      </c>
      <c r="L8" s="87">
        <f t="shared" si="1"/>
        <v>0</v>
      </c>
      <c r="M8" s="133"/>
      <c r="N8" s="133"/>
      <c r="O8" s="83"/>
    </row>
    <row r="9" spans="2:15" ht="15.75" x14ac:dyDescent="0.25">
      <c r="B9" t="s">
        <v>119</v>
      </c>
      <c r="C9" s="48">
        <f>'2 Income Statement'!B11</f>
        <v>0</v>
      </c>
      <c r="D9" s="149"/>
      <c r="E9" s="146"/>
      <c r="F9" s="150"/>
      <c r="G9" s="149"/>
      <c r="H9" s="149"/>
      <c r="I9" s="151"/>
      <c r="J9" s="152"/>
      <c r="K9" s="87">
        <f t="shared" si="0"/>
        <v>0</v>
      </c>
      <c r="L9" s="87">
        <f t="shared" si="1"/>
        <v>0</v>
      </c>
      <c r="M9" s="133"/>
      <c r="N9" s="133"/>
      <c r="O9" s="83"/>
    </row>
    <row r="10" spans="2:15" ht="15.75" x14ac:dyDescent="0.25">
      <c r="B10" t="s">
        <v>120</v>
      </c>
      <c r="C10" s="48">
        <f>'2 Income Statement'!B12</f>
        <v>0</v>
      </c>
      <c r="D10" s="149"/>
      <c r="E10" s="146"/>
      <c r="F10" s="150"/>
      <c r="G10" s="149"/>
      <c r="H10" s="149"/>
      <c r="I10" s="151"/>
      <c r="J10" s="152"/>
      <c r="K10" s="87">
        <f t="shared" si="0"/>
        <v>0</v>
      </c>
      <c r="L10" s="87">
        <f t="shared" si="1"/>
        <v>0</v>
      </c>
      <c r="M10" s="133"/>
      <c r="N10" s="133"/>
      <c r="O10" s="83"/>
    </row>
    <row r="11" spans="2:15" ht="15.75" x14ac:dyDescent="0.25">
      <c r="B11" t="s">
        <v>121</v>
      </c>
      <c r="C11" s="48">
        <f>'2 Income Statement'!B13</f>
        <v>0</v>
      </c>
      <c r="D11" s="149"/>
      <c r="E11" s="146"/>
      <c r="F11" s="150"/>
      <c r="G11" s="149"/>
      <c r="H11" s="149"/>
      <c r="I11" s="151"/>
      <c r="J11" s="152"/>
      <c r="K11" s="87">
        <f t="shared" si="0"/>
        <v>0</v>
      </c>
      <c r="L11" s="87">
        <f t="shared" si="1"/>
        <v>0</v>
      </c>
      <c r="M11" s="133"/>
      <c r="N11" s="133"/>
      <c r="O11" s="83"/>
    </row>
    <row r="12" spans="2:15" ht="15.75" x14ac:dyDescent="0.25">
      <c r="B12" t="s">
        <v>122</v>
      </c>
      <c r="C12" s="48">
        <f>'2 Income Statement'!B14</f>
        <v>0</v>
      </c>
      <c r="D12" s="149"/>
      <c r="E12" s="146"/>
      <c r="F12" s="150"/>
      <c r="G12" s="149"/>
      <c r="H12" s="149"/>
      <c r="I12" s="151"/>
      <c r="J12" s="152"/>
      <c r="K12" s="87">
        <f t="shared" si="0"/>
        <v>0</v>
      </c>
      <c r="L12" s="87">
        <f t="shared" si="1"/>
        <v>0</v>
      </c>
      <c r="M12" s="133"/>
      <c r="N12" s="133"/>
      <c r="O12" s="83"/>
    </row>
    <row r="13" spans="2:15" ht="15.75" x14ac:dyDescent="0.25">
      <c r="B13" t="s">
        <v>123</v>
      </c>
      <c r="C13" s="48">
        <f>'2 Income Statement'!B15</f>
        <v>0</v>
      </c>
      <c r="D13" s="149"/>
      <c r="E13" s="146"/>
      <c r="F13" s="150"/>
      <c r="G13" s="149"/>
      <c r="H13" s="149"/>
      <c r="I13" s="151"/>
      <c r="J13" s="152"/>
      <c r="K13" s="87">
        <f t="shared" si="0"/>
        <v>0</v>
      </c>
      <c r="L13" s="87">
        <f t="shared" si="1"/>
        <v>0</v>
      </c>
      <c r="M13" s="133"/>
      <c r="N13" s="133"/>
      <c r="O13" s="83"/>
    </row>
    <row r="14" spans="2:15" ht="15.75" x14ac:dyDescent="0.25">
      <c r="B14" t="s">
        <v>124</v>
      </c>
      <c r="C14" s="48">
        <f>'2 Income Statement'!B16</f>
        <v>0</v>
      </c>
      <c r="D14" s="149"/>
      <c r="E14" s="146"/>
      <c r="F14" s="150"/>
      <c r="G14" s="149"/>
      <c r="H14" s="149"/>
      <c r="I14" s="151"/>
      <c r="J14" s="152"/>
      <c r="K14" s="87">
        <f t="shared" si="0"/>
        <v>0</v>
      </c>
      <c r="L14" s="87">
        <f t="shared" si="1"/>
        <v>0</v>
      </c>
      <c r="M14" s="133"/>
      <c r="N14" s="133"/>
      <c r="O14" s="83"/>
    </row>
    <row r="15" spans="2:15" ht="15.75" x14ac:dyDescent="0.25">
      <c r="B15" t="s">
        <v>125</v>
      </c>
      <c r="C15" s="48">
        <f>'2 Income Statement'!B17</f>
        <v>0</v>
      </c>
      <c r="D15" s="149"/>
      <c r="E15" s="146"/>
      <c r="F15" s="150"/>
      <c r="G15" s="149"/>
      <c r="H15" s="149"/>
      <c r="I15" s="151"/>
      <c r="J15" s="152"/>
      <c r="K15" s="87">
        <f t="shared" si="0"/>
        <v>0</v>
      </c>
      <c r="L15" s="87">
        <f t="shared" si="1"/>
        <v>0</v>
      </c>
      <c r="M15" s="133"/>
      <c r="N15" s="133"/>
      <c r="O15" s="83"/>
    </row>
    <row r="16" spans="2:15" ht="15.75" x14ac:dyDescent="0.25">
      <c r="B16" t="s">
        <v>126</v>
      </c>
      <c r="C16" s="48">
        <f>'2 Income Statement'!B18</f>
        <v>0</v>
      </c>
      <c r="D16" s="149"/>
      <c r="E16" s="146"/>
      <c r="F16" s="150"/>
      <c r="G16" s="149"/>
      <c r="H16" s="149"/>
      <c r="I16" s="151"/>
      <c r="J16" s="152"/>
      <c r="K16" s="87">
        <f t="shared" si="0"/>
        <v>0</v>
      </c>
      <c r="L16" s="87">
        <f t="shared" si="1"/>
        <v>0</v>
      </c>
      <c r="M16" s="133"/>
      <c r="N16" s="133"/>
      <c r="O16" s="83"/>
    </row>
    <row r="17" spans="2:15" ht="15.75" x14ac:dyDescent="0.25">
      <c r="B17" t="s">
        <v>127</v>
      </c>
      <c r="C17" s="48">
        <f>'2 Income Statement'!B19</f>
        <v>0</v>
      </c>
      <c r="D17" s="149"/>
      <c r="E17" s="146"/>
      <c r="F17" s="150"/>
      <c r="G17" s="149"/>
      <c r="H17" s="149"/>
      <c r="I17" s="151"/>
      <c r="J17" s="152"/>
      <c r="K17" s="87">
        <f t="shared" si="0"/>
        <v>0</v>
      </c>
      <c r="L17" s="87">
        <f t="shared" si="1"/>
        <v>0</v>
      </c>
      <c r="M17" s="133"/>
      <c r="N17" s="133"/>
      <c r="O17" s="83"/>
    </row>
    <row r="18" spans="2:15" ht="15.75" x14ac:dyDescent="0.25">
      <c r="B18" t="s">
        <v>128</v>
      </c>
      <c r="C18" s="48">
        <f>'2 Income Statement'!B20</f>
        <v>0</v>
      </c>
      <c r="D18" s="149"/>
      <c r="E18" s="146"/>
      <c r="F18" s="150"/>
      <c r="G18" s="149"/>
      <c r="H18" s="149"/>
      <c r="I18" s="151"/>
      <c r="J18" s="152"/>
      <c r="K18" s="87">
        <f t="shared" si="0"/>
        <v>0</v>
      </c>
      <c r="L18" s="87">
        <f t="shared" si="1"/>
        <v>0</v>
      </c>
      <c r="M18" s="133"/>
      <c r="N18" s="133"/>
      <c r="O18" s="83"/>
    </row>
    <row r="19" spans="2:15" ht="15.75" x14ac:dyDescent="0.25">
      <c r="B19" t="s">
        <v>129</v>
      </c>
      <c r="C19" s="48">
        <f>'2 Income Statement'!B21</f>
        <v>0</v>
      </c>
      <c r="D19" s="149"/>
      <c r="E19" s="146"/>
      <c r="F19" s="150"/>
      <c r="G19" s="149"/>
      <c r="H19" s="149"/>
      <c r="I19" s="151"/>
      <c r="J19" s="152"/>
      <c r="K19" s="87">
        <f t="shared" si="0"/>
        <v>0</v>
      </c>
      <c r="L19" s="87">
        <f t="shared" si="1"/>
        <v>0</v>
      </c>
      <c r="M19" s="133"/>
      <c r="N19" s="133"/>
      <c r="O19" s="83"/>
    </row>
    <row r="20" spans="2:15" ht="15.75" x14ac:dyDescent="0.25">
      <c r="B20" t="s">
        <v>130</v>
      </c>
      <c r="C20" s="48">
        <f>'2 Income Statement'!B22</f>
        <v>0</v>
      </c>
      <c r="D20" s="149"/>
      <c r="E20" s="146"/>
      <c r="F20" s="150"/>
      <c r="G20" s="149"/>
      <c r="H20" s="149"/>
      <c r="I20" s="151"/>
      <c r="J20" s="152"/>
      <c r="K20" s="87">
        <f t="shared" si="0"/>
        <v>0</v>
      </c>
      <c r="L20" s="87">
        <f t="shared" si="1"/>
        <v>0</v>
      </c>
      <c r="M20" s="133"/>
      <c r="N20" s="133"/>
      <c r="O20" s="83"/>
    </row>
    <row r="21" spans="2:15" ht="15.75" x14ac:dyDescent="0.25">
      <c r="B21" t="s">
        <v>131</v>
      </c>
      <c r="C21" s="48">
        <f>'2 Income Statement'!B23</f>
        <v>0</v>
      </c>
      <c r="D21" s="149"/>
      <c r="E21" s="146"/>
      <c r="F21" s="150"/>
      <c r="G21" s="149"/>
      <c r="H21" s="149"/>
      <c r="I21" s="151"/>
      <c r="J21" s="152"/>
      <c r="K21" s="87">
        <f t="shared" si="0"/>
        <v>0</v>
      </c>
      <c r="L21" s="87">
        <f t="shared" si="1"/>
        <v>0</v>
      </c>
      <c r="M21" s="133"/>
      <c r="N21" s="133"/>
      <c r="O21" s="83"/>
    </row>
    <row r="22" spans="2:15" ht="15.75" x14ac:dyDescent="0.25">
      <c r="B22" t="s">
        <v>132</v>
      </c>
      <c r="C22" s="48">
        <f>'2 Income Statement'!B24</f>
        <v>0</v>
      </c>
      <c r="D22" s="149"/>
      <c r="E22" s="146"/>
      <c r="F22" s="150"/>
      <c r="G22" s="149"/>
      <c r="H22" s="149"/>
      <c r="I22" s="151"/>
      <c r="J22" s="152"/>
      <c r="K22" s="87">
        <f t="shared" si="0"/>
        <v>0</v>
      </c>
      <c r="L22" s="87">
        <f t="shared" si="1"/>
        <v>0</v>
      </c>
      <c r="M22" s="133"/>
      <c r="N22" s="133"/>
      <c r="O22" s="83"/>
    </row>
    <row r="23" spans="2:15" ht="15.75" x14ac:dyDescent="0.25">
      <c r="B23" t="s">
        <v>133</v>
      </c>
      <c r="C23" s="48">
        <f>'2 Income Statement'!B25</f>
        <v>0</v>
      </c>
      <c r="D23" s="149"/>
      <c r="E23" s="146"/>
      <c r="F23" s="150"/>
      <c r="G23" s="149"/>
      <c r="H23" s="149"/>
      <c r="I23" s="151"/>
      <c r="J23" s="152"/>
      <c r="K23" s="87">
        <f t="shared" si="0"/>
        <v>0</v>
      </c>
      <c r="L23" s="87">
        <f t="shared" si="1"/>
        <v>0</v>
      </c>
      <c r="M23" s="133"/>
      <c r="N23" s="133"/>
      <c r="O23" s="83"/>
    </row>
    <row r="24" spans="2:15" ht="15.75" x14ac:dyDescent="0.25">
      <c r="B24" t="s">
        <v>134</v>
      </c>
      <c r="C24" s="48">
        <f>'2 Income Statement'!B26</f>
        <v>0</v>
      </c>
      <c r="D24" s="149"/>
      <c r="E24" s="146"/>
      <c r="F24" s="150"/>
      <c r="G24" s="149"/>
      <c r="H24" s="149"/>
      <c r="I24" s="151"/>
      <c r="J24" s="152"/>
      <c r="K24" s="87">
        <f t="shared" si="0"/>
        <v>0</v>
      </c>
      <c r="L24" s="87">
        <f t="shared" si="1"/>
        <v>0</v>
      </c>
      <c r="M24" s="133"/>
      <c r="N24" s="133"/>
      <c r="O24" s="83"/>
    </row>
    <row r="25" spans="2:15" ht="15.75" x14ac:dyDescent="0.25">
      <c r="B25" t="s">
        <v>135</v>
      </c>
      <c r="C25" s="48">
        <f>'2 Income Statement'!B27</f>
        <v>0</v>
      </c>
      <c r="D25" s="149"/>
      <c r="E25" s="146"/>
      <c r="F25" s="150"/>
      <c r="G25" s="149"/>
      <c r="H25" s="149"/>
      <c r="I25" s="151"/>
      <c r="J25" s="152"/>
      <c r="K25" s="87">
        <f t="shared" si="0"/>
        <v>0</v>
      </c>
      <c r="L25" s="87">
        <f t="shared" si="1"/>
        <v>0</v>
      </c>
      <c r="M25" s="133"/>
      <c r="N25" s="133"/>
      <c r="O25" s="83"/>
    </row>
    <row r="26" spans="2:15" ht="15.75" x14ac:dyDescent="0.25">
      <c r="B26" t="s">
        <v>136</v>
      </c>
      <c r="C26" s="48">
        <f>'2 Income Statement'!B28</f>
        <v>0</v>
      </c>
      <c r="D26" s="149"/>
      <c r="E26" s="146"/>
      <c r="F26" s="150"/>
      <c r="G26" s="149"/>
      <c r="H26" s="149"/>
      <c r="I26" s="151"/>
      <c r="J26" s="152"/>
      <c r="K26" s="87">
        <f t="shared" si="0"/>
        <v>0</v>
      </c>
      <c r="L26" s="87">
        <f t="shared" si="1"/>
        <v>0</v>
      </c>
      <c r="M26" s="133"/>
      <c r="N26" s="133"/>
      <c r="O26" s="83"/>
    </row>
    <row r="27" spans="2:15" ht="15.75" x14ac:dyDescent="0.25">
      <c r="B27" t="s">
        <v>137</v>
      </c>
      <c r="C27" s="48">
        <f>'2 Income Statement'!B29</f>
        <v>0</v>
      </c>
      <c r="D27" s="149"/>
      <c r="E27" s="146"/>
      <c r="F27" s="150"/>
      <c r="G27" s="149"/>
      <c r="H27" s="149"/>
      <c r="I27" s="151"/>
      <c r="J27" s="152"/>
      <c r="K27" s="87">
        <f t="shared" si="0"/>
        <v>0</v>
      </c>
      <c r="L27" s="87">
        <f t="shared" si="1"/>
        <v>0</v>
      </c>
      <c r="M27" s="133"/>
      <c r="N27" s="133"/>
      <c r="O27" s="83"/>
    </row>
    <row r="28" spans="2:15" ht="15" x14ac:dyDescent="0.25">
      <c r="B28" t="s">
        <v>418</v>
      </c>
      <c r="C28" s="48">
        <f>'2 Income Statement'!B30</f>
        <v>0</v>
      </c>
      <c r="D28" s="149"/>
      <c r="E28" s="146"/>
      <c r="F28" s="150"/>
      <c r="G28" s="149"/>
      <c r="H28" s="149"/>
      <c r="I28" s="151"/>
      <c r="J28" s="152"/>
      <c r="K28" s="87">
        <f t="shared" si="0"/>
        <v>0</v>
      </c>
      <c r="L28" s="87">
        <f t="shared" si="1"/>
        <v>0</v>
      </c>
    </row>
    <row r="29" spans="2:15" ht="15" x14ac:dyDescent="0.25">
      <c r="B29" t="s">
        <v>419</v>
      </c>
      <c r="C29" s="48">
        <f>'2 Income Statement'!B31</f>
        <v>0</v>
      </c>
      <c r="D29" s="149"/>
      <c r="E29" s="146"/>
      <c r="F29" s="150"/>
      <c r="G29" s="149"/>
      <c r="H29" s="149"/>
      <c r="I29" s="151"/>
      <c r="J29" s="152"/>
      <c r="K29" s="87">
        <f t="shared" si="0"/>
        <v>0</v>
      </c>
      <c r="L29" s="87">
        <f t="shared" si="1"/>
        <v>0</v>
      </c>
    </row>
    <row r="30" spans="2:15" ht="15" x14ac:dyDescent="0.25">
      <c r="B30" t="s">
        <v>420</v>
      </c>
      <c r="C30" s="48">
        <f>'2 Income Statement'!B32</f>
        <v>0</v>
      </c>
      <c r="D30" s="149"/>
      <c r="E30" s="146"/>
      <c r="F30" s="150"/>
      <c r="G30" s="149"/>
      <c r="H30" s="149"/>
      <c r="I30" s="151"/>
      <c r="J30" s="152"/>
      <c r="K30" s="87">
        <f t="shared" si="0"/>
        <v>0</v>
      </c>
      <c r="L30" s="87">
        <f t="shared" si="1"/>
        <v>0</v>
      </c>
    </row>
    <row r="31" spans="2:15" ht="15" x14ac:dyDescent="0.25">
      <c r="B31" t="s">
        <v>421</v>
      </c>
      <c r="C31" s="48">
        <f>'2 Income Statement'!B33</f>
        <v>0</v>
      </c>
      <c r="D31" s="149"/>
      <c r="E31" s="146"/>
      <c r="F31" s="150"/>
      <c r="G31" s="149"/>
      <c r="H31" s="149"/>
      <c r="I31" s="151"/>
      <c r="J31" s="152"/>
      <c r="K31" s="87">
        <f t="shared" si="0"/>
        <v>0</v>
      </c>
      <c r="L31" s="87">
        <f t="shared" si="1"/>
        <v>0</v>
      </c>
    </row>
    <row r="32" spans="2:15" ht="15" x14ac:dyDescent="0.25">
      <c r="B32" t="s">
        <v>422</v>
      </c>
      <c r="C32" s="48">
        <f>'2 Income Statement'!B34</f>
        <v>0</v>
      </c>
      <c r="D32" s="149"/>
      <c r="E32" s="146"/>
      <c r="F32" s="150"/>
      <c r="G32" s="149"/>
      <c r="H32" s="149"/>
      <c r="I32" s="151"/>
      <c r="J32" s="152"/>
      <c r="K32" s="87">
        <f t="shared" si="0"/>
        <v>0</v>
      </c>
      <c r="L32" s="87">
        <f t="shared" si="1"/>
        <v>0</v>
      </c>
    </row>
    <row r="33" spans="2:12" ht="15" x14ac:dyDescent="0.25">
      <c r="B33" t="s">
        <v>423</v>
      </c>
      <c r="C33" s="48">
        <f>'2 Income Statement'!B35</f>
        <v>0</v>
      </c>
      <c r="D33" s="149"/>
      <c r="E33" s="146"/>
      <c r="F33" s="150"/>
      <c r="G33" s="149"/>
      <c r="H33" s="149"/>
      <c r="I33" s="151"/>
      <c r="J33" s="152"/>
      <c r="K33" s="87">
        <f t="shared" si="0"/>
        <v>0</v>
      </c>
      <c r="L33" s="87">
        <f t="shared" si="1"/>
        <v>0</v>
      </c>
    </row>
    <row r="34" spans="2:12" ht="15" x14ac:dyDescent="0.25">
      <c r="B34" t="s">
        <v>424</v>
      </c>
      <c r="C34" s="48">
        <f>'2 Income Statement'!B36</f>
        <v>0</v>
      </c>
      <c r="D34" s="149"/>
      <c r="E34" s="146"/>
      <c r="F34" s="150"/>
      <c r="G34" s="149"/>
      <c r="H34" s="149"/>
      <c r="I34" s="151"/>
      <c r="J34" s="152"/>
      <c r="K34" s="87">
        <f t="shared" si="0"/>
        <v>0</v>
      </c>
      <c r="L34" s="87">
        <f t="shared" si="1"/>
        <v>0</v>
      </c>
    </row>
    <row r="35" spans="2:12" ht="15" x14ac:dyDescent="0.25">
      <c r="B35" t="s">
        <v>425</v>
      </c>
      <c r="C35" s="48">
        <f>'2 Income Statement'!B37</f>
        <v>0</v>
      </c>
      <c r="D35" s="149"/>
      <c r="E35" s="146"/>
      <c r="F35" s="150"/>
      <c r="G35" s="149"/>
      <c r="H35" s="149"/>
      <c r="I35" s="151"/>
      <c r="J35" s="152"/>
      <c r="K35" s="87">
        <f t="shared" si="0"/>
        <v>0</v>
      </c>
      <c r="L35" s="87">
        <f t="shared" si="1"/>
        <v>0</v>
      </c>
    </row>
    <row r="36" spans="2:12" ht="15" x14ac:dyDescent="0.25">
      <c r="B36" t="s">
        <v>426</v>
      </c>
      <c r="C36" s="48">
        <f>'2 Income Statement'!B38</f>
        <v>0</v>
      </c>
      <c r="D36" s="149"/>
      <c r="E36" s="146"/>
      <c r="F36" s="150"/>
      <c r="G36" s="149"/>
      <c r="H36" s="149"/>
      <c r="I36" s="151"/>
      <c r="J36" s="152"/>
      <c r="K36" s="87">
        <f t="shared" si="0"/>
        <v>0</v>
      </c>
      <c r="L36" s="87">
        <f t="shared" si="1"/>
        <v>0</v>
      </c>
    </row>
    <row r="37" spans="2:12" ht="15" x14ac:dyDescent="0.25">
      <c r="B37" t="s">
        <v>427</v>
      </c>
      <c r="C37" s="48">
        <f>'2 Income Statement'!B39</f>
        <v>0</v>
      </c>
      <c r="D37" s="149"/>
      <c r="E37" s="146"/>
      <c r="F37" s="150"/>
      <c r="G37" s="149"/>
      <c r="H37" s="149"/>
      <c r="I37" s="151"/>
      <c r="J37" s="152"/>
      <c r="K37" s="87">
        <f t="shared" si="0"/>
        <v>0</v>
      </c>
      <c r="L37" s="87">
        <f t="shared" si="1"/>
        <v>0</v>
      </c>
    </row>
    <row r="38" spans="2:12" ht="15" x14ac:dyDescent="0.25">
      <c r="B38" t="s">
        <v>428</v>
      </c>
      <c r="C38" s="48">
        <f>'2 Income Statement'!B40</f>
        <v>0</v>
      </c>
      <c r="D38" s="149"/>
      <c r="E38" s="146"/>
      <c r="F38" s="150"/>
      <c r="G38" s="149"/>
      <c r="H38" s="149"/>
      <c r="I38" s="151"/>
      <c r="J38" s="152"/>
      <c r="K38" s="87">
        <f t="shared" si="0"/>
        <v>0</v>
      </c>
      <c r="L38" s="87">
        <f t="shared" si="1"/>
        <v>0</v>
      </c>
    </row>
    <row r="39" spans="2:12" ht="15" x14ac:dyDescent="0.25">
      <c r="B39" t="s">
        <v>429</v>
      </c>
      <c r="C39" s="48">
        <f>'2 Income Statement'!B41</f>
        <v>0</v>
      </c>
      <c r="D39" s="149"/>
      <c r="E39" s="146"/>
      <c r="F39" s="150"/>
      <c r="G39" s="149"/>
      <c r="H39" s="149"/>
      <c r="I39" s="151"/>
      <c r="J39" s="152"/>
      <c r="K39" s="87">
        <f t="shared" si="0"/>
        <v>0</v>
      </c>
      <c r="L39" s="87">
        <f t="shared" si="1"/>
        <v>0</v>
      </c>
    </row>
    <row r="40" spans="2:12" ht="15" x14ac:dyDescent="0.25">
      <c r="B40" t="s">
        <v>430</v>
      </c>
      <c r="C40" s="48">
        <f>'2 Income Statement'!B42</f>
        <v>0</v>
      </c>
      <c r="D40" s="149"/>
      <c r="E40" s="146"/>
      <c r="F40" s="150"/>
      <c r="G40" s="149"/>
      <c r="H40" s="149"/>
      <c r="I40" s="151"/>
      <c r="J40" s="152"/>
      <c r="K40" s="87">
        <f t="shared" si="0"/>
        <v>0</v>
      </c>
      <c r="L40" s="87">
        <f t="shared" si="1"/>
        <v>0</v>
      </c>
    </row>
    <row r="41" spans="2:12" ht="15" x14ac:dyDescent="0.25">
      <c r="B41" t="s">
        <v>431</v>
      </c>
      <c r="C41" s="48">
        <f>'2 Income Statement'!B43</f>
        <v>0</v>
      </c>
      <c r="D41" s="149"/>
      <c r="E41" s="146"/>
      <c r="F41" s="150"/>
      <c r="G41" s="149"/>
      <c r="H41" s="149"/>
      <c r="I41" s="151"/>
      <c r="J41" s="152"/>
      <c r="K41" s="87">
        <f t="shared" si="0"/>
        <v>0</v>
      </c>
      <c r="L41" s="87">
        <f t="shared" si="1"/>
        <v>0</v>
      </c>
    </row>
    <row r="42" spans="2:12" ht="15" x14ac:dyDescent="0.25">
      <c r="B42" t="s">
        <v>432</v>
      </c>
      <c r="C42" s="48">
        <f>'2 Income Statement'!B44</f>
        <v>0</v>
      </c>
      <c r="D42" s="149"/>
      <c r="E42" s="146"/>
      <c r="F42" s="150"/>
      <c r="G42" s="149"/>
      <c r="H42" s="149"/>
      <c r="I42" s="151"/>
      <c r="J42" s="152"/>
      <c r="K42" s="87">
        <f t="shared" si="0"/>
        <v>0</v>
      </c>
      <c r="L42" s="87">
        <f t="shared" si="1"/>
        <v>0</v>
      </c>
    </row>
    <row r="43" spans="2:12" ht="15" x14ac:dyDescent="0.25">
      <c r="B43" t="s">
        <v>433</v>
      </c>
      <c r="C43" s="48">
        <f>'2 Income Statement'!B45</f>
        <v>0</v>
      </c>
      <c r="D43" s="149"/>
      <c r="E43" s="146"/>
      <c r="F43" s="150"/>
      <c r="G43" s="149"/>
      <c r="H43" s="149"/>
      <c r="I43" s="151"/>
      <c r="J43" s="152"/>
      <c r="K43" s="87">
        <f t="shared" si="0"/>
        <v>0</v>
      </c>
      <c r="L43" s="87">
        <f t="shared" si="1"/>
        <v>0</v>
      </c>
    </row>
    <row r="44" spans="2:12" ht="15" x14ac:dyDescent="0.25">
      <c r="B44" t="s">
        <v>434</v>
      </c>
      <c r="C44" s="48">
        <f>'2 Income Statement'!B46</f>
        <v>0</v>
      </c>
      <c r="D44" s="149"/>
      <c r="E44" s="146"/>
      <c r="F44" s="150"/>
      <c r="G44" s="149"/>
      <c r="H44" s="149"/>
      <c r="I44" s="151"/>
      <c r="J44" s="152"/>
      <c r="K44" s="87">
        <f t="shared" si="0"/>
        <v>0</v>
      </c>
      <c r="L44" s="87">
        <f t="shared" si="1"/>
        <v>0</v>
      </c>
    </row>
    <row r="45" spans="2:12" ht="15" x14ac:dyDescent="0.25">
      <c r="B45" t="s">
        <v>435</v>
      </c>
      <c r="C45" s="48">
        <f>'2 Income Statement'!B47</f>
        <v>0</v>
      </c>
      <c r="D45" s="149"/>
      <c r="E45" s="146"/>
      <c r="F45" s="150"/>
      <c r="G45" s="149"/>
      <c r="H45" s="149"/>
      <c r="I45" s="151"/>
      <c r="J45" s="152"/>
      <c r="K45" s="87">
        <f t="shared" si="0"/>
        <v>0</v>
      </c>
      <c r="L45" s="87">
        <f t="shared" si="1"/>
        <v>0</v>
      </c>
    </row>
    <row r="46" spans="2:12" ht="15" x14ac:dyDescent="0.25">
      <c r="B46" t="s">
        <v>436</v>
      </c>
      <c r="C46" s="48">
        <f>'2 Income Statement'!B48</f>
        <v>0</v>
      </c>
      <c r="D46" s="149"/>
      <c r="E46" s="146"/>
      <c r="F46" s="150"/>
      <c r="G46" s="149"/>
      <c r="H46" s="149"/>
      <c r="I46" s="151"/>
      <c r="J46" s="152"/>
      <c r="K46" s="87">
        <f t="shared" si="0"/>
        <v>0</v>
      </c>
      <c r="L46" s="87">
        <f t="shared" si="1"/>
        <v>0</v>
      </c>
    </row>
    <row r="47" spans="2:12" ht="15" x14ac:dyDescent="0.25">
      <c r="B47" t="s">
        <v>437</v>
      </c>
      <c r="C47" s="48">
        <f>'2 Income Statement'!B49</f>
        <v>0</v>
      </c>
      <c r="D47" s="149"/>
      <c r="E47" s="146"/>
      <c r="F47" s="150"/>
      <c r="G47" s="149"/>
      <c r="H47" s="149"/>
      <c r="I47" s="151"/>
      <c r="J47" s="152"/>
      <c r="K47" s="87">
        <f t="shared" si="0"/>
        <v>0</v>
      </c>
      <c r="L47" s="87">
        <f t="shared" si="1"/>
        <v>0</v>
      </c>
    </row>
    <row r="48" spans="2:12" ht="15" x14ac:dyDescent="0.25">
      <c r="B48" t="s">
        <v>438</v>
      </c>
      <c r="C48" s="48">
        <f>'2 Income Statement'!B50</f>
        <v>0</v>
      </c>
      <c r="D48" s="149"/>
      <c r="E48" s="146"/>
      <c r="F48" s="150"/>
      <c r="G48" s="149"/>
      <c r="H48" s="149"/>
      <c r="I48" s="151"/>
      <c r="J48" s="152"/>
      <c r="K48" s="87">
        <f t="shared" si="0"/>
        <v>0</v>
      </c>
      <c r="L48" s="87">
        <f t="shared" si="1"/>
        <v>0</v>
      </c>
    </row>
    <row r="49" spans="2:12" ht="15" x14ac:dyDescent="0.25">
      <c r="B49" t="s">
        <v>439</v>
      </c>
      <c r="C49" s="48">
        <f>'2 Income Statement'!B51</f>
        <v>0</v>
      </c>
      <c r="D49" s="149"/>
      <c r="E49" s="146"/>
      <c r="F49" s="150"/>
      <c r="G49" s="149"/>
      <c r="H49" s="149"/>
      <c r="I49" s="151"/>
      <c r="J49" s="152"/>
      <c r="K49" s="87">
        <f t="shared" si="0"/>
        <v>0</v>
      </c>
      <c r="L49" s="87">
        <f t="shared" si="1"/>
        <v>0</v>
      </c>
    </row>
    <row r="50" spans="2:12" ht="15" x14ac:dyDescent="0.25">
      <c r="B50" t="s">
        <v>440</v>
      </c>
      <c r="C50" s="48">
        <f>'2 Income Statement'!B52</f>
        <v>0</v>
      </c>
      <c r="D50" s="149"/>
      <c r="E50" s="146"/>
      <c r="F50" s="150"/>
      <c r="G50" s="149"/>
      <c r="H50" s="149"/>
      <c r="I50" s="151"/>
      <c r="J50" s="152"/>
      <c r="K50" s="87">
        <f t="shared" si="0"/>
        <v>0</v>
      </c>
      <c r="L50" s="87">
        <f t="shared" si="1"/>
        <v>0</v>
      </c>
    </row>
    <row r="51" spans="2:12" ht="15" x14ac:dyDescent="0.25">
      <c r="B51" t="s">
        <v>441</v>
      </c>
      <c r="C51" s="48">
        <f>'2 Income Statement'!B53</f>
        <v>0</v>
      </c>
      <c r="D51" s="149"/>
      <c r="E51" s="146"/>
      <c r="F51" s="150"/>
      <c r="G51" s="149"/>
      <c r="H51" s="149"/>
      <c r="I51" s="151"/>
      <c r="J51" s="152"/>
      <c r="K51" s="87">
        <f t="shared" si="0"/>
        <v>0</v>
      </c>
      <c r="L51" s="87">
        <f t="shared" si="1"/>
        <v>0</v>
      </c>
    </row>
    <row r="52" spans="2:12" ht="15" x14ac:dyDescent="0.25">
      <c r="B52" t="s">
        <v>442</v>
      </c>
      <c r="C52" s="48">
        <f>'2 Income Statement'!B54</f>
        <v>0</v>
      </c>
      <c r="D52" s="149"/>
      <c r="E52" s="146"/>
      <c r="F52" s="150"/>
      <c r="G52" s="149"/>
      <c r="H52" s="149"/>
      <c r="I52" s="151"/>
      <c r="J52" s="152"/>
      <c r="K52" s="87">
        <f t="shared" si="0"/>
        <v>0</v>
      </c>
      <c r="L52" s="87">
        <f t="shared" si="1"/>
        <v>0</v>
      </c>
    </row>
  </sheetData>
  <sheetProtection sheet="1" objects="1" scenarios="1"/>
  <phoneticPr fontId="16" type="noConversion"/>
  <pageMargins left="0.75" right="0.75" top="1" bottom="1" header="0.5" footer="0.5"/>
  <legacy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K63"/>
  <sheetViews>
    <sheetView zoomScale="150" workbookViewId="0">
      <pane xSplit="2" ySplit="3" topLeftCell="C4" activePane="bottomRight" state="frozen"/>
      <selection pane="topRight" activeCell="C1" sqref="C1"/>
      <selection pane="bottomLeft" activeCell="A4" sqref="A4"/>
      <selection pane="bottomRight" activeCell="E6" sqref="E6"/>
    </sheetView>
  </sheetViews>
  <sheetFormatPr defaultColWidth="9.140625" defaultRowHeight="15.75" x14ac:dyDescent="0.25"/>
  <cols>
    <col min="1" max="1" width="3.28515625" style="30" customWidth="1"/>
    <col min="2" max="2" width="37.7109375" style="30" customWidth="1"/>
    <col min="3" max="9" width="12.7109375" style="30" customWidth="1"/>
    <col min="10" max="10" width="12.7109375" style="121" customWidth="1"/>
    <col min="11" max="13" width="12.7109375" style="30" customWidth="1"/>
    <col min="14" max="16384" width="9.140625" style="30"/>
  </cols>
  <sheetData>
    <row r="1" spans="2:11" ht="18" customHeight="1" x14ac:dyDescent="0.25">
      <c r="B1" s="159" t="s">
        <v>65</v>
      </c>
      <c r="C1" s="289" t="s">
        <v>176</v>
      </c>
      <c r="D1" s="290"/>
      <c r="E1" s="290"/>
      <c r="F1" s="290"/>
      <c r="G1" s="290"/>
      <c r="H1" s="290"/>
      <c r="I1" s="290"/>
      <c r="J1" s="290"/>
    </row>
    <row r="2" spans="2:11" x14ac:dyDescent="0.25">
      <c r="C2" s="291" t="s">
        <v>162</v>
      </c>
      <c r="D2" s="292"/>
      <c r="E2" s="292"/>
      <c r="F2" s="292"/>
      <c r="G2" s="292"/>
      <c r="H2" s="292"/>
      <c r="I2" s="292"/>
      <c r="J2" s="292"/>
    </row>
    <row r="3" spans="2:11" ht="39.75" thickBot="1" x14ac:dyDescent="0.3">
      <c r="B3" s="17" t="s">
        <v>335</v>
      </c>
      <c r="C3" s="48" t="s">
        <v>336</v>
      </c>
      <c r="D3" s="48" t="s">
        <v>209</v>
      </c>
      <c r="E3" s="48" t="s">
        <v>210</v>
      </c>
      <c r="F3" s="48" t="s">
        <v>211</v>
      </c>
      <c r="G3" s="48" t="s">
        <v>212</v>
      </c>
      <c r="H3" s="48" t="s">
        <v>185</v>
      </c>
      <c r="J3" s="135" t="s">
        <v>181</v>
      </c>
      <c r="K3" s="31"/>
    </row>
    <row r="4" spans="2:11" ht="17.25" thickTop="1" thickBot="1" x14ac:dyDescent="0.3">
      <c r="B4" s="262" t="s">
        <v>240</v>
      </c>
      <c r="C4" s="149"/>
      <c r="D4" s="156"/>
      <c r="E4" s="157">
        <f>C4*D4</f>
        <v>0</v>
      </c>
      <c r="F4" s="150"/>
      <c r="G4" s="158">
        <f>E4*F4</f>
        <v>0</v>
      </c>
      <c r="H4" s="149"/>
      <c r="J4" s="137" t="e">
        <f>G4/H4</f>
        <v>#DIV/0!</v>
      </c>
      <c r="K4" s="31"/>
    </row>
    <row r="5" spans="2:11" ht="17.25" thickTop="1" thickBot="1" x14ac:dyDescent="0.3">
      <c r="B5" s="262" t="s">
        <v>241</v>
      </c>
      <c r="C5" s="149"/>
      <c r="D5" s="156"/>
      <c r="E5" s="157">
        <f>C5*D5</f>
        <v>0</v>
      </c>
      <c r="F5" s="150"/>
      <c r="G5" s="158">
        <f>E5*F5</f>
        <v>0</v>
      </c>
      <c r="H5" s="149"/>
      <c r="J5" s="137" t="e">
        <f>G5/H5</f>
        <v>#DIV/0!</v>
      </c>
      <c r="K5" s="31"/>
    </row>
    <row r="6" spans="2:11" ht="17.25" thickTop="1" thickBot="1" x14ac:dyDescent="0.3">
      <c r="B6" s="262" t="s">
        <v>242</v>
      </c>
      <c r="C6" s="149"/>
      <c r="D6" s="156"/>
      <c r="E6" s="157">
        <f>C6*D6</f>
        <v>0</v>
      </c>
      <c r="F6" s="150"/>
      <c r="G6" s="158">
        <f>E6*F6</f>
        <v>0</v>
      </c>
      <c r="H6" s="149"/>
      <c r="J6" s="137" t="e">
        <f>G6/H6</f>
        <v>#DIV/0!</v>
      </c>
      <c r="K6" s="31"/>
    </row>
    <row r="7" spans="2:11" ht="17.25" thickTop="1" thickBot="1" x14ac:dyDescent="0.3">
      <c r="B7" s="262" t="s">
        <v>36</v>
      </c>
      <c r="C7" s="149"/>
      <c r="D7" s="156"/>
      <c r="E7" s="157">
        <f>C7*D7</f>
        <v>0</v>
      </c>
      <c r="F7" s="150"/>
      <c r="G7" s="158">
        <f>E7*F7</f>
        <v>0</v>
      </c>
      <c r="H7" s="149"/>
      <c r="J7" s="137" t="e">
        <f>G7/H7</f>
        <v>#DIV/0!</v>
      </c>
      <c r="K7" s="31"/>
    </row>
    <row r="8" spans="2:11" ht="17.25" thickTop="1" thickBot="1" x14ac:dyDescent="0.3">
      <c r="B8" s="262" t="s">
        <v>179</v>
      </c>
      <c r="C8" s="149"/>
      <c r="D8" s="156"/>
      <c r="E8" s="157">
        <f>C8*D8</f>
        <v>0</v>
      </c>
      <c r="F8" s="150"/>
      <c r="G8" s="158">
        <f>E8*F8</f>
        <v>0</v>
      </c>
      <c r="H8" s="149"/>
      <c r="J8" s="137" t="e">
        <f>G8/H8</f>
        <v>#DIV/0!</v>
      </c>
      <c r="K8" s="31"/>
    </row>
    <row r="9" spans="2:11" ht="16.5" thickTop="1" x14ac:dyDescent="0.25">
      <c r="B9" s="129"/>
      <c r="C9" s="136"/>
      <c r="D9" s="136"/>
      <c r="E9" s="136"/>
      <c r="F9" s="136"/>
      <c r="G9" s="136"/>
      <c r="H9" s="136"/>
      <c r="I9" s="136"/>
      <c r="J9" s="155"/>
      <c r="K9" s="31"/>
    </row>
    <row r="10" spans="2:11" x14ac:dyDescent="0.25">
      <c r="B10" s="129"/>
      <c r="C10" s="136"/>
      <c r="D10" s="136"/>
      <c r="E10" s="136"/>
      <c r="F10" s="136"/>
      <c r="G10" s="136"/>
      <c r="H10" s="136"/>
      <c r="I10" s="136"/>
      <c r="J10" s="138"/>
      <c r="K10" s="31"/>
    </row>
    <row r="11" spans="2:11" x14ac:dyDescent="0.25">
      <c r="B11" s="17" t="s">
        <v>177</v>
      </c>
      <c r="C11" s="48"/>
      <c r="D11" s="48"/>
      <c r="E11" s="48"/>
      <c r="F11" s="48"/>
      <c r="G11" s="48"/>
      <c r="H11" s="48"/>
      <c r="I11" s="48"/>
      <c r="J11" s="139"/>
      <c r="K11" s="31"/>
    </row>
    <row r="12" spans="2:11" ht="39" x14ac:dyDescent="0.25">
      <c r="B12" s="129" t="s">
        <v>244</v>
      </c>
      <c r="C12" s="48" t="s">
        <v>336</v>
      </c>
      <c r="D12" s="48" t="s">
        <v>209</v>
      </c>
      <c r="E12" s="48" t="s">
        <v>210</v>
      </c>
      <c r="F12" s="48" t="s">
        <v>211</v>
      </c>
      <c r="G12" s="48" t="s">
        <v>212</v>
      </c>
      <c r="H12" s="48" t="s">
        <v>185</v>
      </c>
      <c r="I12" s="48" t="s">
        <v>213</v>
      </c>
      <c r="J12" s="135" t="s">
        <v>181</v>
      </c>
      <c r="K12" s="31"/>
    </row>
    <row r="13" spans="2:11" x14ac:dyDescent="0.25">
      <c r="B13" s="262" t="s">
        <v>108</v>
      </c>
      <c r="C13" s="149"/>
      <c r="D13" s="156"/>
      <c r="E13" s="157">
        <f>C13*D13</f>
        <v>0</v>
      </c>
      <c r="F13" s="150"/>
      <c r="G13" s="158">
        <f>E13*F13</f>
        <v>0</v>
      </c>
      <c r="H13" s="149"/>
      <c r="I13" s="149"/>
      <c r="J13" s="139" t="e">
        <f>G13/H13*I13</f>
        <v>#DIV/0!</v>
      </c>
      <c r="K13" s="31"/>
    </row>
    <row r="14" spans="2:11" x14ac:dyDescent="0.25">
      <c r="B14" s="262" t="s">
        <v>245</v>
      </c>
      <c r="C14" s="149"/>
      <c r="D14" s="156"/>
      <c r="E14" s="157">
        <f t="shared" ref="E14:E21" si="0">C14*D14</f>
        <v>0</v>
      </c>
      <c r="F14" s="150"/>
      <c r="G14" s="158">
        <f t="shared" ref="G14:G21" si="1">E14*F14</f>
        <v>0</v>
      </c>
      <c r="H14" s="149"/>
      <c r="I14" s="149"/>
      <c r="J14" s="139" t="e">
        <f t="shared" ref="J14:J22" si="2">G14/H14*I14</f>
        <v>#DIV/0!</v>
      </c>
      <c r="K14" s="31"/>
    </row>
    <row r="15" spans="2:11" x14ac:dyDescent="0.25">
      <c r="B15" s="262" t="s">
        <v>246</v>
      </c>
      <c r="C15" s="149"/>
      <c r="D15" s="156"/>
      <c r="E15" s="157">
        <f t="shared" si="0"/>
        <v>0</v>
      </c>
      <c r="F15" s="150"/>
      <c r="G15" s="158">
        <f t="shared" si="1"/>
        <v>0</v>
      </c>
      <c r="H15" s="149"/>
      <c r="I15" s="149"/>
      <c r="J15" s="139" t="e">
        <f t="shared" si="2"/>
        <v>#DIV/0!</v>
      </c>
      <c r="K15" s="31"/>
    </row>
    <row r="16" spans="2:11" x14ac:dyDescent="0.25">
      <c r="B16" s="262" t="s">
        <v>247</v>
      </c>
      <c r="C16" s="149"/>
      <c r="D16" s="156"/>
      <c r="E16" s="157">
        <f t="shared" si="0"/>
        <v>0</v>
      </c>
      <c r="F16" s="150"/>
      <c r="G16" s="158">
        <f t="shared" si="1"/>
        <v>0</v>
      </c>
      <c r="H16" s="149"/>
      <c r="I16" s="149"/>
      <c r="J16" s="139" t="e">
        <f t="shared" si="2"/>
        <v>#DIV/0!</v>
      </c>
      <c r="K16" s="31"/>
    </row>
    <row r="17" spans="2:11" x14ac:dyDescent="0.25">
      <c r="B17" s="262" t="s">
        <v>248</v>
      </c>
      <c r="C17" s="149"/>
      <c r="D17" s="156"/>
      <c r="E17" s="157">
        <f t="shared" si="0"/>
        <v>0</v>
      </c>
      <c r="F17" s="150"/>
      <c r="G17" s="158">
        <f t="shared" si="1"/>
        <v>0</v>
      </c>
      <c r="H17" s="149"/>
      <c r="I17" s="149"/>
      <c r="J17" s="139" t="e">
        <f t="shared" si="2"/>
        <v>#DIV/0!</v>
      </c>
      <c r="K17" s="31"/>
    </row>
    <row r="18" spans="2:11" x14ac:dyDescent="0.25">
      <c r="B18" s="262" t="s">
        <v>249</v>
      </c>
      <c r="C18" s="149"/>
      <c r="D18" s="156"/>
      <c r="E18" s="157">
        <f t="shared" si="0"/>
        <v>0</v>
      </c>
      <c r="F18" s="150"/>
      <c r="G18" s="158">
        <f t="shared" si="1"/>
        <v>0</v>
      </c>
      <c r="H18" s="149"/>
      <c r="I18" s="149"/>
      <c r="J18" s="139" t="e">
        <f t="shared" si="2"/>
        <v>#DIV/0!</v>
      </c>
      <c r="K18" s="31"/>
    </row>
    <row r="19" spans="2:11" x14ac:dyDescent="0.25">
      <c r="B19" s="262" t="s">
        <v>8</v>
      </c>
      <c r="C19" s="149"/>
      <c r="D19" s="156"/>
      <c r="E19" s="157">
        <f t="shared" si="0"/>
        <v>0</v>
      </c>
      <c r="F19" s="150"/>
      <c r="G19" s="158">
        <f t="shared" si="1"/>
        <v>0</v>
      </c>
      <c r="H19" s="149"/>
      <c r="I19" s="149"/>
      <c r="J19" s="139" t="e">
        <f t="shared" si="2"/>
        <v>#DIV/0!</v>
      </c>
      <c r="K19" s="31"/>
    </row>
    <row r="20" spans="2:11" x14ac:dyDescent="0.25">
      <c r="B20" s="262" t="s">
        <v>9</v>
      </c>
      <c r="C20" s="149"/>
      <c r="D20" s="156"/>
      <c r="E20" s="157">
        <f>C20*D20</f>
        <v>0</v>
      </c>
      <c r="F20" s="150"/>
      <c r="G20" s="158">
        <f>E20*F20</f>
        <v>0</v>
      </c>
      <c r="H20" s="149"/>
      <c r="I20" s="149"/>
      <c r="J20" s="139" t="e">
        <f t="shared" si="2"/>
        <v>#DIV/0!</v>
      </c>
      <c r="K20" s="31"/>
    </row>
    <row r="21" spans="2:11" x14ac:dyDescent="0.25">
      <c r="B21" s="262" t="s">
        <v>10</v>
      </c>
      <c r="C21" s="149"/>
      <c r="D21" s="156"/>
      <c r="E21" s="157">
        <f t="shared" si="0"/>
        <v>0</v>
      </c>
      <c r="F21" s="150"/>
      <c r="G21" s="158">
        <f t="shared" si="1"/>
        <v>0</v>
      </c>
      <c r="H21" s="149"/>
      <c r="I21" s="149"/>
      <c r="J21" s="139" t="e">
        <f t="shared" si="2"/>
        <v>#DIV/0!</v>
      </c>
      <c r="K21" s="31"/>
    </row>
    <row r="22" spans="2:11" ht="16.5" thickBot="1" x14ac:dyDescent="0.3">
      <c r="B22" s="262" t="s">
        <v>250</v>
      </c>
      <c r="C22" s="149"/>
      <c r="D22" s="156"/>
      <c r="E22" s="157">
        <f>C22*D22</f>
        <v>0</v>
      </c>
      <c r="F22" s="150"/>
      <c r="G22" s="158">
        <f>E22*F22</f>
        <v>0</v>
      </c>
      <c r="H22" s="149"/>
      <c r="I22" s="149"/>
      <c r="J22" s="139" t="e">
        <f t="shared" si="2"/>
        <v>#DIV/0!</v>
      </c>
      <c r="K22" s="31"/>
    </row>
    <row r="23" spans="2:11" ht="17.25" thickTop="1" thickBot="1" x14ac:dyDescent="0.3">
      <c r="B23" s="129"/>
      <c r="C23" s="48"/>
      <c r="D23" s="48"/>
      <c r="E23" s="48"/>
      <c r="F23" s="48"/>
      <c r="G23" s="293" t="s">
        <v>251</v>
      </c>
      <c r="H23" s="294"/>
      <c r="I23" s="295"/>
      <c r="J23" s="137" t="e">
        <f>SUM(J13:J22)</f>
        <v>#DIV/0!</v>
      </c>
      <c r="K23" s="31"/>
    </row>
    <row r="24" spans="2:11" ht="16.5" thickTop="1" x14ac:dyDescent="0.25">
      <c r="B24" s="31"/>
      <c r="C24" s="39"/>
      <c r="D24" s="39"/>
      <c r="E24" s="39"/>
      <c r="F24" s="39"/>
      <c r="G24" s="39"/>
      <c r="H24" s="39"/>
      <c r="I24" s="39"/>
      <c r="J24" s="140"/>
      <c r="K24" s="31"/>
    </row>
    <row r="25" spans="2:11" ht="39.75" thickBot="1" x14ac:dyDescent="0.3">
      <c r="B25" s="17" t="s">
        <v>252</v>
      </c>
      <c r="C25" s="48" t="s">
        <v>336</v>
      </c>
      <c r="D25" s="48" t="s">
        <v>209</v>
      </c>
      <c r="E25" s="48" t="s">
        <v>210</v>
      </c>
      <c r="F25" s="48" t="s">
        <v>211</v>
      </c>
      <c r="G25" s="48" t="s">
        <v>212</v>
      </c>
      <c r="H25" s="48" t="s">
        <v>185</v>
      </c>
      <c r="J25" s="135" t="s">
        <v>181</v>
      </c>
      <c r="K25" s="31"/>
    </row>
    <row r="26" spans="2:11" ht="17.25" thickTop="1" thickBot="1" x14ac:dyDescent="0.3">
      <c r="B26" s="262" t="s">
        <v>240</v>
      </c>
      <c r="C26" s="149"/>
      <c r="D26" s="156"/>
      <c r="E26" s="157">
        <f>C26*D26</f>
        <v>0</v>
      </c>
      <c r="F26" s="150"/>
      <c r="G26" s="158">
        <f>E26*F26</f>
        <v>0</v>
      </c>
      <c r="H26" s="149"/>
      <c r="J26" s="137" t="e">
        <f>G26/H26</f>
        <v>#DIV/0!</v>
      </c>
      <c r="K26" s="31"/>
    </row>
    <row r="27" spans="2:11" ht="17.25" thickTop="1" thickBot="1" x14ac:dyDescent="0.3">
      <c r="B27" s="262" t="s">
        <v>241</v>
      </c>
      <c r="C27" s="149"/>
      <c r="D27" s="156"/>
      <c r="E27" s="157">
        <f>C27*D27</f>
        <v>0</v>
      </c>
      <c r="F27" s="150"/>
      <c r="G27" s="158">
        <f>E27*F27</f>
        <v>0</v>
      </c>
      <c r="H27" s="149"/>
      <c r="J27" s="137" t="e">
        <f>G27/H27</f>
        <v>#DIV/0!</v>
      </c>
      <c r="K27" s="31"/>
    </row>
    <row r="28" spans="2:11" ht="17.25" thickTop="1" thickBot="1" x14ac:dyDescent="0.3">
      <c r="B28" s="262" t="s">
        <v>242</v>
      </c>
      <c r="C28" s="149"/>
      <c r="D28" s="156"/>
      <c r="E28" s="157">
        <f>C28*D28</f>
        <v>0</v>
      </c>
      <c r="F28" s="150"/>
      <c r="G28" s="158">
        <f>E28*F28</f>
        <v>0</v>
      </c>
      <c r="H28" s="149"/>
      <c r="J28" s="137" t="e">
        <f>G28/H28</f>
        <v>#DIV/0!</v>
      </c>
      <c r="K28" s="31"/>
    </row>
    <row r="29" spans="2:11" ht="17.25" thickTop="1" thickBot="1" x14ac:dyDescent="0.3">
      <c r="B29" s="262" t="s">
        <v>243</v>
      </c>
      <c r="C29" s="149"/>
      <c r="D29" s="156"/>
      <c r="E29" s="157">
        <f>C29*D29</f>
        <v>0</v>
      </c>
      <c r="F29" s="150"/>
      <c r="G29" s="158">
        <f>E29*F29</f>
        <v>0</v>
      </c>
      <c r="H29" s="149"/>
      <c r="J29" s="137" t="e">
        <f>G29/H29</f>
        <v>#DIV/0!</v>
      </c>
      <c r="K29" s="31"/>
    </row>
    <row r="30" spans="2:11" ht="17.25" thickTop="1" thickBot="1" x14ac:dyDescent="0.3">
      <c r="B30" s="262" t="s">
        <v>178</v>
      </c>
      <c r="C30" s="149"/>
      <c r="D30" s="156"/>
      <c r="E30" s="157">
        <f>C30*D30</f>
        <v>0</v>
      </c>
      <c r="F30" s="150"/>
      <c r="G30" s="158">
        <f>E30*F30</f>
        <v>0</v>
      </c>
      <c r="H30" s="149"/>
      <c r="J30" s="137" t="e">
        <f>G30/H30</f>
        <v>#DIV/0!</v>
      </c>
      <c r="K30" s="31"/>
    </row>
    <row r="31" spans="2:11" ht="16.5" thickTop="1" x14ac:dyDescent="0.25">
      <c r="B31" s="31"/>
      <c r="C31" s="39"/>
      <c r="D31" s="39"/>
      <c r="E31" s="39"/>
      <c r="F31" s="39"/>
      <c r="G31" s="39"/>
      <c r="H31" s="39"/>
      <c r="J31" s="140"/>
      <c r="K31" s="31"/>
    </row>
    <row r="32" spans="2:11" x14ac:dyDescent="0.25">
      <c r="B32" s="31"/>
      <c r="C32" s="39"/>
      <c r="D32" s="39"/>
      <c r="E32" s="39"/>
      <c r="F32" s="39"/>
      <c r="G32" s="39"/>
      <c r="H32" s="39"/>
      <c r="I32" s="39"/>
      <c r="J32" s="140"/>
      <c r="K32" s="31"/>
    </row>
    <row r="33" spans="2:11" x14ac:dyDescent="0.25">
      <c r="B33" s="31"/>
      <c r="C33" s="39"/>
      <c r="D33" s="39"/>
      <c r="E33" s="39"/>
      <c r="F33" s="39"/>
      <c r="G33" s="39"/>
      <c r="H33" s="39"/>
      <c r="I33" s="39"/>
      <c r="J33" s="140"/>
      <c r="K33" s="31"/>
    </row>
    <row r="34" spans="2:11" x14ac:dyDescent="0.25">
      <c r="B34" s="31"/>
      <c r="C34" s="31"/>
      <c r="D34" s="31"/>
      <c r="E34" s="31"/>
      <c r="F34" s="31"/>
      <c r="G34" s="31"/>
      <c r="H34" s="31"/>
      <c r="I34" s="31"/>
      <c r="J34" s="141"/>
      <c r="K34" s="31"/>
    </row>
    <row r="35" spans="2:11" x14ac:dyDescent="0.25">
      <c r="B35" s="31"/>
      <c r="C35" s="31"/>
      <c r="D35" s="31"/>
      <c r="E35" s="31"/>
      <c r="F35" s="31"/>
      <c r="G35" s="31"/>
      <c r="H35" s="31"/>
      <c r="I35" s="31"/>
      <c r="J35" s="141"/>
      <c r="K35" s="31"/>
    </row>
    <row r="36" spans="2:11" x14ac:dyDescent="0.25">
      <c r="B36" s="31"/>
      <c r="C36" s="31"/>
      <c r="D36" s="31"/>
      <c r="E36" s="31"/>
      <c r="F36" s="31"/>
      <c r="G36" s="31"/>
      <c r="H36" s="31"/>
      <c r="I36" s="31"/>
      <c r="J36" s="141"/>
      <c r="K36" s="31"/>
    </row>
    <row r="37" spans="2:11" x14ac:dyDescent="0.25">
      <c r="B37" s="31"/>
      <c r="C37" s="31"/>
      <c r="D37" s="31"/>
      <c r="E37" s="31"/>
      <c r="F37" s="31"/>
      <c r="G37" s="31"/>
      <c r="H37" s="31"/>
      <c r="I37" s="31"/>
      <c r="J37" s="141"/>
      <c r="K37" s="31"/>
    </row>
    <row r="38" spans="2:11" x14ac:dyDescent="0.25">
      <c r="B38" s="31"/>
      <c r="C38" s="31"/>
      <c r="D38" s="31"/>
      <c r="E38" s="31"/>
      <c r="F38" s="31"/>
      <c r="G38" s="31"/>
      <c r="H38" s="31"/>
      <c r="I38" s="31"/>
      <c r="J38" s="141"/>
      <c r="K38" s="31"/>
    </row>
    <row r="39" spans="2:11" x14ac:dyDescent="0.25">
      <c r="B39" s="31"/>
      <c r="C39" s="31"/>
      <c r="D39" s="31"/>
      <c r="E39" s="31"/>
      <c r="F39" s="31"/>
      <c r="G39" s="31"/>
      <c r="H39" s="31"/>
      <c r="I39" s="31"/>
      <c r="J39" s="141"/>
      <c r="K39" s="31"/>
    </row>
    <row r="40" spans="2:11" x14ac:dyDescent="0.25">
      <c r="B40" s="31"/>
      <c r="C40" s="31"/>
      <c r="D40" s="31"/>
      <c r="E40" s="31"/>
      <c r="F40" s="31"/>
      <c r="G40" s="31"/>
      <c r="H40" s="31"/>
      <c r="I40" s="31"/>
      <c r="J40" s="141"/>
      <c r="K40" s="31"/>
    </row>
    <row r="41" spans="2:11" x14ac:dyDescent="0.25">
      <c r="B41" s="31"/>
      <c r="C41" s="31"/>
      <c r="D41" s="31"/>
      <c r="E41" s="31"/>
      <c r="F41" s="31"/>
      <c r="G41" s="31"/>
      <c r="H41" s="31"/>
      <c r="I41" s="31"/>
      <c r="J41" s="141"/>
      <c r="K41" s="31"/>
    </row>
    <row r="42" spans="2:11" x14ac:dyDescent="0.25">
      <c r="B42" s="31"/>
      <c r="C42" s="31"/>
      <c r="D42" s="31"/>
      <c r="E42" s="31"/>
      <c r="F42" s="31"/>
      <c r="G42" s="31"/>
      <c r="H42" s="31"/>
      <c r="I42" s="31"/>
      <c r="J42" s="141"/>
      <c r="K42" s="31"/>
    </row>
    <row r="43" spans="2:11" x14ac:dyDescent="0.25">
      <c r="B43" s="31"/>
      <c r="C43" s="31"/>
      <c r="D43" s="31"/>
      <c r="E43" s="31"/>
      <c r="F43" s="31"/>
      <c r="G43" s="31"/>
      <c r="H43" s="31"/>
      <c r="I43" s="31"/>
      <c r="J43" s="141"/>
      <c r="K43" s="31"/>
    </row>
    <row r="44" spans="2:11" x14ac:dyDescent="0.25">
      <c r="B44" s="31"/>
      <c r="C44" s="31"/>
      <c r="D44" s="31"/>
      <c r="E44" s="31"/>
      <c r="F44" s="31"/>
      <c r="G44" s="31"/>
      <c r="H44" s="31"/>
      <c r="I44" s="31"/>
      <c r="J44" s="141"/>
      <c r="K44" s="31"/>
    </row>
    <row r="45" spans="2:11" x14ac:dyDescent="0.25">
      <c r="B45" s="31"/>
      <c r="C45" s="31"/>
      <c r="D45" s="31"/>
      <c r="E45" s="31"/>
      <c r="F45" s="31"/>
      <c r="G45" s="31"/>
      <c r="H45" s="31"/>
      <c r="I45" s="31"/>
      <c r="J45" s="141"/>
      <c r="K45" s="31"/>
    </row>
    <row r="46" spans="2:11" x14ac:dyDescent="0.25">
      <c r="B46" s="31"/>
      <c r="C46" s="31"/>
      <c r="D46" s="31"/>
      <c r="E46" s="31"/>
      <c r="F46" s="31"/>
      <c r="G46" s="31"/>
      <c r="H46" s="31"/>
      <c r="I46" s="31"/>
      <c r="J46" s="141"/>
      <c r="K46" s="31"/>
    </row>
    <row r="47" spans="2:11" x14ac:dyDescent="0.25">
      <c r="B47" s="31"/>
      <c r="C47" s="31"/>
      <c r="D47" s="31"/>
      <c r="E47" s="31"/>
      <c r="F47" s="31"/>
      <c r="G47" s="31"/>
      <c r="H47" s="31"/>
      <c r="I47" s="31"/>
      <c r="J47" s="141"/>
      <c r="K47" s="31"/>
    </row>
    <row r="48" spans="2:11" x14ac:dyDescent="0.25">
      <c r="B48" s="31"/>
      <c r="C48" s="31"/>
      <c r="D48" s="31"/>
      <c r="E48" s="31"/>
      <c r="F48" s="31"/>
      <c r="G48" s="31"/>
      <c r="H48" s="31"/>
      <c r="I48" s="31"/>
      <c r="J48" s="141"/>
      <c r="K48" s="31"/>
    </row>
    <row r="49" spans="2:11" x14ac:dyDescent="0.25">
      <c r="B49" s="31"/>
      <c r="C49" s="31"/>
      <c r="D49" s="31"/>
      <c r="E49" s="31"/>
      <c r="F49" s="31"/>
      <c r="G49" s="31"/>
      <c r="H49" s="31"/>
      <c r="I49" s="31"/>
      <c r="J49" s="141"/>
      <c r="K49" s="31"/>
    </row>
    <row r="50" spans="2:11" x14ac:dyDescent="0.25">
      <c r="B50" s="31"/>
      <c r="C50" s="31"/>
      <c r="D50" s="31"/>
      <c r="E50" s="31"/>
      <c r="F50" s="31"/>
      <c r="G50" s="31"/>
      <c r="H50" s="31"/>
      <c r="I50" s="31"/>
      <c r="J50" s="141"/>
      <c r="K50" s="31"/>
    </row>
    <row r="51" spans="2:11" x14ac:dyDescent="0.25">
      <c r="B51" s="31"/>
      <c r="C51" s="31"/>
      <c r="D51" s="31"/>
      <c r="E51" s="31"/>
      <c r="F51" s="31"/>
      <c r="G51" s="31"/>
      <c r="H51" s="31"/>
      <c r="I51" s="31"/>
      <c r="J51" s="141"/>
      <c r="K51" s="31"/>
    </row>
    <row r="52" spans="2:11" x14ac:dyDescent="0.25">
      <c r="B52" s="31"/>
      <c r="C52" s="31"/>
      <c r="D52" s="31"/>
      <c r="E52" s="31"/>
      <c r="F52" s="31"/>
      <c r="G52" s="31"/>
      <c r="H52" s="31"/>
      <c r="I52" s="31"/>
      <c r="J52" s="141"/>
      <c r="K52" s="31"/>
    </row>
    <row r="53" spans="2:11" x14ac:dyDescent="0.25">
      <c r="B53" s="31"/>
      <c r="C53" s="31"/>
      <c r="D53" s="31"/>
      <c r="E53" s="31"/>
      <c r="F53" s="31"/>
      <c r="G53" s="31"/>
      <c r="H53" s="31"/>
      <c r="I53" s="31"/>
      <c r="J53" s="141"/>
      <c r="K53" s="31"/>
    </row>
    <row r="54" spans="2:11" x14ac:dyDescent="0.25">
      <c r="B54" s="31"/>
      <c r="C54" s="31"/>
      <c r="D54" s="31"/>
      <c r="E54" s="31"/>
      <c r="F54" s="31"/>
      <c r="G54" s="31"/>
      <c r="H54" s="31"/>
      <c r="I54" s="31"/>
      <c r="J54" s="141"/>
      <c r="K54" s="31"/>
    </row>
    <row r="55" spans="2:11" x14ac:dyDescent="0.25">
      <c r="B55" s="31"/>
      <c r="C55" s="31"/>
      <c r="D55" s="31"/>
      <c r="E55" s="31"/>
      <c r="F55" s="31"/>
      <c r="G55" s="31"/>
      <c r="H55" s="31"/>
      <c r="I55" s="31"/>
      <c r="J55" s="141"/>
      <c r="K55" s="31"/>
    </row>
    <row r="56" spans="2:11" x14ac:dyDescent="0.25">
      <c r="B56" s="31"/>
      <c r="C56" s="31"/>
      <c r="D56" s="31"/>
      <c r="E56" s="31"/>
      <c r="F56" s="31"/>
      <c r="G56" s="31"/>
      <c r="H56" s="31"/>
      <c r="I56" s="31"/>
      <c r="J56" s="141"/>
      <c r="K56" s="31"/>
    </row>
    <row r="57" spans="2:11" x14ac:dyDescent="0.25">
      <c r="B57" s="31"/>
      <c r="C57" s="31"/>
      <c r="D57" s="31"/>
      <c r="E57" s="31"/>
      <c r="F57" s="31"/>
      <c r="G57" s="31"/>
      <c r="H57" s="31"/>
      <c r="I57" s="31"/>
      <c r="J57" s="141"/>
      <c r="K57" s="31"/>
    </row>
    <row r="58" spans="2:11" x14ac:dyDescent="0.25">
      <c r="B58" s="31"/>
      <c r="C58" s="31"/>
      <c r="D58" s="31"/>
      <c r="E58" s="31"/>
      <c r="F58" s="31"/>
      <c r="G58" s="31"/>
      <c r="H58" s="31"/>
      <c r="I58" s="31"/>
      <c r="J58" s="141"/>
      <c r="K58" s="31"/>
    </row>
    <row r="59" spans="2:11" x14ac:dyDescent="0.25">
      <c r="B59" s="31"/>
      <c r="C59" s="31"/>
      <c r="D59" s="31"/>
      <c r="E59" s="31"/>
      <c r="F59" s="31"/>
      <c r="G59" s="31"/>
      <c r="H59" s="31"/>
      <c r="I59" s="31"/>
      <c r="J59" s="141"/>
      <c r="K59" s="31"/>
    </row>
    <row r="60" spans="2:11" x14ac:dyDescent="0.25">
      <c r="B60" s="31"/>
      <c r="C60" s="31"/>
      <c r="D60" s="31"/>
      <c r="E60" s="31"/>
      <c r="F60" s="31"/>
      <c r="G60" s="31"/>
      <c r="H60" s="31"/>
      <c r="I60" s="31"/>
      <c r="J60" s="141"/>
      <c r="K60" s="31"/>
    </row>
    <row r="61" spans="2:11" x14ac:dyDescent="0.25">
      <c r="B61" s="31"/>
      <c r="C61" s="31"/>
      <c r="D61" s="31"/>
      <c r="E61" s="31"/>
      <c r="F61" s="31"/>
      <c r="G61" s="31"/>
      <c r="H61" s="31"/>
      <c r="I61" s="31"/>
      <c r="J61" s="141"/>
      <c r="K61" s="31"/>
    </row>
    <row r="62" spans="2:11" x14ac:dyDescent="0.25">
      <c r="B62" s="31"/>
      <c r="C62" s="31"/>
      <c r="D62" s="31"/>
      <c r="E62" s="31"/>
      <c r="F62" s="31"/>
      <c r="G62" s="31"/>
      <c r="H62" s="31"/>
      <c r="I62" s="31"/>
      <c r="J62" s="141"/>
      <c r="K62" s="31"/>
    </row>
    <row r="63" spans="2:11" x14ac:dyDescent="0.25">
      <c r="B63" s="31"/>
      <c r="C63" s="31"/>
      <c r="D63" s="31"/>
      <c r="E63" s="31"/>
      <c r="F63" s="31"/>
      <c r="G63" s="31"/>
      <c r="H63" s="31"/>
      <c r="I63" s="31"/>
      <c r="J63" s="141"/>
      <c r="K63" s="31"/>
    </row>
  </sheetData>
  <sheetProtection sheet="1" objects="1" scenarios="1"/>
  <mergeCells count="3">
    <mergeCell ref="C1:J1"/>
    <mergeCell ref="C2:J2"/>
    <mergeCell ref="G23:I23"/>
  </mergeCells>
  <phoneticPr fontId="16" type="noConversion"/>
  <pageMargins left="0.75" right="0.75" top="1" bottom="1" header="0.5" footer="0.5"/>
  <pageSetup orientation="portrait" horizontalDpi="4294967293" verticalDpi="4294967293"/>
  <legacy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DC119"/>
  <sheetViews>
    <sheetView zoomScale="150" workbookViewId="0">
      <pane xSplit="3" ySplit="3" topLeftCell="D58" activePane="bottomRight" state="frozen"/>
      <selection pane="topRight" activeCell="C1" sqref="C1"/>
      <selection pane="bottomLeft" activeCell="A4" sqref="A4"/>
      <selection pane="bottomRight" activeCell="R24" sqref="R24"/>
    </sheetView>
  </sheetViews>
  <sheetFormatPr defaultColWidth="10.85546875" defaultRowHeight="12.75" x14ac:dyDescent="0.2"/>
  <cols>
    <col min="1" max="1" width="2.28515625" customWidth="1"/>
    <col min="2" max="2" width="44" style="34" customWidth="1"/>
    <col min="3" max="3" width="11.42578125" customWidth="1"/>
    <col min="4" max="24" width="12.28515625" customWidth="1"/>
    <col min="25" max="29" width="11.85546875" customWidth="1"/>
    <col min="30" max="53" width="11.85546875" bestFit="1" customWidth="1"/>
  </cols>
  <sheetData>
    <row r="1" spans="2:107" ht="18" x14ac:dyDescent="0.25">
      <c r="B1" s="160" t="s">
        <v>44</v>
      </c>
      <c r="C1" s="247">
        <f>'1 Enterprises'!D3</f>
        <v>0</v>
      </c>
      <c r="D1" s="1"/>
      <c r="E1" s="2"/>
      <c r="F1" s="2"/>
      <c r="G1" s="2"/>
      <c r="H1" s="2"/>
      <c r="I1" s="2"/>
      <c r="J1" s="2"/>
      <c r="K1" s="50"/>
      <c r="L1" s="2"/>
      <c r="M1" s="2"/>
      <c r="N1" s="2"/>
      <c r="O1" s="2"/>
      <c r="P1" s="2"/>
      <c r="Q1" s="2"/>
      <c r="R1" s="2"/>
      <c r="S1" s="2"/>
      <c r="T1" s="2"/>
      <c r="U1" s="2"/>
      <c r="V1" s="2"/>
      <c r="W1" s="2"/>
      <c r="X1" s="2"/>
      <c r="Y1" s="2"/>
      <c r="Z1" s="2"/>
      <c r="AA1" s="2"/>
      <c r="AB1" s="2"/>
    </row>
    <row r="2" spans="2:107" s="31" customFormat="1" x14ac:dyDescent="0.2">
      <c r="B2" s="205">
        <f>'1 Enterprises'!B3</f>
        <v>0</v>
      </c>
      <c r="D2" s="31" t="s">
        <v>203</v>
      </c>
      <c r="E2" s="31" t="s">
        <v>204</v>
      </c>
      <c r="F2" s="31" t="s">
        <v>78</v>
      </c>
      <c r="G2" s="31" t="s">
        <v>79</v>
      </c>
      <c r="H2" s="31" t="s">
        <v>80</v>
      </c>
      <c r="I2" s="31" t="s">
        <v>81</v>
      </c>
      <c r="J2" s="31" t="s">
        <v>205</v>
      </c>
      <c r="K2" s="31" t="s">
        <v>206</v>
      </c>
      <c r="L2" s="31" t="s">
        <v>207</v>
      </c>
      <c r="M2" s="31" t="s">
        <v>208</v>
      </c>
      <c r="N2" s="31" t="s">
        <v>83</v>
      </c>
      <c r="O2" s="31" t="s">
        <v>84</v>
      </c>
      <c r="P2" s="31" t="s">
        <v>85</v>
      </c>
      <c r="Q2" s="31" t="s">
        <v>86</v>
      </c>
      <c r="R2" s="31" t="s">
        <v>214</v>
      </c>
      <c r="S2" s="31" t="s">
        <v>215</v>
      </c>
      <c r="T2" s="31" t="s">
        <v>216</v>
      </c>
      <c r="U2" s="31" t="s">
        <v>217</v>
      </c>
      <c r="V2" s="31" t="s">
        <v>331</v>
      </c>
      <c r="W2" s="31" t="s">
        <v>219</v>
      </c>
      <c r="X2" s="31" t="s">
        <v>220</v>
      </c>
      <c r="Y2" s="31" t="s">
        <v>221</v>
      </c>
      <c r="Z2" s="31" t="s">
        <v>222</v>
      </c>
      <c r="AA2" s="31" t="s">
        <v>223</v>
      </c>
      <c r="AB2" s="31" t="s">
        <v>224</v>
      </c>
      <c r="AC2" s="31" t="s">
        <v>459</v>
      </c>
      <c r="AD2" s="31" t="s">
        <v>460</v>
      </c>
      <c r="AE2" s="31" t="s">
        <v>461</v>
      </c>
      <c r="AF2" s="31" t="s">
        <v>462</v>
      </c>
      <c r="AG2" s="31" t="s">
        <v>463</v>
      </c>
      <c r="AH2" s="31" t="s">
        <v>464</v>
      </c>
      <c r="AI2" s="31" t="s">
        <v>465</v>
      </c>
      <c r="AJ2" s="31" t="s">
        <v>466</v>
      </c>
      <c r="AK2" s="31" t="s">
        <v>467</v>
      </c>
      <c r="AL2" s="31" t="s">
        <v>468</v>
      </c>
      <c r="AM2" s="31" t="s">
        <v>469</v>
      </c>
      <c r="AN2" s="31" t="s">
        <v>470</v>
      </c>
      <c r="AO2" s="31" t="s">
        <v>471</v>
      </c>
      <c r="AP2" s="31" t="s">
        <v>472</v>
      </c>
      <c r="AQ2" s="31" t="s">
        <v>473</v>
      </c>
      <c r="AR2" s="31" t="s">
        <v>474</v>
      </c>
      <c r="AS2" s="31" t="s">
        <v>475</v>
      </c>
      <c r="AT2" s="31" t="s">
        <v>476</v>
      </c>
      <c r="AU2" s="31" t="s">
        <v>293</v>
      </c>
      <c r="AV2" s="31" t="s">
        <v>294</v>
      </c>
      <c r="AW2" s="31" t="s">
        <v>295</v>
      </c>
      <c r="AX2" s="31" t="s">
        <v>296</v>
      </c>
      <c r="AY2" s="31" t="s">
        <v>297</v>
      </c>
      <c r="AZ2" s="31" t="s">
        <v>416</v>
      </c>
      <c r="BA2" s="31" t="s">
        <v>417</v>
      </c>
    </row>
    <row r="3" spans="2:107" s="42" customFormat="1" ht="15" x14ac:dyDescent="0.25">
      <c r="D3" s="198">
        <f>'1 Enterprises'!D5</f>
        <v>0</v>
      </c>
      <c r="E3" s="198">
        <f>'1 Enterprises'!E5</f>
        <v>0</v>
      </c>
      <c r="F3" s="198">
        <f>'1 Enterprises'!F5</f>
        <v>0</v>
      </c>
      <c r="G3" s="198">
        <f>'1 Enterprises'!G5</f>
        <v>0</v>
      </c>
      <c r="H3" s="198">
        <f>'1 Enterprises'!H5</f>
        <v>0</v>
      </c>
      <c r="I3" s="198">
        <f>'1 Enterprises'!I5</f>
        <v>0</v>
      </c>
      <c r="J3" s="198">
        <f>'1 Enterprises'!J5</f>
        <v>0</v>
      </c>
      <c r="K3" s="198">
        <f>'1 Enterprises'!K5</f>
        <v>0</v>
      </c>
      <c r="L3" s="198">
        <f>'1 Enterprises'!L5</f>
        <v>0</v>
      </c>
      <c r="M3" s="198">
        <f>'1 Enterprises'!M5</f>
        <v>0</v>
      </c>
      <c r="N3" s="198">
        <f>'1 Enterprises'!N5</f>
        <v>0</v>
      </c>
      <c r="O3" s="198">
        <f>'1 Enterprises'!O5</f>
        <v>0</v>
      </c>
      <c r="P3" s="198">
        <f>'1 Enterprises'!P5</f>
        <v>0</v>
      </c>
      <c r="Q3" s="198">
        <f>'1 Enterprises'!Q5</f>
        <v>0</v>
      </c>
      <c r="R3" s="198">
        <f>'1 Enterprises'!R5</f>
        <v>0</v>
      </c>
      <c r="S3" s="198">
        <f>'1 Enterprises'!S5</f>
        <v>0</v>
      </c>
      <c r="T3" s="198">
        <f>'1 Enterprises'!T5</f>
        <v>0</v>
      </c>
      <c r="U3" s="198">
        <f>'1 Enterprises'!U5</f>
        <v>0</v>
      </c>
      <c r="V3" s="198">
        <f>'1 Enterprises'!V5</f>
        <v>0</v>
      </c>
      <c r="W3" s="198">
        <f>'1 Enterprises'!W5</f>
        <v>0</v>
      </c>
      <c r="X3" s="198">
        <f>'1 Enterprises'!X5</f>
        <v>0</v>
      </c>
      <c r="Y3" s="198">
        <f>'1 Enterprises'!Y5</f>
        <v>0</v>
      </c>
      <c r="Z3" s="198">
        <f>'1 Enterprises'!Z5</f>
        <v>0</v>
      </c>
      <c r="AA3" s="198">
        <f>'1 Enterprises'!AA5</f>
        <v>0</v>
      </c>
      <c r="AB3" s="198">
        <f>'1 Enterprises'!AB5</f>
        <v>0</v>
      </c>
      <c r="AC3" s="198">
        <f>'1 Enterprises'!AC5</f>
        <v>0</v>
      </c>
      <c r="AD3" s="198">
        <f>'1 Enterprises'!AD5</f>
        <v>0</v>
      </c>
      <c r="AE3" s="198">
        <f>'1 Enterprises'!AE5</f>
        <v>0</v>
      </c>
      <c r="AF3" s="198">
        <f>'1 Enterprises'!AF5</f>
        <v>0</v>
      </c>
      <c r="AG3" s="198">
        <f>'1 Enterprises'!AG5</f>
        <v>0</v>
      </c>
      <c r="AH3" s="198">
        <f>'1 Enterprises'!AH5</f>
        <v>0</v>
      </c>
      <c r="AI3" s="198">
        <f>'1 Enterprises'!AI5</f>
        <v>0</v>
      </c>
      <c r="AJ3" s="198">
        <f>'1 Enterprises'!AJ5</f>
        <v>0</v>
      </c>
      <c r="AK3" s="198">
        <f>'1 Enterprises'!AK5</f>
        <v>0</v>
      </c>
      <c r="AL3" s="198">
        <f>'1 Enterprises'!AL5</f>
        <v>0</v>
      </c>
      <c r="AM3" s="198">
        <f>'1 Enterprises'!AM5</f>
        <v>0</v>
      </c>
      <c r="AN3" s="198">
        <f>'1 Enterprises'!AN5</f>
        <v>0</v>
      </c>
      <c r="AO3" s="198">
        <f>'1 Enterprises'!AO5</f>
        <v>0</v>
      </c>
      <c r="AP3" s="198">
        <f>'1 Enterprises'!AP5</f>
        <v>0</v>
      </c>
      <c r="AQ3" s="198">
        <f>'1 Enterprises'!AQ5</f>
        <v>0</v>
      </c>
      <c r="AR3" s="198">
        <f>'1 Enterprises'!AR5</f>
        <v>0</v>
      </c>
      <c r="AS3" s="198">
        <f>'1 Enterprises'!AS5</f>
        <v>0</v>
      </c>
      <c r="AT3" s="198">
        <f>'1 Enterprises'!AT5</f>
        <v>0</v>
      </c>
      <c r="AU3" s="198">
        <f>'1 Enterprises'!AU5</f>
        <v>0</v>
      </c>
      <c r="AV3" s="198">
        <f>'1 Enterprises'!AV5</f>
        <v>0</v>
      </c>
      <c r="AW3" s="198">
        <f>'1 Enterprises'!AW5</f>
        <v>0</v>
      </c>
      <c r="AX3" s="198">
        <f>'1 Enterprises'!AX5</f>
        <v>0</v>
      </c>
      <c r="AY3" s="198">
        <f>'1 Enterprises'!AY5</f>
        <v>0</v>
      </c>
      <c r="AZ3" s="198">
        <f>'1 Enterprises'!AZ5</f>
        <v>0</v>
      </c>
      <c r="BA3" s="198">
        <f>'1 Enterprises'!BA5</f>
        <v>0</v>
      </c>
    </row>
    <row r="4" spans="2:107" s="36" customFormat="1" x14ac:dyDescent="0.2"/>
    <row r="5" spans="2:107" s="36" customFormat="1" x14ac:dyDescent="0.2">
      <c r="B5" s="63" t="s">
        <v>368</v>
      </c>
      <c r="C5" s="35"/>
      <c r="D5" s="46">
        <f>'1 Enterprises'!D22*'1 Enterprises'!D13*'1 Enterprises'!D6</f>
        <v>0</v>
      </c>
      <c r="E5" s="46">
        <f>'1 Enterprises'!E22*'1 Enterprises'!E13*'1 Enterprises'!E6</f>
        <v>0</v>
      </c>
      <c r="F5" s="46">
        <f>'1 Enterprises'!F22*'1 Enterprises'!F13*'1 Enterprises'!F6</f>
        <v>0</v>
      </c>
      <c r="G5" s="46">
        <f>'1 Enterprises'!G22*'1 Enterprises'!G13*'1 Enterprises'!G6</f>
        <v>0</v>
      </c>
      <c r="H5" s="46">
        <f>'1 Enterprises'!H22*'1 Enterprises'!H13*'1 Enterprises'!H6</f>
        <v>0</v>
      </c>
      <c r="I5" s="46">
        <f>'1 Enterprises'!I22*'1 Enterprises'!I13*'1 Enterprises'!I6</f>
        <v>0</v>
      </c>
      <c r="J5" s="46">
        <f>'1 Enterprises'!J22*'1 Enterprises'!J13*'1 Enterprises'!J6</f>
        <v>0</v>
      </c>
      <c r="K5" s="46">
        <f>'1 Enterprises'!K22*'1 Enterprises'!K13*'1 Enterprises'!K6</f>
        <v>0</v>
      </c>
      <c r="L5" s="46">
        <f>'1 Enterprises'!L22*'1 Enterprises'!L13*'1 Enterprises'!L6</f>
        <v>0</v>
      </c>
      <c r="M5" s="46">
        <f>'1 Enterprises'!M22*'1 Enterprises'!M13*'1 Enterprises'!M6</f>
        <v>0</v>
      </c>
      <c r="N5" s="46">
        <f>'1 Enterprises'!N22*'1 Enterprises'!N13*'1 Enterprises'!N6</f>
        <v>0</v>
      </c>
      <c r="O5" s="46">
        <f>'1 Enterprises'!O22*'1 Enterprises'!O13*'1 Enterprises'!O6</f>
        <v>0</v>
      </c>
      <c r="P5" s="46">
        <f>'1 Enterprises'!P22*'1 Enterprises'!P13*'1 Enterprises'!P6</f>
        <v>0</v>
      </c>
      <c r="Q5" s="46">
        <f>'1 Enterprises'!Q22*'1 Enterprises'!Q13*'1 Enterprises'!Q6</f>
        <v>0</v>
      </c>
      <c r="R5" s="46">
        <f>'1 Enterprises'!R22*'1 Enterprises'!R13*'1 Enterprises'!R6</f>
        <v>0</v>
      </c>
      <c r="S5" s="46">
        <f>'1 Enterprises'!S22*'1 Enterprises'!S13*'1 Enterprises'!S6</f>
        <v>0</v>
      </c>
      <c r="T5" s="46">
        <f>'1 Enterprises'!T22*'1 Enterprises'!T13*'1 Enterprises'!T6</f>
        <v>0</v>
      </c>
      <c r="U5" s="46">
        <f>'1 Enterprises'!U22*'1 Enterprises'!U13*'1 Enterprises'!U6</f>
        <v>0</v>
      </c>
      <c r="V5" s="46">
        <f>'1 Enterprises'!V22*'1 Enterprises'!V13*'1 Enterprises'!V6</f>
        <v>0</v>
      </c>
      <c r="W5" s="46">
        <f>'1 Enterprises'!W22*'1 Enterprises'!W13*'1 Enterprises'!W6</f>
        <v>0</v>
      </c>
      <c r="X5" s="46">
        <f>'1 Enterprises'!X22*'1 Enterprises'!X13*'1 Enterprises'!X6</f>
        <v>0</v>
      </c>
      <c r="Y5" s="46">
        <f>'1 Enterprises'!Y22*'1 Enterprises'!Y13*'1 Enterprises'!Y6</f>
        <v>0</v>
      </c>
      <c r="Z5" s="46">
        <f>'1 Enterprises'!Z22*'1 Enterprises'!Z13*'1 Enterprises'!Z6</f>
        <v>0</v>
      </c>
      <c r="AA5" s="46">
        <f>'1 Enterprises'!AA22*'1 Enterprises'!AA13*'1 Enterprises'!AA6</f>
        <v>0</v>
      </c>
      <c r="AB5" s="46">
        <f>'1 Enterprises'!AB22*'1 Enterprises'!AB13*'1 Enterprises'!AB6</f>
        <v>0</v>
      </c>
      <c r="AC5" s="46">
        <f>'1 Enterprises'!AC22*'1 Enterprises'!AC13*'1 Enterprises'!AC6</f>
        <v>0</v>
      </c>
      <c r="AD5" s="46">
        <f>'1 Enterprises'!AD22*'1 Enterprises'!AD13*'1 Enterprises'!AD6</f>
        <v>0</v>
      </c>
      <c r="AE5" s="46">
        <f>'1 Enterprises'!AE22*'1 Enterprises'!AE13*'1 Enterprises'!AE6</f>
        <v>0</v>
      </c>
      <c r="AF5" s="46">
        <f>'1 Enterprises'!AF22*'1 Enterprises'!AF13*'1 Enterprises'!AF6</f>
        <v>0</v>
      </c>
      <c r="AG5" s="46">
        <f>'1 Enterprises'!AG22*'1 Enterprises'!AG13*'1 Enterprises'!AG6</f>
        <v>0</v>
      </c>
      <c r="AH5" s="46">
        <f>'1 Enterprises'!AH22*'1 Enterprises'!AH13*'1 Enterprises'!AH6</f>
        <v>0</v>
      </c>
      <c r="AI5" s="46">
        <f>'1 Enterprises'!AI22*'1 Enterprises'!AI13*'1 Enterprises'!AI6</f>
        <v>0</v>
      </c>
      <c r="AJ5" s="46">
        <f>'1 Enterprises'!AJ22*'1 Enterprises'!AJ13*'1 Enterprises'!AJ6</f>
        <v>0</v>
      </c>
      <c r="AK5" s="46">
        <f>'1 Enterprises'!AK22*'1 Enterprises'!AK13*'1 Enterprises'!AK6</f>
        <v>0</v>
      </c>
      <c r="AL5" s="46">
        <f>'1 Enterprises'!AL22*'1 Enterprises'!AL13*'1 Enterprises'!AL6</f>
        <v>0</v>
      </c>
      <c r="AM5" s="46">
        <f>'1 Enterprises'!AM22*'1 Enterprises'!AM13*'1 Enterprises'!AM6</f>
        <v>0</v>
      </c>
      <c r="AN5" s="46">
        <f>'1 Enterprises'!AN22*'1 Enterprises'!AN13*'1 Enterprises'!AN6</f>
        <v>0</v>
      </c>
      <c r="AO5" s="46">
        <f>'1 Enterprises'!AO22*'1 Enterprises'!AO13*'1 Enterprises'!AO6</f>
        <v>0</v>
      </c>
      <c r="AP5" s="46">
        <f>'1 Enterprises'!AP22*'1 Enterprises'!AP13*'1 Enterprises'!AP6</f>
        <v>0</v>
      </c>
      <c r="AQ5" s="46">
        <f>'1 Enterprises'!AQ22*'1 Enterprises'!AQ13*'1 Enterprises'!AQ6</f>
        <v>0</v>
      </c>
      <c r="AR5" s="46">
        <f>'1 Enterprises'!AR22*'1 Enterprises'!AR13*'1 Enterprises'!AR6</f>
        <v>0</v>
      </c>
      <c r="AS5" s="46">
        <f>'1 Enterprises'!AS22*'1 Enterprises'!AS13*'1 Enterprises'!AS6</f>
        <v>0</v>
      </c>
      <c r="AT5" s="46">
        <f>'1 Enterprises'!AT22*'1 Enterprises'!AT13*'1 Enterprises'!AT6</f>
        <v>0</v>
      </c>
      <c r="AU5" s="46">
        <f>'1 Enterprises'!AU22*'1 Enterprises'!AU13*'1 Enterprises'!AU6</f>
        <v>0</v>
      </c>
      <c r="AV5" s="46">
        <f>'1 Enterprises'!AV22*'1 Enterprises'!AV13*'1 Enterprises'!AV6</f>
        <v>0</v>
      </c>
      <c r="AW5" s="46">
        <f>'1 Enterprises'!AW22*'1 Enterprises'!AW13*'1 Enterprises'!AW6</f>
        <v>0</v>
      </c>
      <c r="AX5" s="46">
        <f>'1 Enterprises'!AX22*'1 Enterprises'!AX13*'1 Enterprises'!AX6</f>
        <v>0</v>
      </c>
      <c r="AY5" s="46">
        <f>'1 Enterprises'!AY22*'1 Enterprises'!AY13*'1 Enterprises'!AY6</f>
        <v>0</v>
      </c>
      <c r="AZ5" s="46">
        <f>'1 Enterprises'!AZ22*'1 Enterprises'!AZ13*'1 Enterprises'!AZ6</f>
        <v>0</v>
      </c>
      <c r="BA5" s="46">
        <f>'1 Enterprises'!BA22*'1 Enterprises'!BA13*'1 Enterprises'!BA6</f>
        <v>0</v>
      </c>
    </row>
    <row r="6" spans="2:107" s="36" customFormat="1" ht="15" x14ac:dyDescent="0.25">
      <c r="B6" s="63" t="s">
        <v>332</v>
      </c>
      <c r="C6" s="35"/>
      <c r="D6" s="147"/>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47"/>
      <c r="AH6" s="147"/>
      <c r="AI6" s="147"/>
      <c r="AJ6" s="147"/>
      <c r="AK6" s="147"/>
      <c r="AL6" s="147"/>
      <c r="AM6" s="147"/>
      <c r="AN6" s="147"/>
      <c r="AO6" s="147"/>
      <c r="AP6" s="147"/>
      <c r="AQ6" s="147"/>
      <c r="AR6" s="147"/>
      <c r="AS6" s="147"/>
      <c r="AT6" s="147"/>
      <c r="AU6" s="147"/>
      <c r="AV6" s="147"/>
      <c r="AW6" s="147"/>
      <c r="AX6" s="147"/>
      <c r="AY6" s="147"/>
      <c r="AZ6" s="147"/>
      <c r="BA6" s="147"/>
    </row>
    <row r="7" spans="2:107" s="36" customFormat="1" x14ac:dyDescent="0.2">
      <c r="B7" s="63" t="s">
        <v>265</v>
      </c>
      <c r="C7" s="35"/>
      <c r="D7" s="104">
        <f t="shared" ref="D7:AI7" si="0">IF(D6&gt;0,(D6/SUM($D6:$BA6)),0)</f>
        <v>0</v>
      </c>
      <c r="E7" s="104">
        <f t="shared" si="0"/>
        <v>0</v>
      </c>
      <c r="F7" s="104">
        <f t="shared" si="0"/>
        <v>0</v>
      </c>
      <c r="G7" s="104">
        <f t="shared" si="0"/>
        <v>0</v>
      </c>
      <c r="H7" s="104">
        <f t="shared" si="0"/>
        <v>0</v>
      </c>
      <c r="I7" s="104">
        <f t="shared" si="0"/>
        <v>0</v>
      </c>
      <c r="J7" s="104">
        <f t="shared" si="0"/>
        <v>0</v>
      </c>
      <c r="K7" s="104">
        <f t="shared" si="0"/>
        <v>0</v>
      </c>
      <c r="L7" s="104">
        <f t="shared" si="0"/>
        <v>0</v>
      </c>
      <c r="M7" s="104">
        <f t="shared" si="0"/>
        <v>0</v>
      </c>
      <c r="N7" s="104">
        <f t="shared" si="0"/>
        <v>0</v>
      </c>
      <c r="O7" s="104">
        <f t="shared" si="0"/>
        <v>0</v>
      </c>
      <c r="P7" s="104">
        <f t="shared" si="0"/>
        <v>0</v>
      </c>
      <c r="Q7" s="104">
        <f t="shared" si="0"/>
        <v>0</v>
      </c>
      <c r="R7" s="104">
        <f t="shared" si="0"/>
        <v>0</v>
      </c>
      <c r="S7" s="104">
        <f t="shared" si="0"/>
        <v>0</v>
      </c>
      <c r="T7" s="104">
        <f t="shared" si="0"/>
        <v>0</v>
      </c>
      <c r="U7" s="104">
        <f t="shared" si="0"/>
        <v>0</v>
      </c>
      <c r="V7" s="104">
        <f t="shared" si="0"/>
        <v>0</v>
      </c>
      <c r="W7" s="104">
        <f t="shared" si="0"/>
        <v>0</v>
      </c>
      <c r="X7" s="104">
        <f t="shared" si="0"/>
        <v>0</v>
      </c>
      <c r="Y7" s="104">
        <f t="shared" si="0"/>
        <v>0</v>
      </c>
      <c r="Z7" s="104">
        <f t="shared" si="0"/>
        <v>0</v>
      </c>
      <c r="AA7" s="104">
        <f t="shared" si="0"/>
        <v>0</v>
      </c>
      <c r="AB7" s="104">
        <f t="shared" si="0"/>
        <v>0</v>
      </c>
      <c r="AC7" s="104">
        <f t="shared" si="0"/>
        <v>0</v>
      </c>
      <c r="AD7" s="104">
        <f t="shared" si="0"/>
        <v>0</v>
      </c>
      <c r="AE7" s="104">
        <f t="shared" si="0"/>
        <v>0</v>
      </c>
      <c r="AF7" s="104">
        <f t="shared" si="0"/>
        <v>0</v>
      </c>
      <c r="AG7" s="104">
        <f t="shared" si="0"/>
        <v>0</v>
      </c>
      <c r="AH7" s="104">
        <f t="shared" si="0"/>
        <v>0</v>
      </c>
      <c r="AI7" s="104">
        <f t="shared" si="0"/>
        <v>0</v>
      </c>
      <c r="AJ7" s="104">
        <f t="shared" ref="AJ7:BA7" si="1">IF(AJ6&gt;0,(AJ6/SUM($D6:$BA6)),0)</f>
        <v>0</v>
      </c>
      <c r="AK7" s="104">
        <f t="shared" si="1"/>
        <v>0</v>
      </c>
      <c r="AL7" s="104">
        <f t="shared" si="1"/>
        <v>0</v>
      </c>
      <c r="AM7" s="104">
        <f t="shared" si="1"/>
        <v>0</v>
      </c>
      <c r="AN7" s="104">
        <f t="shared" si="1"/>
        <v>0</v>
      </c>
      <c r="AO7" s="104">
        <f t="shared" si="1"/>
        <v>0</v>
      </c>
      <c r="AP7" s="104">
        <f t="shared" si="1"/>
        <v>0</v>
      </c>
      <c r="AQ7" s="104">
        <f t="shared" si="1"/>
        <v>0</v>
      </c>
      <c r="AR7" s="104">
        <f t="shared" si="1"/>
        <v>0</v>
      </c>
      <c r="AS7" s="104">
        <f t="shared" si="1"/>
        <v>0</v>
      </c>
      <c r="AT7" s="104">
        <f t="shared" si="1"/>
        <v>0</v>
      </c>
      <c r="AU7" s="104">
        <f t="shared" si="1"/>
        <v>0</v>
      </c>
      <c r="AV7" s="104">
        <f t="shared" si="1"/>
        <v>0</v>
      </c>
      <c r="AW7" s="104">
        <f t="shared" si="1"/>
        <v>0</v>
      </c>
      <c r="AX7" s="104">
        <f t="shared" si="1"/>
        <v>0</v>
      </c>
      <c r="AY7" s="104">
        <f t="shared" si="1"/>
        <v>0</v>
      </c>
      <c r="AZ7" s="104">
        <f t="shared" si="1"/>
        <v>0</v>
      </c>
      <c r="BA7" s="104">
        <f t="shared" si="1"/>
        <v>0</v>
      </c>
    </row>
    <row r="8" spans="2:107" s="123" customFormat="1" x14ac:dyDescent="0.2">
      <c r="B8" s="122"/>
      <c r="C8" s="46"/>
      <c r="D8" s="46">
        <f>D5*D7</f>
        <v>0</v>
      </c>
      <c r="E8" s="46">
        <f t="shared" ref="E8:N8" si="2">E5*E7</f>
        <v>0</v>
      </c>
      <c r="F8" s="46">
        <f t="shared" si="2"/>
        <v>0</v>
      </c>
      <c r="G8" s="46">
        <f t="shared" si="2"/>
        <v>0</v>
      </c>
      <c r="H8" s="46">
        <f t="shared" si="2"/>
        <v>0</v>
      </c>
      <c r="I8" s="46">
        <f t="shared" si="2"/>
        <v>0</v>
      </c>
      <c r="J8" s="46">
        <f t="shared" si="2"/>
        <v>0</v>
      </c>
      <c r="K8" s="46">
        <f t="shared" si="2"/>
        <v>0</v>
      </c>
      <c r="L8" s="46">
        <f t="shared" si="2"/>
        <v>0</v>
      </c>
      <c r="M8" s="46">
        <f t="shared" si="2"/>
        <v>0</v>
      </c>
      <c r="N8" s="46">
        <f t="shared" si="2"/>
        <v>0</v>
      </c>
      <c r="O8" s="46">
        <f t="shared" ref="O8:AB8" si="3">O5*O7</f>
        <v>0</v>
      </c>
      <c r="P8" s="46">
        <f t="shared" si="3"/>
        <v>0</v>
      </c>
      <c r="Q8" s="46">
        <f t="shared" si="3"/>
        <v>0</v>
      </c>
      <c r="R8" s="46">
        <f t="shared" si="3"/>
        <v>0</v>
      </c>
      <c r="S8" s="46">
        <f t="shared" si="3"/>
        <v>0</v>
      </c>
      <c r="T8" s="46">
        <f t="shared" si="3"/>
        <v>0</v>
      </c>
      <c r="U8" s="46">
        <f t="shared" si="3"/>
        <v>0</v>
      </c>
      <c r="V8" s="46">
        <f t="shared" si="3"/>
        <v>0</v>
      </c>
      <c r="W8" s="46">
        <f t="shared" si="3"/>
        <v>0</v>
      </c>
      <c r="X8" s="46">
        <f t="shared" si="3"/>
        <v>0</v>
      </c>
      <c r="Y8" s="46">
        <f t="shared" si="3"/>
        <v>0</v>
      </c>
      <c r="Z8" s="46">
        <f t="shared" si="3"/>
        <v>0</v>
      </c>
      <c r="AA8" s="46">
        <f t="shared" si="3"/>
        <v>0</v>
      </c>
      <c r="AB8" s="46">
        <f t="shared" si="3"/>
        <v>0</v>
      </c>
      <c r="AC8" s="46">
        <f t="shared" ref="AC8:AP8" si="4">AC5*AC7</f>
        <v>0</v>
      </c>
      <c r="AD8" s="46">
        <f t="shared" si="4"/>
        <v>0</v>
      </c>
      <c r="AE8" s="46">
        <f t="shared" si="4"/>
        <v>0</v>
      </c>
      <c r="AF8" s="46">
        <f t="shared" si="4"/>
        <v>0</v>
      </c>
      <c r="AG8" s="46">
        <f t="shared" si="4"/>
        <v>0</v>
      </c>
      <c r="AH8" s="46">
        <f t="shared" si="4"/>
        <v>0</v>
      </c>
      <c r="AI8" s="46">
        <f t="shared" si="4"/>
        <v>0</v>
      </c>
      <c r="AJ8" s="46">
        <f t="shared" si="4"/>
        <v>0</v>
      </c>
      <c r="AK8" s="46">
        <f t="shared" si="4"/>
        <v>0</v>
      </c>
      <c r="AL8" s="46">
        <f t="shared" si="4"/>
        <v>0</v>
      </c>
      <c r="AM8" s="46">
        <f t="shared" si="4"/>
        <v>0</v>
      </c>
      <c r="AN8" s="46">
        <f t="shared" si="4"/>
        <v>0</v>
      </c>
      <c r="AO8" s="46">
        <f t="shared" si="4"/>
        <v>0</v>
      </c>
      <c r="AP8" s="46">
        <f t="shared" si="4"/>
        <v>0</v>
      </c>
      <c r="AQ8" s="46">
        <f t="shared" ref="AQ8:BA8" si="5">AQ5*AQ7</f>
        <v>0</v>
      </c>
      <c r="AR8" s="46">
        <f t="shared" si="5"/>
        <v>0</v>
      </c>
      <c r="AS8" s="46">
        <f t="shared" si="5"/>
        <v>0</v>
      </c>
      <c r="AT8" s="46">
        <f t="shared" si="5"/>
        <v>0</v>
      </c>
      <c r="AU8" s="46">
        <f t="shared" si="5"/>
        <v>0</v>
      </c>
      <c r="AV8" s="46">
        <f t="shared" si="5"/>
        <v>0</v>
      </c>
      <c r="AW8" s="46">
        <f t="shared" si="5"/>
        <v>0</v>
      </c>
      <c r="AX8" s="46">
        <f t="shared" si="5"/>
        <v>0</v>
      </c>
      <c r="AY8" s="46">
        <f t="shared" si="5"/>
        <v>0</v>
      </c>
      <c r="AZ8" s="46">
        <f t="shared" si="5"/>
        <v>0</v>
      </c>
      <c r="BA8" s="46">
        <f t="shared" si="5"/>
        <v>0</v>
      </c>
    </row>
    <row r="9" spans="2:107" x14ac:dyDescent="0.2">
      <c r="B9" s="63" t="s">
        <v>414</v>
      </c>
      <c r="C9" s="1"/>
      <c r="D9" s="104">
        <f t="shared" ref="D9:AI9" si="6">IF(SUM($D8:$BA8)&gt;0,(D8/SUM($D8:$BA8)),0)</f>
        <v>0</v>
      </c>
      <c r="E9" s="104">
        <f t="shared" si="6"/>
        <v>0</v>
      </c>
      <c r="F9" s="104">
        <f t="shared" si="6"/>
        <v>0</v>
      </c>
      <c r="G9" s="104">
        <f t="shared" si="6"/>
        <v>0</v>
      </c>
      <c r="H9" s="104">
        <f t="shared" si="6"/>
        <v>0</v>
      </c>
      <c r="I9" s="104">
        <f t="shared" si="6"/>
        <v>0</v>
      </c>
      <c r="J9" s="104">
        <f t="shared" si="6"/>
        <v>0</v>
      </c>
      <c r="K9" s="104">
        <f t="shared" si="6"/>
        <v>0</v>
      </c>
      <c r="L9" s="104">
        <f t="shared" si="6"/>
        <v>0</v>
      </c>
      <c r="M9" s="104">
        <f t="shared" si="6"/>
        <v>0</v>
      </c>
      <c r="N9" s="104">
        <f t="shared" si="6"/>
        <v>0</v>
      </c>
      <c r="O9" s="104">
        <f t="shared" si="6"/>
        <v>0</v>
      </c>
      <c r="P9" s="104">
        <f t="shared" si="6"/>
        <v>0</v>
      </c>
      <c r="Q9" s="104">
        <f t="shared" si="6"/>
        <v>0</v>
      </c>
      <c r="R9" s="104">
        <f t="shared" si="6"/>
        <v>0</v>
      </c>
      <c r="S9" s="104">
        <f t="shared" si="6"/>
        <v>0</v>
      </c>
      <c r="T9" s="104">
        <f t="shared" si="6"/>
        <v>0</v>
      </c>
      <c r="U9" s="104">
        <f t="shared" si="6"/>
        <v>0</v>
      </c>
      <c r="V9" s="104">
        <f t="shared" si="6"/>
        <v>0</v>
      </c>
      <c r="W9" s="104">
        <f t="shared" si="6"/>
        <v>0</v>
      </c>
      <c r="X9" s="104">
        <f t="shared" si="6"/>
        <v>0</v>
      </c>
      <c r="Y9" s="104">
        <f t="shared" si="6"/>
        <v>0</v>
      </c>
      <c r="Z9" s="104">
        <f t="shared" si="6"/>
        <v>0</v>
      </c>
      <c r="AA9" s="104">
        <f t="shared" si="6"/>
        <v>0</v>
      </c>
      <c r="AB9" s="104">
        <f t="shared" si="6"/>
        <v>0</v>
      </c>
      <c r="AC9" s="104">
        <f t="shared" si="6"/>
        <v>0</v>
      </c>
      <c r="AD9" s="104">
        <f t="shared" si="6"/>
        <v>0</v>
      </c>
      <c r="AE9" s="104">
        <f t="shared" si="6"/>
        <v>0</v>
      </c>
      <c r="AF9" s="104">
        <f t="shared" si="6"/>
        <v>0</v>
      </c>
      <c r="AG9" s="104">
        <f t="shared" si="6"/>
        <v>0</v>
      </c>
      <c r="AH9" s="104">
        <f t="shared" si="6"/>
        <v>0</v>
      </c>
      <c r="AI9" s="104">
        <f t="shared" si="6"/>
        <v>0</v>
      </c>
      <c r="AJ9" s="104">
        <f t="shared" ref="AJ9:BA9" si="7">IF(SUM($D8:$BA8)&gt;0,(AJ8/SUM($D8:$BA8)),0)</f>
        <v>0</v>
      </c>
      <c r="AK9" s="104">
        <f t="shared" si="7"/>
        <v>0</v>
      </c>
      <c r="AL9" s="104">
        <f t="shared" si="7"/>
        <v>0</v>
      </c>
      <c r="AM9" s="104">
        <f t="shared" si="7"/>
        <v>0</v>
      </c>
      <c r="AN9" s="104">
        <f t="shared" si="7"/>
        <v>0</v>
      </c>
      <c r="AO9" s="104">
        <f t="shared" si="7"/>
        <v>0</v>
      </c>
      <c r="AP9" s="104">
        <f t="shared" si="7"/>
        <v>0</v>
      </c>
      <c r="AQ9" s="104">
        <f t="shared" si="7"/>
        <v>0</v>
      </c>
      <c r="AR9" s="104">
        <f t="shared" si="7"/>
        <v>0</v>
      </c>
      <c r="AS9" s="104">
        <f t="shared" si="7"/>
        <v>0</v>
      </c>
      <c r="AT9" s="104">
        <f t="shared" si="7"/>
        <v>0</v>
      </c>
      <c r="AU9" s="104">
        <f t="shared" si="7"/>
        <v>0</v>
      </c>
      <c r="AV9" s="104">
        <f t="shared" si="7"/>
        <v>0</v>
      </c>
      <c r="AW9" s="104">
        <f t="shared" si="7"/>
        <v>0</v>
      </c>
      <c r="AX9" s="104">
        <f t="shared" si="7"/>
        <v>0</v>
      </c>
      <c r="AY9" s="104">
        <f t="shared" si="7"/>
        <v>0</v>
      </c>
      <c r="AZ9" s="104">
        <f t="shared" si="7"/>
        <v>0</v>
      </c>
      <c r="BA9" s="104">
        <f t="shared" si="7"/>
        <v>0</v>
      </c>
      <c r="BB9" s="106"/>
      <c r="BC9" s="106"/>
    </row>
    <row r="10" spans="2:107" x14ac:dyDescent="0.2">
      <c r="B10" s="63"/>
      <c r="C10" s="1"/>
      <c r="D10" s="104"/>
      <c r="E10" s="104"/>
      <c r="F10" s="104"/>
      <c r="G10" s="104"/>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c r="AY10" s="104"/>
      <c r="AZ10" s="104"/>
      <c r="BA10" s="104"/>
      <c r="BC10" s="106"/>
    </row>
    <row r="11" spans="2:107" s="34" customFormat="1" x14ac:dyDescent="0.2">
      <c r="B11" s="63" t="s">
        <v>330</v>
      </c>
      <c r="C11" s="33"/>
      <c r="D11" s="199">
        <f>IF(D3&gt;0,(('1 Enterprises'!D6/'1 Enterprises'!D14)*('1 Enterprises'!D22/52)),0)</f>
        <v>0</v>
      </c>
      <c r="E11" s="199">
        <f>IF(E3&gt;0,(('1 Enterprises'!E6/'1 Enterprises'!E14)*('1 Enterprises'!E22/52)),0)</f>
        <v>0</v>
      </c>
      <c r="F11" s="199">
        <f>IF(F3&gt;0,(('1 Enterprises'!F6/'1 Enterprises'!F14)*('1 Enterprises'!F22/52)),0)</f>
        <v>0</v>
      </c>
      <c r="G11" s="199">
        <f>IF(G3&gt;0,(('1 Enterprises'!G6/'1 Enterprises'!G14)*('1 Enterprises'!G22/52)),0)</f>
        <v>0</v>
      </c>
      <c r="H11" s="199">
        <f>IF(H3&gt;0,(('1 Enterprises'!H6/'1 Enterprises'!H14)*('1 Enterprises'!H22/52)),0)</f>
        <v>0</v>
      </c>
      <c r="I11" s="199">
        <f>IF(I3&gt;0,(('1 Enterprises'!I6/'1 Enterprises'!I14)*('1 Enterprises'!I22/52)),0)</f>
        <v>0</v>
      </c>
      <c r="J11" s="199">
        <f>IF(J3&gt;0,(('1 Enterprises'!J6/'1 Enterprises'!J14)*('1 Enterprises'!J22/52)),0)</f>
        <v>0</v>
      </c>
      <c r="K11" s="199">
        <f>IF(K3&gt;0,(('1 Enterprises'!K6/'1 Enterprises'!K14)*('1 Enterprises'!K22/52)),0)</f>
        <v>0</v>
      </c>
      <c r="L11" s="199">
        <f>IF(L3&gt;0,(('1 Enterprises'!L6/'1 Enterprises'!L14)*('1 Enterprises'!L22/52)),0)</f>
        <v>0</v>
      </c>
      <c r="M11" s="199">
        <f>IF(M3&gt;0,(('1 Enterprises'!M6/'1 Enterprises'!M14)*('1 Enterprises'!M22/52)),0)</f>
        <v>0</v>
      </c>
      <c r="N11" s="199">
        <f>IF(N3&gt;0,(('1 Enterprises'!N6/'1 Enterprises'!N14)*('1 Enterprises'!N22/52)),0)</f>
        <v>0</v>
      </c>
      <c r="O11" s="199">
        <f>IF(O3&gt;0,(('1 Enterprises'!O6/'1 Enterprises'!O14)*('1 Enterprises'!O22/52)),0)</f>
        <v>0</v>
      </c>
      <c r="P11" s="199">
        <f>IF(P3&gt;0,(('1 Enterprises'!P6/'1 Enterprises'!P14)*('1 Enterprises'!P22/52)),0)</f>
        <v>0</v>
      </c>
      <c r="Q11" s="199">
        <f>IF(Q3&gt;0,(('1 Enterprises'!Q6/'1 Enterprises'!Q14)*('1 Enterprises'!Q22/52)),0)</f>
        <v>0</v>
      </c>
      <c r="R11" s="199">
        <f>IF(R3&gt;0,(('1 Enterprises'!R6/'1 Enterprises'!R14)*('1 Enterprises'!R22/52)),0)</f>
        <v>0</v>
      </c>
      <c r="S11" s="199">
        <f>IF(S3&gt;0,(('1 Enterprises'!S6/'1 Enterprises'!S14)*('1 Enterprises'!S22/52)),0)</f>
        <v>0</v>
      </c>
      <c r="T11" s="199">
        <f>IF(T3&gt;0,(('1 Enterprises'!T6/'1 Enterprises'!T14)*('1 Enterprises'!T22/52)),0)</f>
        <v>0</v>
      </c>
      <c r="U11" s="199">
        <f>IF(U3&gt;0,(('1 Enterprises'!U6/'1 Enterprises'!U14)*('1 Enterprises'!U22/52)),0)</f>
        <v>0</v>
      </c>
      <c r="V11" s="199">
        <f>IF(V3&gt;0,(('1 Enterprises'!V6/'1 Enterprises'!V14)*('1 Enterprises'!V22/52)),0)</f>
        <v>0</v>
      </c>
      <c r="W11" s="199">
        <f>IF(W3&gt;0,(('1 Enterprises'!W6/'1 Enterprises'!W14)*('1 Enterprises'!W22/52)),0)</f>
        <v>0</v>
      </c>
      <c r="X11" s="199">
        <f>IF(X3&gt;0,(('1 Enterprises'!X6/'1 Enterprises'!X14)*('1 Enterprises'!X22/52)),0)</f>
        <v>0</v>
      </c>
      <c r="Y11" s="199">
        <f>IF(Y3&gt;0,(('1 Enterprises'!Y6/'1 Enterprises'!Y14)*('1 Enterprises'!Y22/52)),0)</f>
        <v>0</v>
      </c>
      <c r="Z11" s="199">
        <f>IF(Z3&gt;0,(('1 Enterprises'!Z6/'1 Enterprises'!Z14)*('1 Enterprises'!Z22/52)),0)</f>
        <v>0</v>
      </c>
      <c r="AA11" s="199">
        <f>IF(AA3&gt;0,(('1 Enterprises'!AA6/'1 Enterprises'!AA14)*('1 Enterprises'!AA22/52)),0)</f>
        <v>0</v>
      </c>
      <c r="AB11" s="199">
        <f>IF(AB3&gt;0,(('1 Enterprises'!AB6/'1 Enterprises'!AB14)*('1 Enterprises'!AB22/52)),0)</f>
        <v>0</v>
      </c>
      <c r="AC11" s="199">
        <f>IF(AC3&gt;0,(('1 Enterprises'!AC6/'1 Enterprises'!AC14)*('1 Enterprises'!AC22/52)),0)</f>
        <v>0</v>
      </c>
      <c r="AD11" s="199">
        <f>IF(AD3&gt;0,(('1 Enterprises'!AD6/'1 Enterprises'!AD14)*('1 Enterprises'!AD22/52)),0)</f>
        <v>0</v>
      </c>
      <c r="AE11" s="199">
        <f>IF(AE3&gt;0,(('1 Enterprises'!AE6/'1 Enterprises'!AE14)*('1 Enterprises'!AE22/52)),0)</f>
        <v>0</v>
      </c>
      <c r="AF11" s="199">
        <f>IF(AF3&gt;0,(('1 Enterprises'!AF6/'1 Enterprises'!AF14)*('1 Enterprises'!AF22/52)),0)</f>
        <v>0</v>
      </c>
      <c r="AG11" s="199">
        <f>IF(AG3&gt;0,(('1 Enterprises'!AG6/'1 Enterprises'!AG14)*('1 Enterprises'!AG22/52)),0)</f>
        <v>0</v>
      </c>
      <c r="AH11" s="199">
        <f>IF(AH3&gt;0,(('1 Enterprises'!AH6/'1 Enterprises'!AH14)*('1 Enterprises'!AH22/52)),0)</f>
        <v>0</v>
      </c>
      <c r="AI11" s="199">
        <f>IF(AI3&gt;0,(('1 Enterprises'!AI6/'1 Enterprises'!AI14)*('1 Enterprises'!AI22/52)),0)</f>
        <v>0</v>
      </c>
      <c r="AJ11" s="199">
        <f>IF(AJ3&gt;0,(('1 Enterprises'!AJ6/'1 Enterprises'!AJ14)*('1 Enterprises'!AJ22/52)),0)</f>
        <v>0</v>
      </c>
      <c r="AK11" s="199">
        <f>IF(AK3&gt;0,(('1 Enterprises'!AK6/'1 Enterprises'!AK14)*('1 Enterprises'!AK22/52)),0)</f>
        <v>0</v>
      </c>
      <c r="AL11" s="199">
        <f>IF(AL3&gt;0,(('1 Enterprises'!AL6/'1 Enterprises'!AL14)*('1 Enterprises'!AL22/52)),0)</f>
        <v>0</v>
      </c>
      <c r="AM11" s="199">
        <f>IF(AM3&gt;0,(('1 Enterprises'!AM6/'1 Enterprises'!AM14)*('1 Enterprises'!AM22/52)),0)</f>
        <v>0</v>
      </c>
      <c r="AN11" s="199">
        <f>IF(AN3&gt;0,(('1 Enterprises'!AN6/'1 Enterprises'!AN14)*('1 Enterprises'!AN22/52)),0)</f>
        <v>0</v>
      </c>
      <c r="AO11" s="199">
        <f>IF(AO3&gt;0,(('1 Enterprises'!AO6/'1 Enterprises'!AO14)*('1 Enterprises'!AO22/52)),0)</f>
        <v>0</v>
      </c>
      <c r="AP11" s="199">
        <f>IF(AP3&gt;0,(('1 Enterprises'!AP6/'1 Enterprises'!AP14)*('1 Enterprises'!AP22/52)),0)</f>
        <v>0</v>
      </c>
      <c r="AQ11" s="199">
        <f>IF(AQ3&gt;0,(('1 Enterprises'!AQ6/'1 Enterprises'!AQ14)*('1 Enterprises'!AQ22/52)),0)</f>
        <v>0</v>
      </c>
      <c r="AR11" s="199">
        <f>IF(AR3&gt;0,(('1 Enterprises'!AR6/'1 Enterprises'!AR14)*('1 Enterprises'!AR22/52)),0)</f>
        <v>0</v>
      </c>
      <c r="AS11" s="199">
        <f>IF(AS3&gt;0,(('1 Enterprises'!AS6/'1 Enterprises'!AS14)*('1 Enterprises'!AS22/52)),0)</f>
        <v>0</v>
      </c>
      <c r="AT11" s="199">
        <f>IF(AT3&gt;0,(('1 Enterprises'!AT6/'1 Enterprises'!AT14)*('1 Enterprises'!AT22/52)),0)</f>
        <v>0</v>
      </c>
      <c r="AU11" s="199">
        <f>IF(AU3&gt;0,(('1 Enterprises'!AU6/'1 Enterprises'!AU14)*('1 Enterprises'!AU22/52)),0)</f>
        <v>0</v>
      </c>
      <c r="AV11" s="199">
        <f>IF(AV3&gt;0,(('1 Enterprises'!AV6/'1 Enterprises'!AV14)*('1 Enterprises'!AV22/52)),0)</f>
        <v>0</v>
      </c>
      <c r="AW11" s="199">
        <f>IF(AW3&gt;0,(('1 Enterprises'!AW6/'1 Enterprises'!AW14)*('1 Enterprises'!AW22/52)),0)</f>
        <v>0</v>
      </c>
      <c r="AX11" s="199">
        <f>IF(AX3&gt;0,(('1 Enterprises'!AX6/'1 Enterprises'!AX14)*('1 Enterprises'!AX22/52)),0)</f>
        <v>0</v>
      </c>
      <c r="AY11" s="199">
        <f>IF(AY3&gt;0,(('1 Enterprises'!AY6/'1 Enterprises'!AY14)*('1 Enterprises'!AY22/52)),0)</f>
        <v>0</v>
      </c>
      <c r="AZ11" s="199">
        <f>IF(AZ3&gt;0,(('1 Enterprises'!AZ6/'1 Enterprises'!AZ14)*('1 Enterprises'!AZ22/52)),0)</f>
        <v>0</v>
      </c>
      <c r="BA11" s="199">
        <f>IF(BA3&gt;0,(('1 Enterprises'!BA6/'1 Enterprises'!BA14)*('1 Enterprises'!BA22/52)),0)</f>
        <v>0</v>
      </c>
      <c r="BC11" s="105"/>
    </row>
    <row r="12" spans="2:107" x14ac:dyDescent="0.2">
      <c r="B12" s="63"/>
      <c r="C12" s="1"/>
      <c r="D12" s="86"/>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row>
    <row r="13" spans="2:107" x14ac:dyDescent="0.2">
      <c r="B13" s="65" t="s">
        <v>370</v>
      </c>
      <c r="C13" s="1"/>
      <c r="D13" s="73"/>
      <c r="E13" s="73"/>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E13" t="s">
        <v>341</v>
      </c>
      <c r="BF13" t="s">
        <v>342</v>
      </c>
      <c r="BG13" t="s">
        <v>115</v>
      </c>
      <c r="BH13" t="s">
        <v>116</v>
      </c>
      <c r="BI13" t="s">
        <v>117</v>
      </c>
      <c r="BJ13" t="s">
        <v>118</v>
      </c>
      <c r="BK13" t="s">
        <v>119</v>
      </c>
      <c r="BL13" t="s">
        <v>120</v>
      </c>
      <c r="BM13" t="s">
        <v>121</v>
      </c>
      <c r="BN13" t="s">
        <v>122</v>
      </c>
      <c r="BO13" t="s">
        <v>123</v>
      </c>
      <c r="BP13" t="s">
        <v>124</v>
      </c>
      <c r="BQ13" t="s">
        <v>125</v>
      </c>
      <c r="BR13" t="s">
        <v>126</v>
      </c>
      <c r="BS13" t="s">
        <v>127</v>
      </c>
      <c r="BT13" t="s">
        <v>128</v>
      </c>
      <c r="BU13" t="s">
        <v>129</v>
      </c>
      <c r="BV13" t="s">
        <v>130</v>
      </c>
      <c r="BW13" t="s">
        <v>131</v>
      </c>
      <c r="BX13" t="s">
        <v>132</v>
      </c>
      <c r="BY13" t="s">
        <v>133</v>
      </c>
      <c r="BZ13" t="s">
        <v>134</v>
      </c>
      <c r="CA13" t="s">
        <v>135</v>
      </c>
      <c r="CB13" t="s">
        <v>136</v>
      </c>
      <c r="CC13" t="s">
        <v>137</v>
      </c>
      <c r="CD13" t="s">
        <v>418</v>
      </c>
      <c r="CE13" t="s">
        <v>419</v>
      </c>
      <c r="CF13" t="s">
        <v>420</v>
      </c>
      <c r="CG13" t="s">
        <v>421</v>
      </c>
      <c r="CH13" t="s">
        <v>422</v>
      </c>
      <c r="CI13" t="s">
        <v>423</v>
      </c>
      <c r="CJ13" t="s">
        <v>424</v>
      </c>
      <c r="CK13" t="s">
        <v>425</v>
      </c>
      <c r="CL13" t="s">
        <v>426</v>
      </c>
      <c r="CM13" t="s">
        <v>427</v>
      </c>
      <c r="CN13" t="s">
        <v>428</v>
      </c>
      <c r="CO13" t="s">
        <v>429</v>
      </c>
      <c r="CP13" t="s">
        <v>430</v>
      </c>
      <c r="CQ13" t="s">
        <v>431</v>
      </c>
      <c r="CR13" t="s">
        <v>432</v>
      </c>
      <c r="CS13" t="s">
        <v>433</v>
      </c>
      <c r="CT13" t="s">
        <v>434</v>
      </c>
      <c r="CU13" t="s">
        <v>435</v>
      </c>
      <c r="CV13" t="s">
        <v>436</v>
      </c>
      <c r="CW13" t="s">
        <v>437</v>
      </c>
      <c r="CX13" t="s">
        <v>438</v>
      </c>
      <c r="CY13" t="s">
        <v>439</v>
      </c>
      <c r="CZ13" t="s">
        <v>440</v>
      </c>
      <c r="DA13" t="s">
        <v>441</v>
      </c>
      <c r="DB13" t="s">
        <v>442</v>
      </c>
    </row>
    <row r="14" spans="2:107" s="62" customFormat="1" ht="15" x14ac:dyDescent="0.25">
      <c r="B14" s="66" t="str">
        <f>'2 Income Statement'!B62</f>
        <v xml:space="preserve"> Containers</v>
      </c>
      <c r="C14" s="201" t="s">
        <v>151</v>
      </c>
      <c r="D14" s="148"/>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c r="BD14" s="162">
        <f t="shared" ref="BD14:BD20" si="8">SUM(BE14:DB14)</f>
        <v>0</v>
      </c>
      <c r="BE14" s="161">
        <f>D14*'1 Enterprises'!D$6</f>
        <v>0</v>
      </c>
      <c r="BF14" s="161">
        <f>E14*'1 Enterprises'!E$6</f>
        <v>0</v>
      </c>
      <c r="BG14" s="161">
        <f>F14*'1 Enterprises'!F$6</f>
        <v>0</v>
      </c>
      <c r="BH14" s="161">
        <f>G14*'1 Enterprises'!G$6</f>
        <v>0</v>
      </c>
      <c r="BI14" s="161">
        <f>H14*'1 Enterprises'!H$6</f>
        <v>0</v>
      </c>
      <c r="BJ14" s="161">
        <f>I14*'1 Enterprises'!I$6</f>
        <v>0</v>
      </c>
      <c r="BK14" s="161">
        <f>J14*'1 Enterprises'!J$6</f>
        <v>0</v>
      </c>
      <c r="BL14" s="161">
        <f>K14*'1 Enterprises'!K$6</f>
        <v>0</v>
      </c>
      <c r="BM14" s="161">
        <f>L14*'1 Enterprises'!L$6</f>
        <v>0</v>
      </c>
      <c r="BN14" s="161">
        <f>M14*'1 Enterprises'!M$6</f>
        <v>0</v>
      </c>
      <c r="BO14" s="161">
        <f>N14*'1 Enterprises'!N$6</f>
        <v>0</v>
      </c>
      <c r="BP14" s="161">
        <f>O14*'1 Enterprises'!O$6</f>
        <v>0</v>
      </c>
      <c r="BQ14" s="161">
        <f>P14*'1 Enterprises'!P$6</f>
        <v>0</v>
      </c>
      <c r="BR14" s="161">
        <f>Q14*'1 Enterprises'!Q$6</f>
        <v>0</v>
      </c>
      <c r="BS14" s="161">
        <f>R14*'1 Enterprises'!R$6</f>
        <v>0</v>
      </c>
      <c r="BT14" s="161">
        <f>S14*'1 Enterprises'!S$6</f>
        <v>0</v>
      </c>
      <c r="BU14" s="161">
        <f>T14*'1 Enterprises'!T$6</f>
        <v>0</v>
      </c>
      <c r="BV14" s="161">
        <f>U14*'1 Enterprises'!U$6</f>
        <v>0</v>
      </c>
      <c r="BW14" s="161">
        <f>V14*'1 Enterprises'!V$6</f>
        <v>0</v>
      </c>
      <c r="BX14" s="161">
        <f>W14*'1 Enterprises'!W$6</f>
        <v>0</v>
      </c>
      <c r="BY14" s="161">
        <f>X14*'1 Enterprises'!X$6</f>
        <v>0</v>
      </c>
      <c r="BZ14" s="161">
        <f>Y14*'1 Enterprises'!Y$6</f>
        <v>0</v>
      </c>
      <c r="CA14" s="161">
        <f>Z14*'1 Enterprises'!Z$6</f>
        <v>0</v>
      </c>
      <c r="CB14" s="161">
        <f>AA14*'1 Enterprises'!AA$6</f>
        <v>0</v>
      </c>
      <c r="CC14" s="161">
        <f>AB14*'1 Enterprises'!AB$6</f>
        <v>0</v>
      </c>
      <c r="CD14" s="161">
        <f>AC14*'1 Enterprises'!AC$6</f>
        <v>0</v>
      </c>
      <c r="CE14" s="161">
        <f>AD14*'1 Enterprises'!AD$6</f>
        <v>0</v>
      </c>
      <c r="CF14" s="161">
        <f>AE14*'1 Enterprises'!AE$6</f>
        <v>0</v>
      </c>
      <c r="CG14" s="161">
        <f>AF14*'1 Enterprises'!AF$6</f>
        <v>0</v>
      </c>
      <c r="CH14" s="161">
        <f>AG14*'1 Enterprises'!AG$6</f>
        <v>0</v>
      </c>
      <c r="CI14" s="161">
        <f>AH14*'1 Enterprises'!AH$6</f>
        <v>0</v>
      </c>
      <c r="CJ14" s="161">
        <f>AI14*'1 Enterprises'!AI$6</f>
        <v>0</v>
      </c>
      <c r="CK14" s="161">
        <f>AJ14*'1 Enterprises'!AJ$6</f>
        <v>0</v>
      </c>
      <c r="CL14" s="161">
        <f>AK14*'1 Enterprises'!AK$6</f>
        <v>0</v>
      </c>
      <c r="CM14" s="161">
        <f>AL14*'1 Enterprises'!AL$6</f>
        <v>0</v>
      </c>
      <c r="CN14" s="161">
        <f>AM14*'1 Enterprises'!AM$6</f>
        <v>0</v>
      </c>
      <c r="CO14" s="161">
        <f>AN14*'1 Enterprises'!AN$6</f>
        <v>0</v>
      </c>
      <c r="CP14" s="161">
        <f>AO14*'1 Enterprises'!AO$6</f>
        <v>0</v>
      </c>
      <c r="CQ14" s="161">
        <f>AP14*'1 Enterprises'!AP$6</f>
        <v>0</v>
      </c>
      <c r="CR14" s="161">
        <f>AQ14*'1 Enterprises'!AQ$6</f>
        <v>0</v>
      </c>
      <c r="CS14" s="161">
        <f>AR14*'1 Enterprises'!AR$6</f>
        <v>0</v>
      </c>
      <c r="CT14" s="161">
        <f>AS14*'1 Enterprises'!AS$6</f>
        <v>0</v>
      </c>
      <c r="CU14" s="161">
        <f>AT14*'1 Enterprises'!AT$6</f>
        <v>0</v>
      </c>
      <c r="CV14" s="161">
        <f>AU14*'1 Enterprises'!AU$6</f>
        <v>0</v>
      </c>
      <c r="CW14" s="161">
        <f>AV14*'1 Enterprises'!AV$6</f>
        <v>0</v>
      </c>
      <c r="CX14" s="161">
        <f>AW14*'1 Enterprises'!AW$6</f>
        <v>0</v>
      </c>
      <c r="CY14" s="161">
        <f>AX14*'1 Enterprises'!AX$6</f>
        <v>0</v>
      </c>
      <c r="CZ14" s="161">
        <f>AY14*'1 Enterprises'!AY$6</f>
        <v>0</v>
      </c>
      <c r="DA14" s="161">
        <f>AZ14*'1 Enterprises'!AZ$6</f>
        <v>0</v>
      </c>
      <c r="DB14" s="161">
        <f>BA14*'1 Enterprises'!BA$6</f>
        <v>0</v>
      </c>
      <c r="DC14" s="161"/>
    </row>
    <row r="15" spans="2:107" s="62" customFormat="1" x14ac:dyDescent="0.2">
      <c r="B15" s="66" t="str">
        <f>'2 Income Statement'!B63</f>
        <v xml:space="preserve"> Substrate</v>
      </c>
      <c r="C15" s="201" t="s">
        <v>151</v>
      </c>
      <c r="D15" s="61">
        <f>'5 Substrate'!I3</f>
        <v>0</v>
      </c>
      <c r="E15" s="61">
        <f>'5 Substrate'!I4</f>
        <v>0</v>
      </c>
      <c r="F15" s="61">
        <f>'5 Substrate'!I5</f>
        <v>0</v>
      </c>
      <c r="G15" s="61">
        <f>'5 Substrate'!I6</f>
        <v>0</v>
      </c>
      <c r="H15" s="61">
        <f>'5 Substrate'!I7</f>
        <v>0</v>
      </c>
      <c r="I15" s="61">
        <f>'5 Substrate'!I8</f>
        <v>0</v>
      </c>
      <c r="J15" s="61">
        <f>'5 Substrate'!I9</f>
        <v>0</v>
      </c>
      <c r="K15" s="61">
        <f>'5 Substrate'!I10</f>
        <v>0</v>
      </c>
      <c r="L15" s="61">
        <f>'5 Substrate'!I11</f>
        <v>0</v>
      </c>
      <c r="M15" s="61">
        <f>'5 Substrate'!I12</f>
        <v>0</v>
      </c>
      <c r="N15" s="61">
        <f>'5 Substrate'!I13</f>
        <v>0</v>
      </c>
      <c r="O15" s="61">
        <f>'5 Substrate'!I14</f>
        <v>0</v>
      </c>
      <c r="P15" s="61">
        <f>'5 Substrate'!I15</f>
        <v>0</v>
      </c>
      <c r="Q15" s="61">
        <f>'5 Substrate'!I16</f>
        <v>0</v>
      </c>
      <c r="R15" s="61">
        <f>'5 Substrate'!I17</f>
        <v>0</v>
      </c>
      <c r="S15" s="61">
        <f>'5 Substrate'!I18</f>
        <v>0</v>
      </c>
      <c r="T15" s="61">
        <f>'5 Substrate'!I19</f>
        <v>0</v>
      </c>
      <c r="U15" s="61">
        <f>'5 Substrate'!I20</f>
        <v>0</v>
      </c>
      <c r="V15" s="61">
        <f>'5 Substrate'!I21</f>
        <v>0</v>
      </c>
      <c r="W15" s="61">
        <f>'5 Substrate'!I22</f>
        <v>0</v>
      </c>
      <c r="X15" s="61">
        <f>'5 Substrate'!I23</f>
        <v>0</v>
      </c>
      <c r="Y15" s="61">
        <f>'5 Substrate'!I24</f>
        <v>0</v>
      </c>
      <c r="Z15" s="61">
        <f>'5 Substrate'!I25</f>
        <v>0</v>
      </c>
      <c r="AA15" s="61">
        <f>'5 Substrate'!I26</f>
        <v>0</v>
      </c>
      <c r="AB15" s="61">
        <f>'5 Substrate'!I27</f>
        <v>0</v>
      </c>
      <c r="AC15" s="61">
        <f>'5 Substrate'!$I$28</f>
        <v>0</v>
      </c>
      <c r="AD15" s="61">
        <f>'5 Substrate'!$I$29</f>
        <v>0</v>
      </c>
      <c r="AE15" s="61">
        <f>'5 Substrate'!$I30</f>
        <v>0</v>
      </c>
      <c r="AF15" s="61">
        <f>'5 Substrate'!$I31</f>
        <v>0</v>
      </c>
      <c r="AG15" s="61">
        <f>'5 Substrate'!$I32</f>
        <v>0</v>
      </c>
      <c r="AH15" s="61">
        <f>'5 Substrate'!$I33</f>
        <v>0</v>
      </c>
      <c r="AI15" s="61">
        <f>'5 Substrate'!$I34</f>
        <v>0</v>
      </c>
      <c r="AJ15" s="61">
        <f>'5 Substrate'!$I35</f>
        <v>0</v>
      </c>
      <c r="AK15" s="61">
        <f>'5 Substrate'!$I36</f>
        <v>0</v>
      </c>
      <c r="AL15" s="61">
        <f>'5 Substrate'!$I37</f>
        <v>0</v>
      </c>
      <c r="AM15" s="61">
        <f>'5 Substrate'!$I38</f>
        <v>0</v>
      </c>
      <c r="AN15" s="61">
        <f>'5 Substrate'!$I39</f>
        <v>0</v>
      </c>
      <c r="AO15" s="61">
        <f>'5 Substrate'!$I40</f>
        <v>0</v>
      </c>
      <c r="AP15" s="61">
        <f>'5 Substrate'!$I41</f>
        <v>0</v>
      </c>
      <c r="AQ15" s="61">
        <f>'5 Substrate'!$I42</f>
        <v>0</v>
      </c>
      <c r="AR15" s="61">
        <f>'5 Substrate'!$I43</f>
        <v>0</v>
      </c>
      <c r="AS15" s="61">
        <f>'5 Substrate'!$I44</f>
        <v>0</v>
      </c>
      <c r="AT15" s="61">
        <f>'5 Substrate'!$I45</f>
        <v>0</v>
      </c>
      <c r="AU15" s="61">
        <f>'5 Substrate'!$I46</f>
        <v>0</v>
      </c>
      <c r="AV15" s="61">
        <f>'5 Substrate'!$I47</f>
        <v>0</v>
      </c>
      <c r="AW15" s="61">
        <f>'5 Substrate'!$I48</f>
        <v>0</v>
      </c>
      <c r="AX15" s="61">
        <f>'5 Substrate'!$I49</f>
        <v>0</v>
      </c>
      <c r="AY15" s="61">
        <f>'5 Substrate'!$I50</f>
        <v>0</v>
      </c>
      <c r="AZ15" s="61">
        <f>'5 Substrate'!$I51</f>
        <v>0</v>
      </c>
      <c r="BA15" s="61">
        <f>'5 Substrate'!$I52</f>
        <v>0</v>
      </c>
      <c r="BD15" s="162">
        <f t="shared" si="8"/>
        <v>0</v>
      </c>
      <c r="BE15" s="161">
        <f>D15*'1 Enterprises'!D$6</f>
        <v>0</v>
      </c>
      <c r="BF15" s="161">
        <f>E15*'1 Enterprises'!E$6</f>
        <v>0</v>
      </c>
      <c r="BG15" s="161">
        <f>F15*'1 Enterprises'!F$6</f>
        <v>0</v>
      </c>
      <c r="BH15" s="161">
        <f>G15*'1 Enterprises'!G$6</f>
        <v>0</v>
      </c>
      <c r="BI15" s="161">
        <f>H15*'1 Enterprises'!H$6</f>
        <v>0</v>
      </c>
      <c r="BJ15" s="161">
        <f>I15*'1 Enterprises'!I$6</f>
        <v>0</v>
      </c>
      <c r="BK15" s="161">
        <f>J15*'1 Enterprises'!J$6</f>
        <v>0</v>
      </c>
      <c r="BL15" s="161">
        <f>K15*'1 Enterprises'!K$6</f>
        <v>0</v>
      </c>
      <c r="BM15" s="161">
        <f>L15*'1 Enterprises'!L$6</f>
        <v>0</v>
      </c>
      <c r="BN15" s="161">
        <f>M15*'1 Enterprises'!M$6</f>
        <v>0</v>
      </c>
      <c r="BO15" s="161">
        <f>N15*'1 Enterprises'!N$6</f>
        <v>0</v>
      </c>
      <c r="BP15" s="161">
        <f>O15*'1 Enterprises'!O$6</f>
        <v>0</v>
      </c>
      <c r="BQ15" s="161">
        <f>P15*'1 Enterprises'!P$6</f>
        <v>0</v>
      </c>
      <c r="BR15" s="161">
        <f>Q15*'1 Enterprises'!Q$6</f>
        <v>0</v>
      </c>
      <c r="BS15" s="161">
        <f>R15*'1 Enterprises'!R$6</f>
        <v>0</v>
      </c>
      <c r="BT15" s="161">
        <f>S15*'1 Enterprises'!S$6</f>
        <v>0</v>
      </c>
      <c r="BU15" s="161">
        <f>T15*'1 Enterprises'!T$6</f>
        <v>0</v>
      </c>
      <c r="BV15" s="161">
        <f>U15*'1 Enterprises'!U$6</f>
        <v>0</v>
      </c>
      <c r="BW15" s="161">
        <f>V15*'1 Enterprises'!V$6</f>
        <v>0</v>
      </c>
      <c r="BX15" s="161">
        <f>W15*'1 Enterprises'!W$6</f>
        <v>0</v>
      </c>
      <c r="BY15" s="161">
        <f>X15*'1 Enterprises'!X$6</f>
        <v>0</v>
      </c>
      <c r="BZ15" s="161">
        <f>Y15*'1 Enterprises'!Y$6</f>
        <v>0</v>
      </c>
      <c r="CA15" s="161">
        <f>Z15*'1 Enterprises'!Z$6</f>
        <v>0</v>
      </c>
      <c r="CB15" s="161">
        <f>AA15*'1 Enterprises'!AA$6</f>
        <v>0</v>
      </c>
      <c r="CC15" s="161">
        <f>AB15*'1 Enterprises'!AB$6</f>
        <v>0</v>
      </c>
      <c r="CD15" s="161">
        <f>AC15*'1 Enterprises'!AC$6</f>
        <v>0</v>
      </c>
      <c r="CE15" s="161">
        <f>AD15*'1 Enterprises'!AD$6</f>
        <v>0</v>
      </c>
      <c r="CF15" s="161">
        <f>AE15*'1 Enterprises'!AE$6</f>
        <v>0</v>
      </c>
      <c r="CG15" s="161">
        <f>AF15*'1 Enterprises'!AF$6</f>
        <v>0</v>
      </c>
      <c r="CH15" s="161">
        <f>AG15*'1 Enterprises'!AG$6</f>
        <v>0</v>
      </c>
      <c r="CI15" s="161">
        <f>AH15*'1 Enterprises'!AH$6</f>
        <v>0</v>
      </c>
      <c r="CJ15" s="161">
        <f>AI15*'1 Enterprises'!AI$6</f>
        <v>0</v>
      </c>
      <c r="CK15" s="161">
        <f>AJ15*'1 Enterprises'!AJ$6</f>
        <v>0</v>
      </c>
      <c r="CL15" s="161">
        <f>AK15*'1 Enterprises'!AK$6</f>
        <v>0</v>
      </c>
      <c r="CM15" s="161">
        <f>AL15*'1 Enterprises'!AL$6</f>
        <v>0</v>
      </c>
      <c r="CN15" s="161">
        <f>AM15*'1 Enterprises'!AM$6</f>
        <v>0</v>
      </c>
      <c r="CO15" s="161">
        <f>AN15*'1 Enterprises'!AN$6</f>
        <v>0</v>
      </c>
      <c r="CP15" s="161">
        <f>AO15*'1 Enterprises'!AO$6</f>
        <v>0</v>
      </c>
      <c r="CQ15" s="161">
        <f>AP15*'1 Enterprises'!AP$6</f>
        <v>0</v>
      </c>
      <c r="CR15" s="161">
        <f>AQ15*'1 Enterprises'!AQ$6</f>
        <v>0</v>
      </c>
      <c r="CS15" s="161">
        <f>AR15*'1 Enterprises'!AR$6</f>
        <v>0</v>
      </c>
      <c r="CT15" s="161">
        <f>AS15*'1 Enterprises'!AS$6</f>
        <v>0</v>
      </c>
      <c r="CU15" s="161">
        <f>AT15*'1 Enterprises'!AT$6</f>
        <v>0</v>
      </c>
      <c r="CV15" s="161">
        <f>AU15*'1 Enterprises'!AU$6</f>
        <v>0</v>
      </c>
      <c r="CW15" s="161">
        <f>AV15*'1 Enterprises'!AV$6</f>
        <v>0</v>
      </c>
      <c r="CX15" s="161">
        <f>AW15*'1 Enterprises'!AW$6</f>
        <v>0</v>
      </c>
      <c r="CY15" s="161">
        <f>AX15*'1 Enterprises'!AX$6</f>
        <v>0</v>
      </c>
      <c r="CZ15" s="161">
        <f>AY15*'1 Enterprises'!AY$6</f>
        <v>0</v>
      </c>
      <c r="DA15" s="161">
        <f>AZ15*'1 Enterprises'!AZ$6</f>
        <v>0</v>
      </c>
      <c r="DB15" s="161">
        <f>BA15*'1 Enterprises'!BA$6</f>
        <v>0</v>
      </c>
    </row>
    <row r="16" spans="2:107" s="62" customFormat="1" ht="15" x14ac:dyDescent="0.25">
      <c r="B16" s="66" t="str">
        <f>'2 Income Statement'!B64</f>
        <v xml:space="preserve"> Liner Cost (Starting plant)</v>
      </c>
      <c r="C16" s="201" t="s">
        <v>151</v>
      </c>
      <c r="D16" s="148"/>
      <c r="E16" s="148"/>
      <c r="F16" s="148"/>
      <c r="G16" s="148"/>
      <c r="H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E16" s="148"/>
      <c r="AF16" s="148"/>
      <c r="AG16" s="148"/>
      <c r="AH16" s="148"/>
      <c r="AI16" s="148"/>
      <c r="AJ16" s="148"/>
      <c r="AK16" s="148"/>
      <c r="AL16" s="148"/>
      <c r="AM16" s="148"/>
      <c r="AN16" s="148"/>
      <c r="AO16" s="148"/>
      <c r="AP16" s="148"/>
      <c r="AQ16" s="148"/>
      <c r="AR16" s="148"/>
      <c r="AS16" s="148"/>
      <c r="AT16" s="148"/>
      <c r="AU16" s="148"/>
      <c r="AV16" s="148"/>
      <c r="AW16" s="148"/>
      <c r="AX16" s="148"/>
      <c r="AY16" s="148"/>
      <c r="AZ16" s="148"/>
      <c r="BA16" s="148"/>
      <c r="BD16" s="162">
        <f t="shared" si="8"/>
        <v>0</v>
      </c>
      <c r="BE16" s="161">
        <f>D16*'1 Enterprises'!D$6</f>
        <v>0</v>
      </c>
      <c r="BF16" s="161">
        <f>E16*'1 Enterprises'!E$6</f>
        <v>0</v>
      </c>
      <c r="BG16" s="161">
        <f>F16*'1 Enterprises'!F$6</f>
        <v>0</v>
      </c>
      <c r="BH16" s="161">
        <f>G16*'1 Enterprises'!G$6</f>
        <v>0</v>
      </c>
      <c r="BI16" s="161">
        <f>H16*'1 Enterprises'!H$6</f>
        <v>0</v>
      </c>
      <c r="BJ16" s="161">
        <f>I16*'1 Enterprises'!I$6</f>
        <v>0</v>
      </c>
      <c r="BK16" s="161">
        <f>J16*'1 Enterprises'!J$6</f>
        <v>0</v>
      </c>
      <c r="BL16" s="161">
        <f>K16*'1 Enterprises'!K$6</f>
        <v>0</v>
      </c>
      <c r="BM16" s="161">
        <f>L16*'1 Enterprises'!L$6</f>
        <v>0</v>
      </c>
      <c r="BN16" s="161">
        <f>M16*'1 Enterprises'!M$6</f>
        <v>0</v>
      </c>
      <c r="BO16" s="161">
        <f>N16*'1 Enterprises'!N$6</f>
        <v>0</v>
      </c>
      <c r="BP16" s="161">
        <f>O16*'1 Enterprises'!O$6</f>
        <v>0</v>
      </c>
      <c r="BQ16" s="161">
        <f>P16*'1 Enterprises'!P$6</f>
        <v>0</v>
      </c>
      <c r="BR16" s="161">
        <f>Q16*'1 Enterprises'!Q$6</f>
        <v>0</v>
      </c>
      <c r="BS16" s="161">
        <f>R16*'1 Enterprises'!R$6</f>
        <v>0</v>
      </c>
      <c r="BT16" s="161">
        <f>S16*'1 Enterprises'!S$6</f>
        <v>0</v>
      </c>
      <c r="BU16" s="161">
        <f>T16*'1 Enterprises'!T$6</f>
        <v>0</v>
      </c>
      <c r="BV16" s="161">
        <f>U16*'1 Enterprises'!U$6</f>
        <v>0</v>
      </c>
      <c r="BW16" s="161">
        <f>V16*'1 Enterprises'!V$6</f>
        <v>0</v>
      </c>
      <c r="BX16" s="161">
        <f>W16*'1 Enterprises'!W$6</f>
        <v>0</v>
      </c>
      <c r="BY16" s="161">
        <f>X16*'1 Enterprises'!X$6</f>
        <v>0</v>
      </c>
      <c r="BZ16" s="161">
        <f>Y16*'1 Enterprises'!Y$6</f>
        <v>0</v>
      </c>
      <c r="CA16" s="161">
        <f>Z16*'1 Enterprises'!Z$6</f>
        <v>0</v>
      </c>
      <c r="CB16" s="161">
        <f>AA16*'1 Enterprises'!AA$6</f>
        <v>0</v>
      </c>
      <c r="CC16" s="161">
        <f>AB16*'1 Enterprises'!AB$6</f>
        <v>0</v>
      </c>
      <c r="CD16" s="161">
        <f>AC16*'1 Enterprises'!AC$6</f>
        <v>0</v>
      </c>
      <c r="CE16" s="161">
        <f>AD16*'1 Enterprises'!AD$6</f>
        <v>0</v>
      </c>
      <c r="CF16" s="161">
        <f>AE16*'1 Enterprises'!AE$6</f>
        <v>0</v>
      </c>
      <c r="CG16" s="161">
        <f>AF16*'1 Enterprises'!AF$6</f>
        <v>0</v>
      </c>
      <c r="CH16" s="161">
        <f>AG16*'1 Enterprises'!AG$6</f>
        <v>0</v>
      </c>
      <c r="CI16" s="161">
        <f>AH16*'1 Enterprises'!AH$6</f>
        <v>0</v>
      </c>
      <c r="CJ16" s="161">
        <f>AI16*'1 Enterprises'!AI$6</f>
        <v>0</v>
      </c>
      <c r="CK16" s="161">
        <f>AJ16*'1 Enterprises'!AJ$6</f>
        <v>0</v>
      </c>
      <c r="CL16" s="161">
        <f>AK16*'1 Enterprises'!AK$6</f>
        <v>0</v>
      </c>
      <c r="CM16" s="161">
        <f>AL16*'1 Enterprises'!AL$6</f>
        <v>0</v>
      </c>
      <c r="CN16" s="161">
        <f>AM16*'1 Enterprises'!AM$6</f>
        <v>0</v>
      </c>
      <c r="CO16" s="161">
        <f>AN16*'1 Enterprises'!AN$6</f>
        <v>0</v>
      </c>
      <c r="CP16" s="161">
        <f>AO16*'1 Enterprises'!AO$6</f>
        <v>0</v>
      </c>
      <c r="CQ16" s="161">
        <f>AP16*'1 Enterprises'!AP$6</f>
        <v>0</v>
      </c>
      <c r="CR16" s="161">
        <f>AQ16*'1 Enterprises'!AQ$6</f>
        <v>0</v>
      </c>
      <c r="CS16" s="161">
        <f>AR16*'1 Enterprises'!AR$6</f>
        <v>0</v>
      </c>
      <c r="CT16" s="161">
        <f>AS16*'1 Enterprises'!AS$6</f>
        <v>0</v>
      </c>
      <c r="CU16" s="161">
        <f>AT16*'1 Enterprises'!AT$6</f>
        <v>0</v>
      </c>
      <c r="CV16" s="161">
        <f>AU16*'1 Enterprises'!AU$6</f>
        <v>0</v>
      </c>
      <c r="CW16" s="161">
        <f>AV16*'1 Enterprises'!AV$6</f>
        <v>0</v>
      </c>
      <c r="CX16" s="161">
        <f>AW16*'1 Enterprises'!AW$6</f>
        <v>0</v>
      </c>
      <c r="CY16" s="161">
        <f>AX16*'1 Enterprises'!AX$6</f>
        <v>0</v>
      </c>
      <c r="CZ16" s="161">
        <f>AY16*'1 Enterprises'!AY$6</f>
        <v>0</v>
      </c>
      <c r="DA16" s="161">
        <f>AZ16*'1 Enterprises'!AZ$6</f>
        <v>0</v>
      </c>
      <c r="DB16" s="161">
        <f>BA16*'1 Enterprises'!BA$6</f>
        <v>0</v>
      </c>
    </row>
    <row r="17" spans="2:106" s="62" customFormat="1" ht="15" x14ac:dyDescent="0.25">
      <c r="B17" s="66" t="str">
        <f>'2 Income Statement'!B65</f>
        <v xml:space="preserve"> Planting Materials (stake, ties, tags, trellis, etc.)</v>
      </c>
      <c r="C17" s="201" t="s">
        <v>151</v>
      </c>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8"/>
      <c r="AL17" s="148"/>
      <c r="AM17" s="148"/>
      <c r="AN17" s="148"/>
      <c r="AO17" s="148"/>
      <c r="AP17" s="148"/>
      <c r="AQ17" s="148"/>
      <c r="AR17" s="148"/>
      <c r="AS17" s="148"/>
      <c r="AT17" s="148"/>
      <c r="AU17" s="148"/>
      <c r="AV17" s="148"/>
      <c r="AW17" s="148"/>
      <c r="AX17" s="148"/>
      <c r="AY17" s="148"/>
      <c r="AZ17" s="148"/>
      <c r="BA17" s="148"/>
      <c r="BD17" s="162">
        <f t="shared" si="8"/>
        <v>0</v>
      </c>
      <c r="BE17" s="161">
        <f>D17*'1 Enterprises'!D$6</f>
        <v>0</v>
      </c>
      <c r="BF17" s="161">
        <f>E17*'1 Enterprises'!E$6</f>
        <v>0</v>
      </c>
      <c r="BG17" s="161">
        <f>F17*'1 Enterprises'!F$6</f>
        <v>0</v>
      </c>
      <c r="BH17" s="161">
        <f>G17*'1 Enterprises'!G$6</f>
        <v>0</v>
      </c>
      <c r="BI17" s="161">
        <f>H17*'1 Enterprises'!H$6</f>
        <v>0</v>
      </c>
      <c r="BJ17" s="161">
        <f>I17*'1 Enterprises'!I$6</f>
        <v>0</v>
      </c>
      <c r="BK17" s="161">
        <f>J17*'1 Enterprises'!J$6</f>
        <v>0</v>
      </c>
      <c r="BL17" s="161">
        <f>K17*'1 Enterprises'!K$6</f>
        <v>0</v>
      </c>
      <c r="BM17" s="161">
        <f>L17*'1 Enterprises'!L$6</f>
        <v>0</v>
      </c>
      <c r="BN17" s="161">
        <f>M17*'1 Enterprises'!M$6</f>
        <v>0</v>
      </c>
      <c r="BO17" s="161">
        <f>N17*'1 Enterprises'!N$6</f>
        <v>0</v>
      </c>
      <c r="BP17" s="161">
        <f>O17*'1 Enterprises'!O$6</f>
        <v>0</v>
      </c>
      <c r="BQ17" s="161">
        <f>P17*'1 Enterprises'!P$6</f>
        <v>0</v>
      </c>
      <c r="BR17" s="161">
        <f>Q17*'1 Enterprises'!Q$6</f>
        <v>0</v>
      </c>
      <c r="BS17" s="161">
        <f>R17*'1 Enterprises'!R$6</f>
        <v>0</v>
      </c>
      <c r="BT17" s="161">
        <f>S17*'1 Enterprises'!S$6</f>
        <v>0</v>
      </c>
      <c r="BU17" s="161">
        <f>T17*'1 Enterprises'!T$6</f>
        <v>0</v>
      </c>
      <c r="BV17" s="161">
        <f>U17*'1 Enterprises'!U$6</f>
        <v>0</v>
      </c>
      <c r="BW17" s="161">
        <f>V17*'1 Enterprises'!V$6</f>
        <v>0</v>
      </c>
      <c r="BX17" s="161">
        <f>W17*'1 Enterprises'!W$6</f>
        <v>0</v>
      </c>
      <c r="BY17" s="161">
        <f>X17*'1 Enterprises'!X$6</f>
        <v>0</v>
      </c>
      <c r="BZ17" s="161">
        <f>Y17*'1 Enterprises'!Y$6</f>
        <v>0</v>
      </c>
      <c r="CA17" s="161">
        <f>Z17*'1 Enterprises'!Z$6</f>
        <v>0</v>
      </c>
      <c r="CB17" s="161">
        <f>AA17*'1 Enterprises'!AA$6</f>
        <v>0</v>
      </c>
      <c r="CC17" s="161">
        <f>AB17*'1 Enterprises'!AB$6</f>
        <v>0</v>
      </c>
      <c r="CD17" s="161">
        <f>AC17*'1 Enterprises'!AC$6</f>
        <v>0</v>
      </c>
      <c r="CE17" s="161">
        <f>AD17*'1 Enterprises'!AD$6</f>
        <v>0</v>
      </c>
      <c r="CF17" s="161">
        <f>AE17*'1 Enterprises'!AE$6</f>
        <v>0</v>
      </c>
      <c r="CG17" s="161">
        <f>AF17*'1 Enterprises'!AF$6</f>
        <v>0</v>
      </c>
      <c r="CH17" s="161">
        <f>AG17*'1 Enterprises'!AG$6</f>
        <v>0</v>
      </c>
      <c r="CI17" s="161">
        <f>AH17*'1 Enterprises'!AH$6</f>
        <v>0</v>
      </c>
      <c r="CJ17" s="161">
        <f>AI17*'1 Enterprises'!AI$6</f>
        <v>0</v>
      </c>
      <c r="CK17" s="161">
        <f>AJ17*'1 Enterprises'!AJ$6</f>
        <v>0</v>
      </c>
      <c r="CL17" s="161">
        <f>AK17*'1 Enterprises'!AK$6</f>
        <v>0</v>
      </c>
      <c r="CM17" s="161">
        <f>AL17*'1 Enterprises'!AL$6</f>
        <v>0</v>
      </c>
      <c r="CN17" s="161">
        <f>AM17*'1 Enterprises'!AM$6</f>
        <v>0</v>
      </c>
      <c r="CO17" s="161">
        <f>AN17*'1 Enterprises'!AN$6</f>
        <v>0</v>
      </c>
      <c r="CP17" s="161">
        <f>AO17*'1 Enterprises'!AO$6</f>
        <v>0</v>
      </c>
      <c r="CQ17" s="161">
        <f>AP17*'1 Enterprises'!AP$6</f>
        <v>0</v>
      </c>
      <c r="CR17" s="161">
        <f>AQ17*'1 Enterprises'!AQ$6</f>
        <v>0</v>
      </c>
      <c r="CS17" s="161">
        <f>AR17*'1 Enterprises'!AR$6</f>
        <v>0</v>
      </c>
      <c r="CT17" s="161">
        <f>AS17*'1 Enterprises'!AS$6</f>
        <v>0</v>
      </c>
      <c r="CU17" s="161">
        <f>AT17*'1 Enterprises'!AT$6</f>
        <v>0</v>
      </c>
      <c r="CV17" s="161">
        <f>AU17*'1 Enterprises'!AU$6</f>
        <v>0</v>
      </c>
      <c r="CW17" s="161">
        <f>AV17*'1 Enterprises'!AV$6</f>
        <v>0</v>
      </c>
      <c r="CX17" s="161">
        <f>AW17*'1 Enterprises'!AW$6</f>
        <v>0</v>
      </c>
      <c r="CY17" s="161">
        <f>AX17*'1 Enterprises'!AX$6</f>
        <v>0</v>
      </c>
      <c r="CZ17" s="161">
        <f>AY17*'1 Enterprises'!AY$6</f>
        <v>0</v>
      </c>
      <c r="DA17" s="161">
        <f>AZ17*'1 Enterprises'!AZ$6</f>
        <v>0</v>
      </c>
      <c r="DB17" s="161">
        <f>BA17*'1 Enterprises'!BA$6</f>
        <v>0</v>
      </c>
    </row>
    <row r="18" spans="2:106" s="62" customFormat="1" x14ac:dyDescent="0.2">
      <c r="B18" s="66" t="str">
        <f>'2 Income Statement'!B66</f>
        <v xml:space="preserve"> Fertilizer</v>
      </c>
      <c r="C18" s="201" t="s">
        <v>41</v>
      </c>
      <c r="D18" s="61">
        <f>'3 Fertilizer'!N4</f>
        <v>0</v>
      </c>
      <c r="E18" s="61">
        <f>'3 Fertilizer'!N5</f>
        <v>0</v>
      </c>
      <c r="F18" s="61">
        <f>'3 Fertilizer'!N6</f>
        <v>0</v>
      </c>
      <c r="G18" s="61">
        <f>'3 Fertilizer'!N7</f>
        <v>0</v>
      </c>
      <c r="H18" s="61">
        <f>'3 Fertilizer'!N8</f>
        <v>0</v>
      </c>
      <c r="I18" s="61">
        <f>'3 Fertilizer'!N9</f>
        <v>0</v>
      </c>
      <c r="J18" s="61">
        <f>'3 Fertilizer'!N10</f>
        <v>0</v>
      </c>
      <c r="K18" s="61">
        <f>'3 Fertilizer'!N11</f>
        <v>0</v>
      </c>
      <c r="L18" s="61">
        <f>'3 Fertilizer'!N12</f>
        <v>0</v>
      </c>
      <c r="M18" s="61">
        <f>'3 Fertilizer'!N13</f>
        <v>0</v>
      </c>
      <c r="N18" s="61">
        <f>'3 Fertilizer'!N14</f>
        <v>0</v>
      </c>
      <c r="O18" s="61">
        <f>'3 Fertilizer'!N15</f>
        <v>0</v>
      </c>
      <c r="P18" s="61">
        <f>'3 Fertilizer'!N16</f>
        <v>0</v>
      </c>
      <c r="Q18" s="61">
        <f>'3 Fertilizer'!N17</f>
        <v>0</v>
      </c>
      <c r="R18" s="61">
        <f>'3 Fertilizer'!N18</f>
        <v>0</v>
      </c>
      <c r="S18" s="61">
        <f>'3 Fertilizer'!N19</f>
        <v>0</v>
      </c>
      <c r="T18" s="61">
        <f>'3 Fertilizer'!N20</f>
        <v>0</v>
      </c>
      <c r="U18" s="61">
        <f>'3 Fertilizer'!N21</f>
        <v>0</v>
      </c>
      <c r="V18" s="61">
        <f>'3 Fertilizer'!N22</f>
        <v>0</v>
      </c>
      <c r="W18" s="61">
        <f>'3 Fertilizer'!N23</f>
        <v>0</v>
      </c>
      <c r="X18" s="61">
        <f>'3 Fertilizer'!N24</f>
        <v>0</v>
      </c>
      <c r="Y18" s="61">
        <f>'3 Fertilizer'!N25</f>
        <v>0</v>
      </c>
      <c r="Z18" s="61">
        <f>'3 Fertilizer'!$N26</f>
        <v>0</v>
      </c>
      <c r="AA18" s="61">
        <f>'3 Fertilizer'!$N27</f>
        <v>0</v>
      </c>
      <c r="AB18" s="61">
        <f>'3 Fertilizer'!$N28</f>
        <v>0</v>
      </c>
      <c r="AC18" s="61">
        <f>'3 Fertilizer'!$N29</f>
        <v>0</v>
      </c>
      <c r="AD18" s="61">
        <f>'3 Fertilizer'!$N30</f>
        <v>0</v>
      </c>
      <c r="AE18" s="61">
        <f>'3 Fertilizer'!$N31</f>
        <v>0</v>
      </c>
      <c r="AF18" s="61">
        <f>'3 Fertilizer'!$N32</f>
        <v>0</v>
      </c>
      <c r="AG18" s="61">
        <f>'3 Fertilizer'!$N33</f>
        <v>0</v>
      </c>
      <c r="AH18" s="61">
        <f>'3 Fertilizer'!$N34</f>
        <v>0</v>
      </c>
      <c r="AI18" s="61">
        <f>'3 Fertilizer'!$N35</f>
        <v>0</v>
      </c>
      <c r="AJ18" s="61">
        <f>'3 Fertilizer'!$N36</f>
        <v>0</v>
      </c>
      <c r="AK18" s="61">
        <f>'3 Fertilizer'!$N37</f>
        <v>0</v>
      </c>
      <c r="AL18" s="61">
        <f>'3 Fertilizer'!$N38</f>
        <v>0</v>
      </c>
      <c r="AM18" s="61">
        <f>'3 Fertilizer'!$N39</f>
        <v>0</v>
      </c>
      <c r="AN18" s="61">
        <f>'3 Fertilizer'!$N40</f>
        <v>0</v>
      </c>
      <c r="AO18" s="61">
        <f>'3 Fertilizer'!$N41</f>
        <v>0</v>
      </c>
      <c r="AP18" s="61">
        <f>'3 Fertilizer'!$N42</f>
        <v>0</v>
      </c>
      <c r="AQ18" s="61">
        <f>'3 Fertilizer'!$N43</f>
        <v>0</v>
      </c>
      <c r="AR18" s="61">
        <f>'3 Fertilizer'!$N44</f>
        <v>0</v>
      </c>
      <c r="AS18" s="61">
        <f>'3 Fertilizer'!$N45</f>
        <v>0</v>
      </c>
      <c r="AT18" s="61">
        <f>'3 Fertilizer'!$N46</f>
        <v>0</v>
      </c>
      <c r="AU18" s="61">
        <f>'3 Fertilizer'!$N47</f>
        <v>0</v>
      </c>
      <c r="AV18" s="61">
        <f>'3 Fertilizer'!$N48</f>
        <v>0</v>
      </c>
      <c r="AW18" s="61">
        <f>'3 Fertilizer'!$N49</f>
        <v>0</v>
      </c>
      <c r="AX18" s="61">
        <f>'3 Fertilizer'!$N50</f>
        <v>0</v>
      </c>
      <c r="AY18" s="61">
        <f>'3 Fertilizer'!$N51</f>
        <v>0</v>
      </c>
      <c r="AZ18" s="61">
        <f>'3 Fertilizer'!$N52</f>
        <v>0</v>
      </c>
      <c r="BA18" s="61">
        <f>'3 Fertilizer'!$N53</f>
        <v>0</v>
      </c>
      <c r="BD18" s="162">
        <f t="shared" si="8"/>
        <v>0</v>
      </c>
      <c r="BE18" s="161">
        <f>D18*'1 Enterprises'!D$6</f>
        <v>0</v>
      </c>
      <c r="BF18" s="161">
        <f>E18*'1 Enterprises'!E$6</f>
        <v>0</v>
      </c>
      <c r="BG18" s="161">
        <f>F18*'1 Enterprises'!F$6</f>
        <v>0</v>
      </c>
      <c r="BH18" s="161">
        <f>G18*'1 Enterprises'!G$6</f>
        <v>0</v>
      </c>
      <c r="BI18" s="161">
        <f>H18*'1 Enterprises'!H$6</f>
        <v>0</v>
      </c>
      <c r="BJ18" s="161">
        <f>I18*'1 Enterprises'!I$6</f>
        <v>0</v>
      </c>
      <c r="BK18" s="161">
        <f>J18*'1 Enterprises'!J$6</f>
        <v>0</v>
      </c>
      <c r="BL18" s="161">
        <f>K18*'1 Enterprises'!K$6</f>
        <v>0</v>
      </c>
      <c r="BM18" s="161">
        <f>L18*'1 Enterprises'!L$6</f>
        <v>0</v>
      </c>
      <c r="BN18" s="161">
        <f>M18*'1 Enterprises'!M$6</f>
        <v>0</v>
      </c>
      <c r="BO18" s="161">
        <f>N18*'1 Enterprises'!N$6</f>
        <v>0</v>
      </c>
      <c r="BP18" s="161">
        <f>O18*'1 Enterprises'!O$6</f>
        <v>0</v>
      </c>
      <c r="BQ18" s="161">
        <f>P18*'1 Enterprises'!P$6</f>
        <v>0</v>
      </c>
      <c r="BR18" s="161">
        <f>Q18*'1 Enterprises'!Q$6</f>
        <v>0</v>
      </c>
      <c r="BS18" s="161">
        <f>R18*'1 Enterprises'!R$6</f>
        <v>0</v>
      </c>
      <c r="BT18" s="161">
        <f>S18*'1 Enterprises'!S$6</f>
        <v>0</v>
      </c>
      <c r="BU18" s="161">
        <f>T18*'1 Enterprises'!T$6</f>
        <v>0</v>
      </c>
      <c r="BV18" s="161">
        <f>U18*'1 Enterprises'!U$6</f>
        <v>0</v>
      </c>
      <c r="BW18" s="161">
        <f>V18*'1 Enterprises'!V$6</f>
        <v>0</v>
      </c>
      <c r="BX18" s="161">
        <f>W18*'1 Enterprises'!W$6</f>
        <v>0</v>
      </c>
      <c r="BY18" s="161">
        <f>X18*'1 Enterprises'!X$6</f>
        <v>0</v>
      </c>
      <c r="BZ18" s="161">
        <f>Y18*'1 Enterprises'!Y$6</f>
        <v>0</v>
      </c>
      <c r="CA18" s="161">
        <f>Z18*'1 Enterprises'!Z$6</f>
        <v>0</v>
      </c>
      <c r="CB18" s="161">
        <f>AA18*'1 Enterprises'!AA$6</f>
        <v>0</v>
      </c>
      <c r="CC18" s="161">
        <f>AB18*'1 Enterprises'!AB$6</f>
        <v>0</v>
      </c>
      <c r="CD18" s="161">
        <f>AC18*'1 Enterprises'!AC$6</f>
        <v>0</v>
      </c>
      <c r="CE18" s="161">
        <f>AD18*'1 Enterprises'!AD$6</f>
        <v>0</v>
      </c>
      <c r="CF18" s="161">
        <f>AE18*'1 Enterprises'!AE$6</f>
        <v>0</v>
      </c>
      <c r="CG18" s="161">
        <f>AF18*'1 Enterprises'!AF$6</f>
        <v>0</v>
      </c>
      <c r="CH18" s="161">
        <f>AG18*'1 Enterprises'!AG$6</f>
        <v>0</v>
      </c>
      <c r="CI18" s="161">
        <f>AH18*'1 Enterprises'!AH$6</f>
        <v>0</v>
      </c>
      <c r="CJ18" s="161">
        <f>AI18*'1 Enterprises'!AI$6</f>
        <v>0</v>
      </c>
      <c r="CK18" s="161">
        <f>AJ18*'1 Enterprises'!AJ$6</f>
        <v>0</v>
      </c>
      <c r="CL18" s="161">
        <f>AK18*'1 Enterprises'!AK$6</f>
        <v>0</v>
      </c>
      <c r="CM18" s="161">
        <f>AL18*'1 Enterprises'!AL$6</f>
        <v>0</v>
      </c>
      <c r="CN18" s="161">
        <f>AM18*'1 Enterprises'!AM$6</f>
        <v>0</v>
      </c>
      <c r="CO18" s="161">
        <f>AN18*'1 Enterprises'!AN$6</f>
        <v>0</v>
      </c>
      <c r="CP18" s="161">
        <f>AO18*'1 Enterprises'!AO$6</f>
        <v>0</v>
      </c>
      <c r="CQ18" s="161">
        <f>AP18*'1 Enterprises'!AP$6</f>
        <v>0</v>
      </c>
      <c r="CR18" s="161">
        <f>AQ18*'1 Enterprises'!AQ$6</f>
        <v>0</v>
      </c>
      <c r="CS18" s="161">
        <f>AR18*'1 Enterprises'!AR$6</f>
        <v>0</v>
      </c>
      <c r="CT18" s="161">
        <f>AS18*'1 Enterprises'!AS$6</f>
        <v>0</v>
      </c>
      <c r="CU18" s="161">
        <f>AT18*'1 Enterprises'!AT$6</f>
        <v>0</v>
      </c>
      <c r="CV18" s="161">
        <f>AU18*'1 Enterprises'!AU$6</f>
        <v>0</v>
      </c>
      <c r="CW18" s="161">
        <f>AV18*'1 Enterprises'!AV$6</f>
        <v>0</v>
      </c>
      <c r="CX18" s="161">
        <f>AW18*'1 Enterprises'!AW$6</f>
        <v>0</v>
      </c>
      <c r="CY18" s="161">
        <f>AX18*'1 Enterprises'!AX$6</f>
        <v>0</v>
      </c>
      <c r="CZ18" s="161">
        <f>AY18*'1 Enterprises'!AY$6</f>
        <v>0</v>
      </c>
      <c r="DA18" s="161">
        <f>AZ18*'1 Enterprises'!AZ$6</f>
        <v>0</v>
      </c>
      <c r="DB18" s="161">
        <f>BA18*'1 Enterprises'!BA$6</f>
        <v>0</v>
      </c>
    </row>
    <row r="19" spans="2:106" s="62" customFormat="1" x14ac:dyDescent="0.2">
      <c r="B19" s="66" t="str">
        <f>'2 Income Statement'!B67</f>
        <v xml:space="preserve"> Pest Control Chemicals</v>
      </c>
      <c r="C19" s="201" t="s">
        <v>41</v>
      </c>
      <c r="D19" s="61" t="e">
        <f>'4 Pesticide'!O5</f>
        <v>#VALUE!</v>
      </c>
      <c r="E19" s="61" t="e">
        <f>'4 Pesticide'!O6</f>
        <v>#VALUE!</v>
      </c>
      <c r="F19" s="61" t="e">
        <f>'4 Pesticide'!O7</f>
        <v>#VALUE!</v>
      </c>
      <c r="G19" s="61" t="e">
        <f>'4 Pesticide'!O8</f>
        <v>#VALUE!</v>
      </c>
      <c r="H19" s="61" t="e">
        <f>'4 Pesticide'!O9</f>
        <v>#VALUE!</v>
      </c>
      <c r="I19" s="61" t="e">
        <f>'4 Pesticide'!O10</f>
        <v>#VALUE!</v>
      </c>
      <c r="J19" s="61" t="e">
        <f>'4 Pesticide'!O11</f>
        <v>#VALUE!</v>
      </c>
      <c r="K19" s="61" t="e">
        <f>'4 Pesticide'!O12</f>
        <v>#VALUE!</v>
      </c>
      <c r="L19" s="61" t="e">
        <f>'4 Pesticide'!O13</f>
        <v>#VALUE!</v>
      </c>
      <c r="M19" s="61" t="e">
        <f>'4 Pesticide'!O14</f>
        <v>#VALUE!</v>
      </c>
      <c r="N19" s="61" t="e">
        <f>'4 Pesticide'!O15</f>
        <v>#VALUE!</v>
      </c>
      <c r="O19" s="61" t="e">
        <f>'4 Pesticide'!O16</f>
        <v>#VALUE!</v>
      </c>
      <c r="P19" s="61" t="e">
        <f>'4 Pesticide'!O17</f>
        <v>#VALUE!</v>
      </c>
      <c r="Q19" s="61" t="e">
        <f>'4 Pesticide'!O18</f>
        <v>#VALUE!</v>
      </c>
      <c r="R19" s="61" t="e">
        <f>'4 Pesticide'!O19</f>
        <v>#VALUE!</v>
      </c>
      <c r="S19" s="61" t="e">
        <f>'4 Pesticide'!O20</f>
        <v>#VALUE!</v>
      </c>
      <c r="T19" s="61" t="e">
        <f>'4 Pesticide'!O21</f>
        <v>#VALUE!</v>
      </c>
      <c r="U19" s="61" t="e">
        <f>'4 Pesticide'!O22</f>
        <v>#VALUE!</v>
      </c>
      <c r="V19" s="61" t="e">
        <f>'4 Pesticide'!O23</f>
        <v>#VALUE!</v>
      </c>
      <c r="W19" s="61" t="e">
        <f>'4 Pesticide'!O24</f>
        <v>#VALUE!</v>
      </c>
      <c r="X19" s="61" t="e">
        <f>'4 Pesticide'!O25</f>
        <v>#VALUE!</v>
      </c>
      <c r="Y19" s="61" t="e">
        <f>'4 Pesticide'!O26</f>
        <v>#VALUE!</v>
      </c>
      <c r="Z19" s="61" t="e">
        <f>'4 Pesticide'!$O27</f>
        <v>#VALUE!</v>
      </c>
      <c r="AA19" s="61" t="e">
        <f>'4 Pesticide'!$O28</f>
        <v>#VALUE!</v>
      </c>
      <c r="AB19" s="61" t="e">
        <f>'4 Pesticide'!$O29</f>
        <v>#VALUE!</v>
      </c>
      <c r="AC19" s="61" t="e">
        <f>'4 Pesticide'!$O30</f>
        <v>#VALUE!</v>
      </c>
      <c r="AD19" s="61" t="e">
        <f>'4 Pesticide'!$O31</f>
        <v>#VALUE!</v>
      </c>
      <c r="AE19" s="61" t="e">
        <f>'4 Pesticide'!$O32</f>
        <v>#VALUE!</v>
      </c>
      <c r="AF19" s="61" t="e">
        <f>'4 Pesticide'!$O33</f>
        <v>#VALUE!</v>
      </c>
      <c r="AG19" s="61" t="e">
        <f>'4 Pesticide'!$O34</f>
        <v>#VALUE!</v>
      </c>
      <c r="AH19" s="61" t="e">
        <f>'4 Pesticide'!$O35</f>
        <v>#VALUE!</v>
      </c>
      <c r="AI19" s="61" t="e">
        <f>'4 Pesticide'!$O36</f>
        <v>#VALUE!</v>
      </c>
      <c r="AJ19" s="61" t="e">
        <f>'4 Pesticide'!$O37</f>
        <v>#VALUE!</v>
      </c>
      <c r="AK19" s="61" t="e">
        <f>'4 Pesticide'!$O38</f>
        <v>#VALUE!</v>
      </c>
      <c r="AL19" s="61" t="e">
        <f>'4 Pesticide'!$O39</f>
        <v>#VALUE!</v>
      </c>
      <c r="AM19" s="61" t="e">
        <f>'4 Pesticide'!$O40</f>
        <v>#VALUE!</v>
      </c>
      <c r="AN19" s="61" t="e">
        <f>'4 Pesticide'!$O41</f>
        <v>#VALUE!</v>
      </c>
      <c r="AO19" s="61" t="e">
        <f>'4 Pesticide'!$O42</f>
        <v>#VALUE!</v>
      </c>
      <c r="AP19" s="61" t="e">
        <f>'4 Pesticide'!$O43</f>
        <v>#VALUE!</v>
      </c>
      <c r="AQ19" s="61" t="e">
        <f>'4 Pesticide'!$O44</f>
        <v>#VALUE!</v>
      </c>
      <c r="AR19" s="61" t="e">
        <f>'4 Pesticide'!$O45</f>
        <v>#VALUE!</v>
      </c>
      <c r="AS19" s="61" t="e">
        <f>'4 Pesticide'!$O46</f>
        <v>#VALUE!</v>
      </c>
      <c r="AT19" s="61" t="e">
        <f>'4 Pesticide'!$O47</f>
        <v>#VALUE!</v>
      </c>
      <c r="AU19" s="61" t="e">
        <f>'4 Pesticide'!$O48</f>
        <v>#VALUE!</v>
      </c>
      <c r="AV19" s="61" t="e">
        <f>'4 Pesticide'!$O49</f>
        <v>#VALUE!</v>
      </c>
      <c r="AW19" s="61" t="e">
        <f>'4 Pesticide'!$O50</f>
        <v>#VALUE!</v>
      </c>
      <c r="AX19" s="61" t="e">
        <f>'4 Pesticide'!$O51</f>
        <v>#VALUE!</v>
      </c>
      <c r="AY19" s="61" t="e">
        <f>'4 Pesticide'!$O52</f>
        <v>#VALUE!</v>
      </c>
      <c r="AZ19" s="61" t="e">
        <f>'4 Pesticide'!$O53</f>
        <v>#VALUE!</v>
      </c>
      <c r="BA19" s="61" t="e">
        <f>'4 Pesticide'!$O54</f>
        <v>#VALUE!</v>
      </c>
      <c r="BD19" s="162" t="e">
        <f t="shared" si="8"/>
        <v>#VALUE!</v>
      </c>
      <c r="BE19" s="161" t="e">
        <f>D19*'1 Enterprises'!D$6</f>
        <v>#VALUE!</v>
      </c>
      <c r="BF19" s="161" t="e">
        <f>E19*'1 Enterprises'!E$6</f>
        <v>#VALUE!</v>
      </c>
      <c r="BG19" s="161" t="e">
        <f>F19*'1 Enterprises'!F$6</f>
        <v>#VALUE!</v>
      </c>
      <c r="BH19" s="161" t="e">
        <f>G19*'1 Enterprises'!G$6</f>
        <v>#VALUE!</v>
      </c>
      <c r="BI19" s="161" t="e">
        <f>H19*'1 Enterprises'!H$6</f>
        <v>#VALUE!</v>
      </c>
      <c r="BJ19" s="161" t="e">
        <f>I19*'1 Enterprises'!I$6</f>
        <v>#VALUE!</v>
      </c>
      <c r="BK19" s="161" t="e">
        <f>J19*'1 Enterprises'!J$6</f>
        <v>#VALUE!</v>
      </c>
      <c r="BL19" s="161" t="e">
        <f>K19*'1 Enterprises'!K$6</f>
        <v>#VALUE!</v>
      </c>
      <c r="BM19" s="161" t="e">
        <f>L19*'1 Enterprises'!L$6</f>
        <v>#VALUE!</v>
      </c>
      <c r="BN19" s="161" t="e">
        <f>M19*'1 Enterprises'!M$6</f>
        <v>#VALUE!</v>
      </c>
      <c r="BO19" s="161" t="e">
        <f>N19*'1 Enterprises'!N$6</f>
        <v>#VALUE!</v>
      </c>
      <c r="BP19" s="161" t="e">
        <f>O19*'1 Enterprises'!O$6</f>
        <v>#VALUE!</v>
      </c>
      <c r="BQ19" s="161" t="e">
        <f>P19*'1 Enterprises'!P$6</f>
        <v>#VALUE!</v>
      </c>
      <c r="BR19" s="161" t="e">
        <f>Q19*'1 Enterprises'!Q$6</f>
        <v>#VALUE!</v>
      </c>
      <c r="BS19" s="161" t="e">
        <f>R19*'1 Enterprises'!R$6</f>
        <v>#VALUE!</v>
      </c>
      <c r="BT19" s="161" t="e">
        <f>S19*'1 Enterprises'!S$6</f>
        <v>#VALUE!</v>
      </c>
      <c r="BU19" s="161" t="e">
        <f>T19*'1 Enterprises'!T$6</f>
        <v>#VALUE!</v>
      </c>
      <c r="BV19" s="161" t="e">
        <f>U19*'1 Enterprises'!U$6</f>
        <v>#VALUE!</v>
      </c>
      <c r="BW19" s="161" t="e">
        <f>V19*'1 Enterprises'!V$6</f>
        <v>#VALUE!</v>
      </c>
      <c r="BX19" s="161" t="e">
        <f>W19*'1 Enterprises'!W$6</f>
        <v>#VALUE!</v>
      </c>
      <c r="BY19" s="161" t="e">
        <f>X19*'1 Enterprises'!X$6</f>
        <v>#VALUE!</v>
      </c>
      <c r="BZ19" s="161" t="e">
        <f>Y19*'1 Enterprises'!Y$6</f>
        <v>#VALUE!</v>
      </c>
      <c r="CA19" s="161" t="e">
        <f>Z19*'1 Enterprises'!Z$6</f>
        <v>#VALUE!</v>
      </c>
      <c r="CB19" s="161" t="e">
        <f>AA19*'1 Enterprises'!AA$6</f>
        <v>#VALUE!</v>
      </c>
      <c r="CC19" s="161" t="e">
        <f>AB19*'1 Enterprises'!AB$6</f>
        <v>#VALUE!</v>
      </c>
      <c r="CD19" s="161" t="e">
        <f>AC19*'1 Enterprises'!AC$6</f>
        <v>#VALUE!</v>
      </c>
      <c r="CE19" s="161" t="e">
        <f>AD19*'1 Enterprises'!AD$6</f>
        <v>#VALUE!</v>
      </c>
      <c r="CF19" s="161" t="e">
        <f>AE19*'1 Enterprises'!AE$6</f>
        <v>#VALUE!</v>
      </c>
      <c r="CG19" s="161" t="e">
        <f>AF19*'1 Enterprises'!AF$6</f>
        <v>#VALUE!</v>
      </c>
      <c r="CH19" s="161" t="e">
        <f>AG19*'1 Enterprises'!AG$6</f>
        <v>#VALUE!</v>
      </c>
      <c r="CI19" s="161" t="e">
        <f>AH19*'1 Enterprises'!AH$6</f>
        <v>#VALUE!</v>
      </c>
      <c r="CJ19" s="161" t="e">
        <f>AI19*'1 Enterprises'!AI$6</f>
        <v>#VALUE!</v>
      </c>
      <c r="CK19" s="161" t="e">
        <f>AJ19*'1 Enterprises'!AJ$6</f>
        <v>#VALUE!</v>
      </c>
      <c r="CL19" s="161" t="e">
        <f>AK19*'1 Enterprises'!AK$6</f>
        <v>#VALUE!</v>
      </c>
      <c r="CM19" s="161" t="e">
        <f>AL19*'1 Enterprises'!AL$6</f>
        <v>#VALUE!</v>
      </c>
      <c r="CN19" s="161" t="e">
        <f>AM19*'1 Enterprises'!AM$6</f>
        <v>#VALUE!</v>
      </c>
      <c r="CO19" s="161" t="e">
        <f>AN19*'1 Enterprises'!AN$6</f>
        <v>#VALUE!</v>
      </c>
      <c r="CP19" s="161" t="e">
        <f>AO19*'1 Enterprises'!AO$6</f>
        <v>#VALUE!</v>
      </c>
      <c r="CQ19" s="161" t="e">
        <f>AP19*'1 Enterprises'!AP$6</f>
        <v>#VALUE!</v>
      </c>
      <c r="CR19" s="161" t="e">
        <f>AQ19*'1 Enterprises'!AQ$6</f>
        <v>#VALUE!</v>
      </c>
      <c r="CS19" s="161" t="e">
        <f>AR19*'1 Enterprises'!AR$6</f>
        <v>#VALUE!</v>
      </c>
      <c r="CT19" s="161" t="e">
        <f>AS19*'1 Enterprises'!AS$6</f>
        <v>#VALUE!</v>
      </c>
      <c r="CU19" s="161" t="e">
        <f>AT19*'1 Enterprises'!AT$6</f>
        <v>#VALUE!</v>
      </c>
      <c r="CV19" s="161" t="e">
        <f>AU19*'1 Enterprises'!AU$6</f>
        <v>#VALUE!</v>
      </c>
      <c r="CW19" s="161" t="e">
        <f>AV19*'1 Enterprises'!AV$6</f>
        <v>#VALUE!</v>
      </c>
      <c r="CX19" s="161" t="e">
        <f>AW19*'1 Enterprises'!AW$6</f>
        <v>#VALUE!</v>
      </c>
      <c r="CY19" s="161" t="e">
        <f>AX19*'1 Enterprises'!AX$6</f>
        <v>#VALUE!</v>
      </c>
      <c r="CZ19" s="161" t="e">
        <f>AY19*'1 Enterprises'!AY$6</f>
        <v>#VALUE!</v>
      </c>
      <c r="DA19" s="161" t="e">
        <f>AZ19*'1 Enterprises'!AZ$6</f>
        <v>#VALUE!</v>
      </c>
      <c r="DB19" s="161" t="e">
        <f>BA19*'1 Enterprises'!BA$6</f>
        <v>#VALUE!</v>
      </c>
    </row>
    <row r="20" spans="2:106" s="62" customFormat="1" ht="15" x14ac:dyDescent="0.25">
      <c r="B20" s="66" t="str">
        <f>'2 Income Statement'!B68</f>
        <v xml:space="preserve"> Labor - Planting</v>
      </c>
      <c r="C20" s="201" t="s">
        <v>151</v>
      </c>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8"/>
      <c r="AE20" s="148"/>
      <c r="AF20" s="148"/>
      <c r="AG20" s="148"/>
      <c r="AH20" s="148"/>
      <c r="AI20" s="148"/>
      <c r="AJ20" s="148"/>
      <c r="AK20" s="148"/>
      <c r="AL20" s="148"/>
      <c r="AM20" s="148"/>
      <c r="AN20" s="148"/>
      <c r="AO20" s="148"/>
      <c r="AP20" s="148"/>
      <c r="AQ20" s="148"/>
      <c r="AR20" s="148"/>
      <c r="AS20" s="148"/>
      <c r="AT20" s="148"/>
      <c r="AU20" s="148"/>
      <c r="AV20" s="148"/>
      <c r="AW20" s="148"/>
      <c r="AX20" s="148"/>
      <c r="AY20" s="148"/>
      <c r="AZ20" s="148"/>
      <c r="BA20" s="148"/>
      <c r="BD20" s="162">
        <f t="shared" si="8"/>
        <v>0</v>
      </c>
      <c r="BE20" s="161">
        <f>D20*'1 Enterprises'!D$6</f>
        <v>0</v>
      </c>
      <c r="BF20" s="161">
        <f>E20*'1 Enterprises'!E$6</f>
        <v>0</v>
      </c>
      <c r="BG20" s="161">
        <f>F20*'1 Enterprises'!F$6</f>
        <v>0</v>
      </c>
      <c r="BH20" s="161">
        <f>G20*'1 Enterprises'!G$6</f>
        <v>0</v>
      </c>
      <c r="BI20" s="161">
        <f>H20*'1 Enterprises'!H$6</f>
        <v>0</v>
      </c>
      <c r="BJ20" s="161">
        <f>I20*'1 Enterprises'!I$6</f>
        <v>0</v>
      </c>
      <c r="BK20" s="161">
        <f>J20*'1 Enterprises'!J$6</f>
        <v>0</v>
      </c>
      <c r="BL20" s="161">
        <f>K20*'1 Enterprises'!K$6</f>
        <v>0</v>
      </c>
      <c r="BM20" s="161">
        <f>L20*'1 Enterprises'!L$6</f>
        <v>0</v>
      </c>
      <c r="BN20" s="161">
        <f>M20*'1 Enterprises'!M$6</f>
        <v>0</v>
      </c>
      <c r="BO20" s="161">
        <f>N20*'1 Enterprises'!N$6</f>
        <v>0</v>
      </c>
      <c r="BP20" s="161">
        <f>O20*'1 Enterprises'!O$6</f>
        <v>0</v>
      </c>
      <c r="BQ20" s="161">
        <f>P20*'1 Enterprises'!P$6</f>
        <v>0</v>
      </c>
      <c r="BR20" s="161">
        <f>Q20*'1 Enterprises'!Q$6</f>
        <v>0</v>
      </c>
      <c r="BS20" s="161">
        <f>R20*'1 Enterprises'!R$6</f>
        <v>0</v>
      </c>
      <c r="BT20" s="161">
        <f>S20*'1 Enterprises'!S$6</f>
        <v>0</v>
      </c>
      <c r="BU20" s="161">
        <f>T20*'1 Enterprises'!T$6</f>
        <v>0</v>
      </c>
      <c r="BV20" s="161">
        <f>U20*'1 Enterprises'!U$6</f>
        <v>0</v>
      </c>
      <c r="BW20" s="161">
        <f>V20*'1 Enterprises'!V$6</f>
        <v>0</v>
      </c>
      <c r="BX20" s="161">
        <f>W20*'1 Enterprises'!W$6</f>
        <v>0</v>
      </c>
      <c r="BY20" s="161">
        <f>X20*'1 Enterprises'!X$6</f>
        <v>0</v>
      </c>
      <c r="BZ20" s="161">
        <f>Y20*'1 Enterprises'!Y$6</f>
        <v>0</v>
      </c>
      <c r="CA20" s="161">
        <f>Z20*'1 Enterprises'!Z$6</f>
        <v>0</v>
      </c>
      <c r="CB20" s="161">
        <f>AA20*'1 Enterprises'!AA$6</f>
        <v>0</v>
      </c>
      <c r="CC20" s="161">
        <f>AB20*'1 Enterprises'!AB$6</f>
        <v>0</v>
      </c>
      <c r="CD20" s="161">
        <f>AC20*'1 Enterprises'!AC$6</f>
        <v>0</v>
      </c>
      <c r="CE20" s="161">
        <f>AD20*'1 Enterprises'!AD$6</f>
        <v>0</v>
      </c>
      <c r="CF20" s="161">
        <f>AE20*'1 Enterprises'!AE$6</f>
        <v>0</v>
      </c>
      <c r="CG20" s="161">
        <f>AF20*'1 Enterprises'!AF$6</f>
        <v>0</v>
      </c>
      <c r="CH20" s="161">
        <f>AG20*'1 Enterprises'!AG$6</f>
        <v>0</v>
      </c>
      <c r="CI20" s="161">
        <f>AH20*'1 Enterprises'!AH$6</f>
        <v>0</v>
      </c>
      <c r="CJ20" s="161">
        <f>AI20*'1 Enterprises'!AI$6</f>
        <v>0</v>
      </c>
      <c r="CK20" s="161">
        <f>AJ20*'1 Enterprises'!AJ$6</f>
        <v>0</v>
      </c>
      <c r="CL20" s="161">
        <f>AK20*'1 Enterprises'!AK$6</f>
        <v>0</v>
      </c>
      <c r="CM20" s="161">
        <f>AL20*'1 Enterprises'!AL$6</f>
        <v>0</v>
      </c>
      <c r="CN20" s="161">
        <f>AM20*'1 Enterprises'!AM$6</f>
        <v>0</v>
      </c>
      <c r="CO20" s="161">
        <f>AN20*'1 Enterprises'!AN$6</f>
        <v>0</v>
      </c>
      <c r="CP20" s="161">
        <f>AO20*'1 Enterprises'!AO$6</f>
        <v>0</v>
      </c>
      <c r="CQ20" s="161">
        <f>AP20*'1 Enterprises'!AP$6</f>
        <v>0</v>
      </c>
      <c r="CR20" s="161">
        <f>AQ20*'1 Enterprises'!AQ$6</f>
        <v>0</v>
      </c>
      <c r="CS20" s="161">
        <f>AR20*'1 Enterprises'!AR$6</f>
        <v>0</v>
      </c>
      <c r="CT20" s="161">
        <f>AS20*'1 Enterprises'!AS$6</f>
        <v>0</v>
      </c>
      <c r="CU20" s="161">
        <f>AT20*'1 Enterprises'!AT$6</f>
        <v>0</v>
      </c>
      <c r="CV20" s="161">
        <f>AU20*'1 Enterprises'!AU$6</f>
        <v>0</v>
      </c>
      <c r="CW20" s="161">
        <f>AV20*'1 Enterprises'!AV$6</f>
        <v>0</v>
      </c>
      <c r="CX20" s="161">
        <f>AW20*'1 Enterprises'!AW$6</f>
        <v>0</v>
      </c>
      <c r="CY20" s="161">
        <f>AX20*'1 Enterprises'!AX$6</f>
        <v>0</v>
      </c>
      <c r="CZ20" s="161">
        <f>AY20*'1 Enterprises'!AY$6</f>
        <v>0</v>
      </c>
      <c r="DA20" s="161">
        <f>AZ20*'1 Enterprises'!AZ$6</f>
        <v>0</v>
      </c>
      <c r="DB20" s="161">
        <f>BA20*'1 Enterprises'!BA$6</f>
        <v>0</v>
      </c>
    </row>
    <row r="21" spans="2:106" s="62" customFormat="1" ht="15" x14ac:dyDescent="0.25">
      <c r="B21" s="66" t="str">
        <f>'2 Income Statement'!B69</f>
        <v xml:space="preserve"> Labor - Maintenance</v>
      </c>
      <c r="C21" s="201" t="s">
        <v>12</v>
      </c>
      <c r="D21" s="148"/>
      <c r="E21" s="148"/>
      <c r="F21" s="148"/>
      <c r="G21" s="148"/>
      <c r="H21" s="148"/>
      <c r="I21" s="148"/>
      <c r="J21" s="148"/>
      <c r="K21" s="148"/>
      <c r="L21" s="148"/>
      <c r="M21" s="148"/>
      <c r="N21" s="148"/>
      <c r="O21" s="148"/>
      <c r="P21" s="148"/>
      <c r="Q21" s="148"/>
      <c r="R21" s="148"/>
      <c r="S21" s="148"/>
      <c r="T21" s="148"/>
      <c r="U21" s="148"/>
      <c r="V21" s="148"/>
      <c r="W21" s="148"/>
      <c r="X21" s="148"/>
      <c r="Y21" s="148"/>
      <c r="Z21" s="148"/>
      <c r="AA21" s="148"/>
      <c r="AB21" s="148"/>
      <c r="AC21" s="148"/>
      <c r="AD21" s="148"/>
      <c r="AE21" s="148"/>
      <c r="AF21" s="148"/>
      <c r="AG21" s="148"/>
      <c r="AH21" s="148"/>
      <c r="AI21" s="148"/>
      <c r="AJ21" s="148"/>
      <c r="AK21" s="148"/>
      <c r="AL21" s="148"/>
      <c r="AM21" s="148"/>
      <c r="AN21" s="148"/>
      <c r="AO21" s="148"/>
      <c r="AP21" s="148"/>
      <c r="AQ21" s="148"/>
      <c r="AR21" s="148"/>
      <c r="AS21" s="148"/>
      <c r="AT21" s="148"/>
      <c r="AU21" s="148"/>
      <c r="AV21" s="148"/>
      <c r="AW21" s="148"/>
      <c r="AX21" s="148"/>
      <c r="AY21" s="148"/>
      <c r="AZ21" s="148"/>
      <c r="BA21" s="148"/>
      <c r="BD21" s="162"/>
      <c r="BE21" s="161">
        <f>D21*'1 Enterprises'!D$6</f>
        <v>0</v>
      </c>
      <c r="BF21" s="161">
        <f>E21*'1 Enterprises'!E$6</f>
        <v>0</v>
      </c>
      <c r="BG21" s="161">
        <f>F21*'1 Enterprises'!F$6</f>
        <v>0</v>
      </c>
      <c r="BH21" s="161">
        <f>G21*'1 Enterprises'!G$6</f>
        <v>0</v>
      </c>
      <c r="BI21" s="161">
        <f>H21*'1 Enterprises'!H$6</f>
        <v>0</v>
      </c>
      <c r="BJ21" s="161">
        <f>I21*'1 Enterprises'!I$6</f>
        <v>0</v>
      </c>
      <c r="BK21" s="161">
        <f>J21*'1 Enterprises'!J$6</f>
        <v>0</v>
      </c>
      <c r="BL21" s="161">
        <f>K21*'1 Enterprises'!K$6</f>
        <v>0</v>
      </c>
      <c r="BM21" s="161">
        <f>L21*'1 Enterprises'!L$6</f>
        <v>0</v>
      </c>
      <c r="BN21" s="161">
        <f>M21*'1 Enterprises'!M$6</f>
        <v>0</v>
      </c>
      <c r="BO21" s="161">
        <f>N21*'1 Enterprises'!N$6</f>
        <v>0</v>
      </c>
      <c r="BP21" s="161">
        <f>O21*'1 Enterprises'!O$6</f>
        <v>0</v>
      </c>
      <c r="BQ21" s="161">
        <f>P21*'1 Enterprises'!P$6</f>
        <v>0</v>
      </c>
      <c r="BR21" s="161">
        <f>Q21*'1 Enterprises'!Q$6</f>
        <v>0</v>
      </c>
      <c r="BS21" s="161">
        <f>R21*'1 Enterprises'!R$6</f>
        <v>0</v>
      </c>
      <c r="BT21" s="161">
        <f>S21*'1 Enterprises'!S$6</f>
        <v>0</v>
      </c>
      <c r="BU21" s="161">
        <f>T21*'1 Enterprises'!T$6</f>
        <v>0</v>
      </c>
      <c r="BV21" s="161">
        <f>U21*'1 Enterprises'!U$6</f>
        <v>0</v>
      </c>
      <c r="BW21" s="161">
        <f>V21*'1 Enterprises'!V$6</f>
        <v>0</v>
      </c>
      <c r="BX21" s="161">
        <f>W21*'1 Enterprises'!W$6</f>
        <v>0</v>
      </c>
      <c r="BY21" s="161">
        <f>X21*'1 Enterprises'!X$6</f>
        <v>0</v>
      </c>
      <c r="BZ21" s="161">
        <f>Y21*'1 Enterprises'!Y$6</f>
        <v>0</v>
      </c>
      <c r="CA21" s="161">
        <f>Z21*'1 Enterprises'!Z$6</f>
        <v>0</v>
      </c>
      <c r="CB21" s="161">
        <f>AA21*'1 Enterprises'!AA$6</f>
        <v>0</v>
      </c>
      <c r="CC21" s="161">
        <f>AB21*'1 Enterprises'!AB$6</f>
        <v>0</v>
      </c>
      <c r="CD21" s="161">
        <f>AC21*'1 Enterprises'!AC$6</f>
        <v>0</v>
      </c>
      <c r="CE21" s="161">
        <f>AD21*'1 Enterprises'!AD$6</f>
        <v>0</v>
      </c>
      <c r="CF21" s="161">
        <f>AE21*'1 Enterprises'!AE$6</f>
        <v>0</v>
      </c>
      <c r="CG21" s="161">
        <f>AF21*'1 Enterprises'!AF$6</f>
        <v>0</v>
      </c>
      <c r="CH21" s="161">
        <f>AG21*'1 Enterprises'!AG$6</f>
        <v>0</v>
      </c>
      <c r="CI21" s="161">
        <f>AH21*'1 Enterprises'!AH$6</f>
        <v>0</v>
      </c>
      <c r="CJ21" s="161">
        <f>AI21*'1 Enterprises'!AI$6</f>
        <v>0</v>
      </c>
      <c r="CK21" s="161">
        <f>AJ21*'1 Enterprises'!AJ$6</f>
        <v>0</v>
      </c>
      <c r="CL21" s="161">
        <f>AK21*'1 Enterprises'!AK$6</f>
        <v>0</v>
      </c>
      <c r="CM21" s="161">
        <f>AL21*'1 Enterprises'!AL$6</f>
        <v>0</v>
      </c>
      <c r="CN21" s="161">
        <f>AM21*'1 Enterprises'!AM$6</f>
        <v>0</v>
      </c>
      <c r="CO21" s="161">
        <f>AN21*'1 Enterprises'!AN$6</f>
        <v>0</v>
      </c>
      <c r="CP21" s="161">
        <f>AO21*'1 Enterprises'!AO$6</f>
        <v>0</v>
      </c>
      <c r="CQ21" s="161">
        <f>AP21*'1 Enterprises'!AP$6</f>
        <v>0</v>
      </c>
      <c r="CR21" s="161">
        <f>AQ21*'1 Enterprises'!AQ$6</f>
        <v>0</v>
      </c>
      <c r="CS21" s="161">
        <f>AR21*'1 Enterprises'!AR$6</f>
        <v>0</v>
      </c>
      <c r="CT21" s="161">
        <f>AS21*'1 Enterprises'!AS$6</f>
        <v>0</v>
      </c>
      <c r="CU21" s="161">
        <f>AT21*'1 Enterprises'!AT$6</f>
        <v>0</v>
      </c>
      <c r="CV21" s="161">
        <f>AU21*'1 Enterprises'!AU$6</f>
        <v>0</v>
      </c>
      <c r="CW21" s="161">
        <f>AV21*'1 Enterprises'!AV$6</f>
        <v>0</v>
      </c>
      <c r="CX21" s="161">
        <f>AW21*'1 Enterprises'!AW$6</f>
        <v>0</v>
      </c>
      <c r="CY21" s="161">
        <f>AX21*'1 Enterprises'!AX$6</f>
        <v>0</v>
      </c>
      <c r="CZ21" s="161">
        <f>AY21*'1 Enterprises'!AY$6</f>
        <v>0</v>
      </c>
      <c r="DA21" s="161">
        <f>AZ21*'1 Enterprises'!AZ$6</f>
        <v>0</v>
      </c>
      <c r="DB21" s="161">
        <f>BA21*'1 Enterprises'!BA$6</f>
        <v>0</v>
      </c>
    </row>
    <row r="22" spans="2:106" s="62" customFormat="1" x14ac:dyDescent="0.2">
      <c r="B22" s="66" t="s">
        <v>11</v>
      </c>
      <c r="C22" s="201" t="s">
        <v>41</v>
      </c>
      <c r="D22" s="60">
        <f>D21*'1 Enterprises'!D22/52</f>
        <v>0</v>
      </c>
      <c r="E22" s="60">
        <f>E21*'1 Enterprises'!E22/52</f>
        <v>0</v>
      </c>
      <c r="F22" s="60">
        <f>F21*'1 Enterprises'!F22/52</f>
        <v>0</v>
      </c>
      <c r="G22" s="60">
        <f>G21*'1 Enterprises'!G22/52</f>
        <v>0</v>
      </c>
      <c r="H22" s="60">
        <f>H21*'1 Enterprises'!H22/52</f>
        <v>0</v>
      </c>
      <c r="I22" s="60">
        <f>I21*'1 Enterprises'!I22/52</f>
        <v>0</v>
      </c>
      <c r="J22" s="60">
        <f>J21*'1 Enterprises'!J22/52</f>
        <v>0</v>
      </c>
      <c r="K22" s="60">
        <f>K21*'1 Enterprises'!K22/52</f>
        <v>0</v>
      </c>
      <c r="L22" s="60">
        <f>L21*'1 Enterprises'!L22/52</f>
        <v>0</v>
      </c>
      <c r="M22" s="60">
        <f>M21*'1 Enterprises'!M22/52</f>
        <v>0</v>
      </c>
      <c r="N22" s="60">
        <f>N21*'1 Enterprises'!N22/52</f>
        <v>0</v>
      </c>
      <c r="O22" s="60">
        <f>O21*'1 Enterprises'!O22/52</f>
        <v>0</v>
      </c>
      <c r="P22" s="60">
        <f>P21*'1 Enterprises'!P22/52</f>
        <v>0</v>
      </c>
      <c r="Q22" s="60">
        <f>Q21*'1 Enterprises'!Q22/52</f>
        <v>0</v>
      </c>
      <c r="R22" s="60">
        <f>R21*'1 Enterprises'!R22/52</f>
        <v>0</v>
      </c>
      <c r="S22" s="60">
        <f>S21*'1 Enterprises'!S22/52</f>
        <v>0</v>
      </c>
      <c r="T22" s="60">
        <f>T21*'1 Enterprises'!T22/52</f>
        <v>0</v>
      </c>
      <c r="U22" s="60">
        <f>U21*'1 Enterprises'!U22/52</f>
        <v>0</v>
      </c>
      <c r="V22" s="60">
        <f>V21*'1 Enterprises'!V22/52</f>
        <v>0</v>
      </c>
      <c r="W22" s="60">
        <f>W21*'1 Enterprises'!W22/52</f>
        <v>0</v>
      </c>
      <c r="X22" s="60">
        <f>X21*'1 Enterprises'!X22/52</f>
        <v>0</v>
      </c>
      <c r="Y22" s="60">
        <f>Y21*'1 Enterprises'!Y22/52</f>
        <v>0</v>
      </c>
      <c r="Z22" s="60">
        <f>Z21*'1 Enterprises'!Z22/52</f>
        <v>0</v>
      </c>
      <c r="AA22" s="60">
        <f>AA21*'1 Enterprises'!AA22/52</f>
        <v>0</v>
      </c>
      <c r="AB22" s="60">
        <f>AB21*'1 Enterprises'!AB22/52</f>
        <v>0</v>
      </c>
      <c r="AC22" s="60">
        <f>AC21*'1 Enterprises'!AC22/52</f>
        <v>0</v>
      </c>
      <c r="AD22" s="60">
        <f>AD21*'1 Enterprises'!AD22/52</f>
        <v>0</v>
      </c>
      <c r="AE22" s="60">
        <f>AE21*'1 Enterprises'!AE22/52</f>
        <v>0</v>
      </c>
      <c r="AF22" s="60">
        <f>AF21*'1 Enterprises'!AF22/52</f>
        <v>0</v>
      </c>
      <c r="AG22" s="60">
        <f>AG21*'1 Enterprises'!AG22/52</f>
        <v>0</v>
      </c>
      <c r="AH22" s="60">
        <f>AH21*'1 Enterprises'!AH22/52</f>
        <v>0</v>
      </c>
      <c r="AI22" s="60">
        <f>AI21*'1 Enterprises'!AI22/52</f>
        <v>0</v>
      </c>
      <c r="AJ22" s="60">
        <f>AJ21*'1 Enterprises'!AJ22/52</f>
        <v>0</v>
      </c>
      <c r="AK22" s="60">
        <f>AK21*'1 Enterprises'!AK22/52</f>
        <v>0</v>
      </c>
      <c r="AL22" s="60">
        <f>AL21*'1 Enterprises'!AL22/52</f>
        <v>0</v>
      </c>
      <c r="AM22" s="60">
        <f>AM21*'1 Enterprises'!AM22/52</f>
        <v>0</v>
      </c>
      <c r="AN22" s="60">
        <f>AN21*'1 Enterprises'!AN22/52</f>
        <v>0</v>
      </c>
      <c r="AO22" s="60">
        <f>AO21*'1 Enterprises'!AO22/52</f>
        <v>0</v>
      </c>
      <c r="AP22" s="60">
        <f>AP21*'1 Enterprises'!AP22/52</f>
        <v>0</v>
      </c>
      <c r="AQ22" s="60">
        <f>AQ21*'1 Enterprises'!AQ22/52</f>
        <v>0</v>
      </c>
      <c r="AR22" s="60">
        <f>AR21*'1 Enterprises'!AR22/52</f>
        <v>0</v>
      </c>
      <c r="AS22" s="60">
        <f>AS21*'1 Enterprises'!AS22/52</f>
        <v>0</v>
      </c>
      <c r="AT22" s="60">
        <f>AT21*'1 Enterprises'!AT22/52</f>
        <v>0</v>
      </c>
      <c r="AU22" s="60">
        <f>AU21*'1 Enterprises'!AU22/52</f>
        <v>0</v>
      </c>
      <c r="AV22" s="60">
        <f>AV21*'1 Enterprises'!AV22/52</f>
        <v>0</v>
      </c>
      <c r="AW22" s="60">
        <f>AW21*'1 Enterprises'!AW22/52</f>
        <v>0</v>
      </c>
      <c r="AX22" s="60">
        <f>AX21*'1 Enterprises'!AX22/52</f>
        <v>0</v>
      </c>
      <c r="AY22" s="60">
        <f>AY21*'1 Enterprises'!AY22/52</f>
        <v>0</v>
      </c>
      <c r="AZ22" s="60">
        <f>AZ21*'1 Enterprises'!AZ22/52</f>
        <v>0</v>
      </c>
      <c r="BA22" s="60">
        <f>BA21*'1 Enterprises'!BA22/52</f>
        <v>0</v>
      </c>
      <c r="BD22" s="162">
        <f t="shared" ref="BD22:BD29" si="9">SUM(BE22:DB22)</f>
        <v>0</v>
      </c>
      <c r="BE22" s="161">
        <f>D22*'1 Enterprises'!D$6</f>
        <v>0</v>
      </c>
      <c r="BF22" s="161">
        <f>E22*'1 Enterprises'!E$6</f>
        <v>0</v>
      </c>
      <c r="BG22" s="161">
        <f>F22*'1 Enterprises'!F$6</f>
        <v>0</v>
      </c>
      <c r="BH22" s="161">
        <f>G22*'1 Enterprises'!G$6</f>
        <v>0</v>
      </c>
      <c r="BI22" s="161">
        <f>H22*'1 Enterprises'!H$6</f>
        <v>0</v>
      </c>
      <c r="BJ22" s="161">
        <f>I22*'1 Enterprises'!I$6</f>
        <v>0</v>
      </c>
      <c r="BK22" s="161">
        <f>J22*'1 Enterprises'!J$6</f>
        <v>0</v>
      </c>
      <c r="BL22" s="161">
        <f>K22*'1 Enterprises'!K$6</f>
        <v>0</v>
      </c>
      <c r="BM22" s="161">
        <f>L22*'1 Enterprises'!L$6</f>
        <v>0</v>
      </c>
      <c r="BN22" s="161">
        <f>M22*'1 Enterprises'!M$6</f>
        <v>0</v>
      </c>
      <c r="BO22" s="161">
        <f>N22*'1 Enterprises'!N$6</f>
        <v>0</v>
      </c>
      <c r="BP22" s="161">
        <f>O22*'1 Enterprises'!O$6</f>
        <v>0</v>
      </c>
      <c r="BQ22" s="161">
        <f>P22*'1 Enterprises'!P$6</f>
        <v>0</v>
      </c>
      <c r="BR22" s="161">
        <f>Q22*'1 Enterprises'!Q$6</f>
        <v>0</v>
      </c>
      <c r="BS22" s="161">
        <f>R22*'1 Enterprises'!R$6</f>
        <v>0</v>
      </c>
      <c r="BT22" s="161">
        <f>S22*'1 Enterprises'!S$6</f>
        <v>0</v>
      </c>
      <c r="BU22" s="161">
        <f>T22*'1 Enterprises'!T$6</f>
        <v>0</v>
      </c>
      <c r="BV22" s="161">
        <f>U22*'1 Enterprises'!U$6</f>
        <v>0</v>
      </c>
      <c r="BW22" s="161">
        <f>V22*'1 Enterprises'!V$6</f>
        <v>0</v>
      </c>
      <c r="BX22" s="161">
        <f>W22*'1 Enterprises'!W$6</f>
        <v>0</v>
      </c>
      <c r="BY22" s="161">
        <f>X22*'1 Enterprises'!X$6</f>
        <v>0</v>
      </c>
      <c r="BZ22" s="161">
        <f>Y22*'1 Enterprises'!Y$6</f>
        <v>0</v>
      </c>
      <c r="CA22" s="161">
        <f>Z22*'1 Enterprises'!Z$6</f>
        <v>0</v>
      </c>
      <c r="CB22" s="161">
        <f>AA22*'1 Enterprises'!AA$6</f>
        <v>0</v>
      </c>
      <c r="CC22" s="161">
        <f>AB22*'1 Enterprises'!AB$6</f>
        <v>0</v>
      </c>
      <c r="CD22" s="161">
        <f>AC22*'1 Enterprises'!AC$6</f>
        <v>0</v>
      </c>
      <c r="CE22" s="161">
        <f>AD22*'1 Enterprises'!AD$6</f>
        <v>0</v>
      </c>
      <c r="CF22" s="161">
        <f>AE22*'1 Enterprises'!AE$6</f>
        <v>0</v>
      </c>
      <c r="CG22" s="161">
        <f>AF22*'1 Enterprises'!AF$6</f>
        <v>0</v>
      </c>
      <c r="CH22" s="161">
        <f>AG22*'1 Enterprises'!AG$6</f>
        <v>0</v>
      </c>
      <c r="CI22" s="161">
        <f>AH22*'1 Enterprises'!AH$6</f>
        <v>0</v>
      </c>
      <c r="CJ22" s="161">
        <f>AI22*'1 Enterprises'!AI$6</f>
        <v>0</v>
      </c>
      <c r="CK22" s="161">
        <f>AJ22*'1 Enterprises'!AJ$6</f>
        <v>0</v>
      </c>
      <c r="CL22" s="161">
        <f>AK22*'1 Enterprises'!AK$6</f>
        <v>0</v>
      </c>
      <c r="CM22" s="161">
        <f>AL22*'1 Enterprises'!AL$6</f>
        <v>0</v>
      </c>
      <c r="CN22" s="161">
        <f>AM22*'1 Enterprises'!AM$6</f>
        <v>0</v>
      </c>
      <c r="CO22" s="161">
        <f>AN22*'1 Enterprises'!AN$6</f>
        <v>0</v>
      </c>
      <c r="CP22" s="161">
        <f>AO22*'1 Enterprises'!AO$6</f>
        <v>0</v>
      </c>
      <c r="CQ22" s="161">
        <f>AP22*'1 Enterprises'!AP$6</f>
        <v>0</v>
      </c>
      <c r="CR22" s="161">
        <f>AQ22*'1 Enterprises'!AQ$6</f>
        <v>0</v>
      </c>
      <c r="CS22" s="161">
        <f>AR22*'1 Enterprises'!AR$6</f>
        <v>0</v>
      </c>
      <c r="CT22" s="161">
        <f>AS22*'1 Enterprises'!AS$6</f>
        <v>0</v>
      </c>
      <c r="CU22" s="161">
        <f>AT22*'1 Enterprises'!AT$6</f>
        <v>0</v>
      </c>
      <c r="CV22" s="161">
        <f>AU22*'1 Enterprises'!AU$6</f>
        <v>0</v>
      </c>
      <c r="CW22" s="161">
        <f>AV22*'1 Enterprises'!AV$6</f>
        <v>0</v>
      </c>
      <c r="CX22" s="161">
        <f>AW22*'1 Enterprises'!AW$6</f>
        <v>0</v>
      </c>
      <c r="CY22" s="161">
        <f>AX22*'1 Enterprises'!AX$6</f>
        <v>0</v>
      </c>
      <c r="CZ22" s="161">
        <f>AY22*'1 Enterprises'!AY$6</f>
        <v>0</v>
      </c>
      <c r="DA22" s="161">
        <f>AZ22*'1 Enterprises'!AZ$6</f>
        <v>0</v>
      </c>
      <c r="DB22" s="161">
        <f>BA22*'1 Enterprises'!BA$6</f>
        <v>0</v>
      </c>
    </row>
    <row r="23" spans="2:106" s="62" customFormat="1" ht="15" x14ac:dyDescent="0.25">
      <c r="B23" s="66" t="str">
        <f>'2 Income Statement'!B70</f>
        <v xml:space="preserve"> Labor - Harvest</v>
      </c>
      <c r="C23" s="201" t="s">
        <v>42</v>
      </c>
      <c r="D23" s="148"/>
      <c r="E23" s="148"/>
      <c r="F23" s="148"/>
      <c r="G23" s="148"/>
      <c r="H23" s="148"/>
      <c r="I23" s="148"/>
      <c r="J23" s="148"/>
      <c r="K23" s="148"/>
      <c r="L23" s="148"/>
      <c r="M23" s="148"/>
      <c r="N23" s="148"/>
      <c r="O23" s="148"/>
      <c r="P23" s="148"/>
      <c r="Q23" s="148"/>
      <c r="R23" s="148"/>
      <c r="S23" s="148"/>
      <c r="T23" s="148"/>
      <c r="U23" s="148"/>
      <c r="V23" s="148"/>
      <c r="W23" s="148"/>
      <c r="X23" s="148"/>
      <c r="Y23" s="148"/>
      <c r="Z23" s="148"/>
      <c r="AA23" s="148"/>
      <c r="AB23" s="148"/>
      <c r="AC23" s="148"/>
      <c r="AD23" s="148"/>
      <c r="AE23" s="148"/>
      <c r="AF23" s="148"/>
      <c r="AG23" s="148"/>
      <c r="AH23" s="148"/>
      <c r="AI23" s="148"/>
      <c r="AJ23" s="148"/>
      <c r="AK23" s="148"/>
      <c r="AL23" s="148"/>
      <c r="AM23" s="148"/>
      <c r="AN23" s="148"/>
      <c r="AO23" s="148"/>
      <c r="AP23" s="148"/>
      <c r="AQ23" s="148"/>
      <c r="AR23" s="148"/>
      <c r="AS23" s="148"/>
      <c r="AT23" s="148"/>
      <c r="AU23" s="148"/>
      <c r="AV23" s="148"/>
      <c r="AW23" s="148"/>
      <c r="AX23" s="148"/>
      <c r="AY23" s="148"/>
      <c r="AZ23" s="148"/>
      <c r="BA23" s="148"/>
      <c r="BD23" s="162">
        <f t="shared" si="9"/>
        <v>0</v>
      </c>
      <c r="BE23" s="161">
        <f>D23*'1 Enterprises'!D$6</f>
        <v>0</v>
      </c>
      <c r="BF23" s="161">
        <f>E23*'1 Enterprises'!E$6</f>
        <v>0</v>
      </c>
      <c r="BG23" s="161">
        <f>F23*'1 Enterprises'!F$6</f>
        <v>0</v>
      </c>
      <c r="BH23" s="161">
        <f>G23*'1 Enterprises'!G$6</f>
        <v>0</v>
      </c>
      <c r="BI23" s="161">
        <f>H23*'1 Enterprises'!H$6</f>
        <v>0</v>
      </c>
      <c r="BJ23" s="161">
        <f>I23*'1 Enterprises'!I$6</f>
        <v>0</v>
      </c>
      <c r="BK23" s="161">
        <f>J23*'1 Enterprises'!J$6</f>
        <v>0</v>
      </c>
      <c r="BL23" s="161">
        <f>K23*'1 Enterprises'!K$6</f>
        <v>0</v>
      </c>
      <c r="BM23" s="161">
        <f>L23*'1 Enterprises'!L$6</f>
        <v>0</v>
      </c>
      <c r="BN23" s="161">
        <f>M23*'1 Enterprises'!M$6</f>
        <v>0</v>
      </c>
      <c r="BO23" s="161">
        <f>N23*'1 Enterprises'!N$6</f>
        <v>0</v>
      </c>
      <c r="BP23" s="161">
        <f>O23*'1 Enterprises'!O$6</f>
        <v>0</v>
      </c>
      <c r="BQ23" s="161">
        <f>P23*'1 Enterprises'!P$6</f>
        <v>0</v>
      </c>
      <c r="BR23" s="161">
        <f>Q23*'1 Enterprises'!Q$6</f>
        <v>0</v>
      </c>
      <c r="BS23" s="161">
        <f>R23*'1 Enterprises'!R$6</f>
        <v>0</v>
      </c>
      <c r="BT23" s="161">
        <f>S23*'1 Enterprises'!S$6</f>
        <v>0</v>
      </c>
      <c r="BU23" s="161">
        <f>T23*'1 Enterprises'!T$6</f>
        <v>0</v>
      </c>
      <c r="BV23" s="161">
        <f>U23*'1 Enterprises'!U$6</f>
        <v>0</v>
      </c>
      <c r="BW23" s="161">
        <f>V23*'1 Enterprises'!V$6</f>
        <v>0</v>
      </c>
      <c r="BX23" s="161">
        <f>W23*'1 Enterprises'!W$6</f>
        <v>0</v>
      </c>
      <c r="BY23" s="161">
        <f>X23*'1 Enterprises'!X$6</f>
        <v>0</v>
      </c>
      <c r="BZ23" s="161">
        <f>Y23*'1 Enterprises'!Y$6</f>
        <v>0</v>
      </c>
      <c r="CA23" s="161">
        <f>Z23*'1 Enterprises'!Z$6</f>
        <v>0</v>
      </c>
      <c r="CB23" s="161">
        <f>AA23*'1 Enterprises'!AA$6</f>
        <v>0</v>
      </c>
      <c r="CC23" s="161">
        <f>AB23*'1 Enterprises'!AB$6</f>
        <v>0</v>
      </c>
      <c r="CD23" s="161">
        <f>AC23*'1 Enterprises'!AC$6</f>
        <v>0</v>
      </c>
      <c r="CE23" s="161">
        <f>AD23*'1 Enterprises'!AD$6</f>
        <v>0</v>
      </c>
      <c r="CF23" s="161">
        <f>AE23*'1 Enterprises'!AE$6</f>
        <v>0</v>
      </c>
      <c r="CG23" s="161">
        <f>AF23*'1 Enterprises'!AF$6</f>
        <v>0</v>
      </c>
      <c r="CH23" s="161">
        <f>AG23*'1 Enterprises'!AG$6</f>
        <v>0</v>
      </c>
      <c r="CI23" s="161">
        <f>AH23*'1 Enterprises'!AH$6</f>
        <v>0</v>
      </c>
      <c r="CJ23" s="161">
        <f>AI23*'1 Enterprises'!AI$6</f>
        <v>0</v>
      </c>
      <c r="CK23" s="161">
        <f>AJ23*'1 Enterprises'!AJ$6</f>
        <v>0</v>
      </c>
      <c r="CL23" s="161">
        <f>AK23*'1 Enterprises'!AK$6</f>
        <v>0</v>
      </c>
      <c r="CM23" s="161">
        <f>AL23*'1 Enterprises'!AL$6</f>
        <v>0</v>
      </c>
      <c r="CN23" s="161">
        <f>AM23*'1 Enterprises'!AM$6</f>
        <v>0</v>
      </c>
      <c r="CO23" s="161">
        <f>AN23*'1 Enterprises'!AN$6</f>
        <v>0</v>
      </c>
      <c r="CP23" s="161">
        <f>AO23*'1 Enterprises'!AO$6</f>
        <v>0</v>
      </c>
      <c r="CQ23" s="161">
        <f>AP23*'1 Enterprises'!AP$6</f>
        <v>0</v>
      </c>
      <c r="CR23" s="161">
        <f>AQ23*'1 Enterprises'!AQ$6</f>
        <v>0</v>
      </c>
      <c r="CS23" s="161">
        <f>AR23*'1 Enterprises'!AR$6</f>
        <v>0</v>
      </c>
      <c r="CT23" s="161">
        <f>AS23*'1 Enterprises'!AS$6</f>
        <v>0</v>
      </c>
      <c r="CU23" s="161">
        <f>AT23*'1 Enterprises'!AT$6</f>
        <v>0</v>
      </c>
      <c r="CV23" s="161">
        <f>AU23*'1 Enterprises'!AU$6</f>
        <v>0</v>
      </c>
      <c r="CW23" s="161">
        <f>AV23*'1 Enterprises'!AV$6</f>
        <v>0</v>
      </c>
      <c r="CX23" s="161">
        <f>AW23*'1 Enterprises'!AW$6</f>
        <v>0</v>
      </c>
      <c r="CY23" s="161">
        <f>AX23*'1 Enterprises'!AX$6</f>
        <v>0</v>
      </c>
      <c r="CZ23" s="161">
        <f>AY23*'1 Enterprises'!AY$6</f>
        <v>0</v>
      </c>
      <c r="DA23" s="161">
        <f>AZ23*'1 Enterprises'!AZ$6</f>
        <v>0</v>
      </c>
      <c r="DB23" s="161">
        <f>BA23*'1 Enterprises'!BA$6</f>
        <v>0</v>
      </c>
    </row>
    <row r="24" spans="2:106" s="62" customFormat="1" x14ac:dyDescent="0.2">
      <c r="B24" s="66" t="str">
        <f>'2 Income Statement'!B71</f>
        <v xml:space="preserve"> Over winter protection</v>
      </c>
      <c r="C24" s="201" t="s">
        <v>41</v>
      </c>
      <c r="D24" s="60">
        <f>'6 Overwintering'!L3</f>
        <v>0</v>
      </c>
      <c r="E24" s="60">
        <f>'6 Overwintering'!L4</f>
        <v>0</v>
      </c>
      <c r="F24" s="60">
        <f>'6 Overwintering'!L5</f>
        <v>0</v>
      </c>
      <c r="G24" s="60">
        <f>'6 Overwintering'!L6</f>
        <v>0</v>
      </c>
      <c r="H24" s="60">
        <f>'6 Overwintering'!L7</f>
        <v>0</v>
      </c>
      <c r="I24" s="60">
        <f>'6 Overwintering'!L8</f>
        <v>0</v>
      </c>
      <c r="J24" s="60">
        <f>'6 Overwintering'!L9</f>
        <v>0</v>
      </c>
      <c r="K24" s="60">
        <f>'6 Overwintering'!L10</f>
        <v>0</v>
      </c>
      <c r="L24" s="60">
        <f>'6 Overwintering'!$L11</f>
        <v>0</v>
      </c>
      <c r="M24" s="60">
        <f>'6 Overwintering'!$L12</f>
        <v>0</v>
      </c>
      <c r="N24" s="60">
        <f>'6 Overwintering'!$L13</f>
        <v>0</v>
      </c>
      <c r="O24" s="60">
        <f>'6 Overwintering'!$L14</f>
        <v>0</v>
      </c>
      <c r="P24" s="60">
        <f>'6 Overwintering'!$L15</f>
        <v>0</v>
      </c>
      <c r="Q24" s="60">
        <f>'6 Overwintering'!$L16</f>
        <v>0</v>
      </c>
      <c r="R24" s="60">
        <f>'6 Overwintering'!$L17</f>
        <v>0</v>
      </c>
      <c r="S24" s="60">
        <f>'6 Overwintering'!$L18</f>
        <v>0</v>
      </c>
      <c r="T24" s="60">
        <f>'6 Overwintering'!$L19</f>
        <v>0</v>
      </c>
      <c r="U24" s="60">
        <f>'6 Overwintering'!$L20</f>
        <v>0</v>
      </c>
      <c r="V24" s="60">
        <f>'6 Overwintering'!$L21</f>
        <v>0</v>
      </c>
      <c r="W24" s="60">
        <f>'6 Overwintering'!$L22</f>
        <v>0</v>
      </c>
      <c r="X24" s="60">
        <f>'6 Overwintering'!$L23</f>
        <v>0</v>
      </c>
      <c r="Y24" s="60">
        <f>'6 Overwintering'!$L24</f>
        <v>0</v>
      </c>
      <c r="Z24" s="60">
        <f>'6 Overwintering'!$L25</f>
        <v>0</v>
      </c>
      <c r="AA24" s="60">
        <f>'6 Overwintering'!$L26</f>
        <v>0</v>
      </c>
      <c r="AB24" s="60">
        <f>'6 Overwintering'!$L27</f>
        <v>0</v>
      </c>
      <c r="AC24" s="60">
        <f>'6 Overwintering'!$L28</f>
        <v>0</v>
      </c>
      <c r="AD24" s="60">
        <f>'6 Overwintering'!$L29</f>
        <v>0</v>
      </c>
      <c r="AE24" s="60">
        <f>'6 Overwintering'!$L30</f>
        <v>0</v>
      </c>
      <c r="AF24" s="60">
        <f>'6 Overwintering'!$L31</f>
        <v>0</v>
      </c>
      <c r="AG24" s="60">
        <f>'6 Overwintering'!$L32</f>
        <v>0</v>
      </c>
      <c r="AH24" s="60">
        <f>'6 Overwintering'!$L33</f>
        <v>0</v>
      </c>
      <c r="AI24" s="60">
        <f>'6 Overwintering'!$L34</f>
        <v>0</v>
      </c>
      <c r="AJ24" s="60">
        <f>'6 Overwintering'!$L35</f>
        <v>0</v>
      </c>
      <c r="AK24" s="60">
        <f>'6 Overwintering'!$L36</f>
        <v>0</v>
      </c>
      <c r="AL24" s="60">
        <f>'6 Overwintering'!$L37</f>
        <v>0</v>
      </c>
      <c r="AM24" s="60">
        <f>'6 Overwintering'!$L38</f>
        <v>0</v>
      </c>
      <c r="AN24" s="60">
        <f>'6 Overwintering'!$L39</f>
        <v>0</v>
      </c>
      <c r="AO24" s="60">
        <f>'6 Overwintering'!$L40</f>
        <v>0</v>
      </c>
      <c r="AP24" s="60">
        <f>'6 Overwintering'!$L41</f>
        <v>0</v>
      </c>
      <c r="AQ24" s="60">
        <f>'6 Overwintering'!$L42</f>
        <v>0</v>
      </c>
      <c r="AR24" s="60">
        <f>'6 Overwintering'!$L43</f>
        <v>0</v>
      </c>
      <c r="AS24" s="60">
        <f>'6 Overwintering'!$L44</f>
        <v>0</v>
      </c>
      <c r="AT24" s="60">
        <f>'6 Overwintering'!$L45</f>
        <v>0</v>
      </c>
      <c r="AU24" s="60">
        <f>'6 Overwintering'!$L46</f>
        <v>0</v>
      </c>
      <c r="AV24" s="60">
        <f>'6 Overwintering'!$L47</f>
        <v>0</v>
      </c>
      <c r="AW24" s="60">
        <f>'6 Overwintering'!$L48</f>
        <v>0</v>
      </c>
      <c r="AX24" s="60">
        <f>'6 Overwintering'!$L49</f>
        <v>0</v>
      </c>
      <c r="AY24" s="60">
        <f>'6 Overwintering'!$L50</f>
        <v>0</v>
      </c>
      <c r="AZ24" s="60">
        <f>'6 Overwintering'!$L51</f>
        <v>0</v>
      </c>
      <c r="BA24" s="60">
        <f>'6 Overwintering'!$L52</f>
        <v>0</v>
      </c>
      <c r="BD24" s="162">
        <f t="shared" si="9"/>
        <v>0</v>
      </c>
      <c r="BE24" s="161">
        <f>D24*'1 Enterprises'!D$6</f>
        <v>0</v>
      </c>
      <c r="BF24" s="161">
        <f>E24*'1 Enterprises'!E$6</f>
        <v>0</v>
      </c>
      <c r="BG24" s="161">
        <f>F24*'1 Enterprises'!F$6</f>
        <v>0</v>
      </c>
      <c r="BH24" s="161">
        <f>G24*'1 Enterprises'!G$6</f>
        <v>0</v>
      </c>
      <c r="BI24" s="161">
        <f>H24*'1 Enterprises'!H$6</f>
        <v>0</v>
      </c>
      <c r="BJ24" s="161">
        <f>I24*'1 Enterprises'!I$6</f>
        <v>0</v>
      </c>
      <c r="BK24" s="161">
        <f>J24*'1 Enterprises'!J$6</f>
        <v>0</v>
      </c>
      <c r="BL24" s="161">
        <f>K24*'1 Enterprises'!K$6</f>
        <v>0</v>
      </c>
      <c r="BM24" s="161">
        <f>L24*'1 Enterprises'!L$6</f>
        <v>0</v>
      </c>
      <c r="BN24" s="161">
        <f>M24*'1 Enterprises'!M$6</f>
        <v>0</v>
      </c>
      <c r="BO24" s="161">
        <f>N24*'1 Enterprises'!N$6</f>
        <v>0</v>
      </c>
      <c r="BP24" s="161">
        <f>O24*'1 Enterprises'!O$6</f>
        <v>0</v>
      </c>
      <c r="BQ24" s="161">
        <f>P24*'1 Enterprises'!P$6</f>
        <v>0</v>
      </c>
      <c r="BR24" s="161">
        <f>Q24*'1 Enterprises'!Q$6</f>
        <v>0</v>
      </c>
      <c r="BS24" s="161">
        <f>R24*'1 Enterprises'!R$6</f>
        <v>0</v>
      </c>
      <c r="BT24" s="161">
        <f>S24*'1 Enterprises'!S$6</f>
        <v>0</v>
      </c>
      <c r="BU24" s="161">
        <f>T24*'1 Enterprises'!T$6</f>
        <v>0</v>
      </c>
      <c r="BV24" s="161">
        <f>U24*'1 Enterprises'!U$6</f>
        <v>0</v>
      </c>
      <c r="BW24" s="161">
        <f>V24*'1 Enterprises'!V$6</f>
        <v>0</v>
      </c>
      <c r="BX24" s="161">
        <f>W24*'1 Enterprises'!W$6</f>
        <v>0</v>
      </c>
      <c r="BY24" s="161">
        <f>X24*'1 Enterprises'!X$6</f>
        <v>0</v>
      </c>
      <c r="BZ24" s="161">
        <f>Y24*'1 Enterprises'!Y$6</f>
        <v>0</v>
      </c>
      <c r="CA24" s="161">
        <f>Z24*'1 Enterprises'!Z$6</f>
        <v>0</v>
      </c>
      <c r="CB24" s="161">
        <f>AA24*'1 Enterprises'!AA$6</f>
        <v>0</v>
      </c>
      <c r="CC24" s="161">
        <f>AB24*'1 Enterprises'!AB$6</f>
        <v>0</v>
      </c>
      <c r="CD24" s="161">
        <f>AC24*'1 Enterprises'!AC$6</f>
        <v>0</v>
      </c>
      <c r="CE24" s="161">
        <f>AD24*'1 Enterprises'!AD$6</f>
        <v>0</v>
      </c>
      <c r="CF24" s="161">
        <f>AE24*'1 Enterprises'!AE$6</f>
        <v>0</v>
      </c>
      <c r="CG24" s="161">
        <f>AF24*'1 Enterprises'!AF$6</f>
        <v>0</v>
      </c>
      <c r="CH24" s="161">
        <f>AG24*'1 Enterprises'!AG$6</f>
        <v>0</v>
      </c>
      <c r="CI24" s="161">
        <f>AH24*'1 Enterprises'!AH$6</f>
        <v>0</v>
      </c>
      <c r="CJ24" s="161">
        <f>AI24*'1 Enterprises'!AI$6</f>
        <v>0</v>
      </c>
      <c r="CK24" s="161">
        <f>AJ24*'1 Enterprises'!AJ$6</f>
        <v>0</v>
      </c>
      <c r="CL24" s="161">
        <f>AK24*'1 Enterprises'!AK$6</f>
        <v>0</v>
      </c>
      <c r="CM24" s="161">
        <f>AL24*'1 Enterprises'!AL$6</f>
        <v>0</v>
      </c>
      <c r="CN24" s="161">
        <f>AM24*'1 Enterprises'!AM$6</f>
        <v>0</v>
      </c>
      <c r="CO24" s="161">
        <f>AN24*'1 Enterprises'!AN$6</f>
        <v>0</v>
      </c>
      <c r="CP24" s="161">
        <f>AO24*'1 Enterprises'!AO$6</f>
        <v>0</v>
      </c>
      <c r="CQ24" s="161">
        <f>AP24*'1 Enterprises'!AP$6</f>
        <v>0</v>
      </c>
      <c r="CR24" s="161">
        <f>AQ24*'1 Enterprises'!AQ$6</f>
        <v>0</v>
      </c>
      <c r="CS24" s="161">
        <f>AR24*'1 Enterprises'!AR$6</f>
        <v>0</v>
      </c>
      <c r="CT24" s="161">
        <f>AS24*'1 Enterprises'!AS$6</f>
        <v>0</v>
      </c>
      <c r="CU24" s="161">
        <f>AT24*'1 Enterprises'!AT$6</f>
        <v>0</v>
      </c>
      <c r="CV24" s="161">
        <f>AU24*'1 Enterprises'!AU$6</f>
        <v>0</v>
      </c>
      <c r="CW24" s="161">
        <f>AV24*'1 Enterprises'!AV$6</f>
        <v>0</v>
      </c>
      <c r="CX24" s="161">
        <f>AW24*'1 Enterprises'!AW$6</f>
        <v>0</v>
      </c>
      <c r="CY24" s="161">
        <f>AX24*'1 Enterprises'!AX$6</f>
        <v>0</v>
      </c>
      <c r="CZ24" s="161">
        <f>AY24*'1 Enterprises'!AY$6</f>
        <v>0</v>
      </c>
      <c r="DA24" s="161">
        <f>AZ24*'1 Enterprises'!AZ$6</f>
        <v>0</v>
      </c>
      <c r="DB24" s="161">
        <f>BA24*'1 Enterprises'!BA$6</f>
        <v>0</v>
      </c>
    </row>
    <row r="25" spans="2:106" s="62" customFormat="1" ht="15" x14ac:dyDescent="0.25">
      <c r="B25" s="66" t="str">
        <f>'2 Income Statement'!B72</f>
        <v xml:space="preserve"> Harvest Materials</v>
      </c>
      <c r="C25" s="201" t="s">
        <v>42</v>
      </c>
      <c r="D25" s="148"/>
      <c r="E25" s="148"/>
      <c r="F25" s="148"/>
      <c r="G25" s="148"/>
      <c r="H25" s="148"/>
      <c r="I25" s="148"/>
      <c r="J25" s="148"/>
      <c r="K25" s="148"/>
      <c r="L25" s="148"/>
      <c r="M25" s="148"/>
      <c r="N25" s="148"/>
      <c r="O25" s="148"/>
      <c r="P25" s="148"/>
      <c r="Q25" s="148"/>
      <c r="R25" s="148"/>
      <c r="S25" s="148"/>
      <c r="T25" s="148"/>
      <c r="U25" s="148"/>
      <c r="V25" s="148"/>
      <c r="W25" s="148"/>
      <c r="X25" s="148"/>
      <c r="Y25" s="148"/>
      <c r="Z25" s="148"/>
      <c r="AA25" s="148"/>
      <c r="AB25" s="148"/>
      <c r="AC25" s="148"/>
      <c r="AD25" s="148"/>
      <c r="AE25" s="148"/>
      <c r="AF25" s="148"/>
      <c r="AG25" s="148"/>
      <c r="AH25" s="148"/>
      <c r="AI25" s="148"/>
      <c r="AJ25" s="148"/>
      <c r="AK25" s="148"/>
      <c r="AL25" s="148"/>
      <c r="AM25" s="148"/>
      <c r="AN25" s="148"/>
      <c r="AO25" s="148"/>
      <c r="AP25" s="148"/>
      <c r="AQ25" s="148"/>
      <c r="AR25" s="148"/>
      <c r="AS25" s="148"/>
      <c r="AT25" s="148"/>
      <c r="AU25" s="148"/>
      <c r="AV25" s="148"/>
      <c r="AW25" s="148"/>
      <c r="AX25" s="148"/>
      <c r="AY25" s="148"/>
      <c r="AZ25" s="148"/>
      <c r="BA25" s="148"/>
      <c r="BD25" s="162">
        <f t="shared" si="9"/>
        <v>0</v>
      </c>
      <c r="BE25" s="161">
        <f>D25*'1 Enterprises'!D$6</f>
        <v>0</v>
      </c>
      <c r="BF25" s="161">
        <f>E25*'1 Enterprises'!E$6</f>
        <v>0</v>
      </c>
      <c r="BG25" s="161">
        <f>F25*'1 Enterprises'!F$6</f>
        <v>0</v>
      </c>
      <c r="BH25" s="161">
        <f>G25*'1 Enterprises'!G$6</f>
        <v>0</v>
      </c>
      <c r="BI25" s="161">
        <f>H25*'1 Enterprises'!H$6</f>
        <v>0</v>
      </c>
      <c r="BJ25" s="161">
        <f>I25*'1 Enterprises'!I$6</f>
        <v>0</v>
      </c>
      <c r="BK25" s="161">
        <f>J25*'1 Enterprises'!J$6</f>
        <v>0</v>
      </c>
      <c r="BL25" s="161">
        <f>K25*'1 Enterprises'!K$6</f>
        <v>0</v>
      </c>
      <c r="BM25" s="161">
        <f>L25*'1 Enterprises'!L$6</f>
        <v>0</v>
      </c>
      <c r="BN25" s="161">
        <f>M25*'1 Enterprises'!M$6</f>
        <v>0</v>
      </c>
      <c r="BO25" s="161">
        <f>N25*'1 Enterprises'!N$6</f>
        <v>0</v>
      </c>
      <c r="BP25" s="161">
        <f>O25*'1 Enterprises'!O$6</f>
        <v>0</v>
      </c>
      <c r="BQ25" s="161">
        <f>P25*'1 Enterprises'!P$6</f>
        <v>0</v>
      </c>
      <c r="BR25" s="161">
        <f>Q25*'1 Enterprises'!Q$6</f>
        <v>0</v>
      </c>
      <c r="BS25" s="161">
        <f>R25*'1 Enterprises'!R$6</f>
        <v>0</v>
      </c>
      <c r="BT25" s="161">
        <f>S25*'1 Enterprises'!S$6</f>
        <v>0</v>
      </c>
      <c r="BU25" s="161">
        <f>T25*'1 Enterprises'!T$6</f>
        <v>0</v>
      </c>
      <c r="BV25" s="161">
        <f>U25*'1 Enterprises'!U$6</f>
        <v>0</v>
      </c>
      <c r="BW25" s="161">
        <f>V25*'1 Enterprises'!V$6</f>
        <v>0</v>
      </c>
      <c r="BX25" s="161">
        <f>W25*'1 Enterprises'!W$6</f>
        <v>0</v>
      </c>
      <c r="BY25" s="161">
        <f>X25*'1 Enterprises'!X$6</f>
        <v>0</v>
      </c>
      <c r="BZ25" s="161">
        <f>Y25*'1 Enterprises'!Y$6</f>
        <v>0</v>
      </c>
      <c r="CA25" s="161">
        <f>Z25*'1 Enterprises'!Z$6</f>
        <v>0</v>
      </c>
      <c r="CB25" s="161">
        <f>AA25*'1 Enterprises'!AA$6</f>
        <v>0</v>
      </c>
      <c r="CC25" s="161">
        <f>AB25*'1 Enterprises'!AB$6</f>
        <v>0</v>
      </c>
      <c r="CD25" s="161">
        <f>AC25*'1 Enterprises'!AC$6</f>
        <v>0</v>
      </c>
      <c r="CE25" s="161">
        <f>AD25*'1 Enterprises'!AD$6</f>
        <v>0</v>
      </c>
      <c r="CF25" s="161">
        <f>AE25*'1 Enterprises'!AE$6</f>
        <v>0</v>
      </c>
      <c r="CG25" s="161">
        <f>AF25*'1 Enterprises'!AF$6</f>
        <v>0</v>
      </c>
      <c r="CH25" s="161">
        <f>AG25*'1 Enterprises'!AG$6</f>
        <v>0</v>
      </c>
      <c r="CI25" s="161">
        <f>AH25*'1 Enterprises'!AH$6</f>
        <v>0</v>
      </c>
      <c r="CJ25" s="161">
        <f>AI25*'1 Enterprises'!AI$6</f>
        <v>0</v>
      </c>
      <c r="CK25" s="161">
        <f>AJ25*'1 Enterprises'!AJ$6</f>
        <v>0</v>
      </c>
      <c r="CL25" s="161">
        <f>AK25*'1 Enterprises'!AK$6</f>
        <v>0</v>
      </c>
      <c r="CM25" s="161">
        <f>AL25*'1 Enterprises'!AL$6</f>
        <v>0</v>
      </c>
      <c r="CN25" s="161">
        <f>AM25*'1 Enterprises'!AM$6</f>
        <v>0</v>
      </c>
      <c r="CO25" s="161">
        <f>AN25*'1 Enterprises'!AN$6</f>
        <v>0</v>
      </c>
      <c r="CP25" s="161">
        <f>AO25*'1 Enterprises'!AO$6</f>
        <v>0</v>
      </c>
      <c r="CQ25" s="161">
        <f>AP25*'1 Enterprises'!AP$6</f>
        <v>0</v>
      </c>
      <c r="CR25" s="161">
        <f>AQ25*'1 Enterprises'!AQ$6</f>
        <v>0</v>
      </c>
      <c r="CS25" s="161">
        <f>AR25*'1 Enterprises'!AR$6</f>
        <v>0</v>
      </c>
      <c r="CT25" s="161">
        <f>AS25*'1 Enterprises'!AS$6</f>
        <v>0</v>
      </c>
      <c r="CU25" s="161">
        <f>AT25*'1 Enterprises'!AT$6</f>
        <v>0</v>
      </c>
      <c r="CV25" s="161">
        <f>AU25*'1 Enterprises'!AU$6</f>
        <v>0</v>
      </c>
      <c r="CW25" s="161">
        <f>AV25*'1 Enterprises'!AV$6</f>
        <v>0</v>
      </c>
      <c r="CX25" s="161">
        <f>AW25*'1 Enterprises'!AW$6</f>
        <v>0</v>
      </c>
      <c r="CY25" s="161">
        <f>AX25*'1 Enterprises'!AX$6</f>
        <v>0</v>
      </c>
      <c r="CZ25" s="161">
        <f>AY25*'1 Enterprises'!AY$6</f>
        <v>0</v>
      </c>
      <c r="DA25" s="161">
        <f>AZ25*'1 Enterprises'!AZ$6</f>
        <v>0</v>
      </c>
      <c r="DB25" s="161">
        <f>BA25*'1 Enterprises'!BA$6</f>
        <v>0</v>
      </c>
    </row>
    <row r="26" spans="2:106" s="62" customFormat="1" ht="15" x14ac:dyDescent="0.25">
      <c r="B26" s="66" t="str">
        <f>'2 Income Statement'!B73</f>
        <v xml:space="preserve"> Other DC 1</v>
      </c>
      <c r="C26" s="201" t="s">
        <v>41</v>
      </c>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8"/>
      <c r="AN26" s="148"/>
      <c r="AO26" s="148"/>
      <c r="AP26" s="148"/>
      <c r="AQ26" s="148"/>
      <c r="AR26" s="148"/>
      <c r="AS26" s="148"/>
      <c r="AT26" s="148"/>
      <c r="AU26" s="148"/>
      <c r="AV26" s="148"/>
      <c r="AW26" s="148"/>
      <c r="AX26" s="148"/>
      <c r="AY26" s="148"/>
      <c r="AZ26" s="148"/>
      <c r="BA26" s="148"/>
      <c r="BD26" s="162">
        <f t="shared" si="9"/>
        <v>0</v>
      </c>
      <c r="BE26" s="161">
        <f>D26*'1 Enterprises'!D$6</f>
        <v>0</v>
      </c>
      <c r="BF26" s="161">
        <f>E26*'1 Enterprises'!E$6</f>
        <v>0</v>
      </c>
      <c r="BG26" s="161">
        <f>F26*'1 Enterprises'!F$6</f>
        <v>0</v>
      </c>
      <c r="BH26" s="161">
        <f>G26*'1 Enterprises'!G$6</f>
        <v>0</v>
      </c>
      <c r="BI26" s="161">
        <f>H26*'1 Enterprises'!H$6</f>
        <v>0</v>
      </c>
      <c r="BJ26" s="161">
        <f>I26*'1 Enterprises'!I$6</f>
        <v>0</v>
      </c>
      <c r="BK26" s="161">
        <f>J26*'1 Enterprises'!J$6</f>
        <v>0</v>
      </c>
      <c r="BL26" s="161">
        <f>K26*'1 Enterprises'!K$6</f>
        <v>0</v>
      </c>
      <c r="BM26" s="161">
        <f>L26*'1 Enterprises'!L$6</f>
        <v>0</v>
      </c>
      <c r="BN26" s="161">
        <f>M26*'1 Enterprises'!M$6</f>
        <v>0</v>
      </c>
      <c r="BO26" s="161">
        <f>N26*'1 Enterprises'!N$6</f>
        <v>0</v>
      </c>
      <c r="BP26" s="161">
        <f>O26*'1 Enterprises'!O$6</f>
        <v>0</v>
      </c>
      <c r="BQ26" s="161">
        <f>P26*'1 Enterprises'!P$6</f>
        <v>0</v>
      </c>
      <c r="BR26" s="161">
        <f>Q26*'1 Enterprises'!Q$6</f>
        <v>0</v>
      </c>
      <c r="BS26" s="161">
        <f>R26*'1 Enterprises'!R$6</f>
        <v>0</v>
      </c>
      <c r="BT26" s="161">
        <f>S26*'1 Enterprises'!S$6</f>
        <v>0</v>
      </c>
      <c r="BU26" s="161">
        <f>T26*'1 Enterprises'!T$6</f>
        <v>0</v>
      </c>
      <c r="BV26" s="161">
        <f>U26*'1 Enterprises'!U$6</f>
        <v>0</v>
      </c>
      <c r="BW26" s="161">
        <f>V26*'1 Enterprises'!V$6</f>
        <v>0</v>
      </c>
      <c r="BX26" s="161">
        <f>W26*'1 Enterprises'!W$6</f>
        <v>0</v>
      </c>
      <c r="BY26" s="161">
        <f>X26*'1 Enterprises'!X$6</f>
        <v>0</v>
      </c>
      <c r="BZ26" s="161">
        <f>Y26*'1 Enterprises'!Y$6</f>
        <v>0</v>
      </c>
      <c r="CA26" s="161">
        <f>Z26*'1 Enterprises'!Z$6</f>
        <v>0</v>
      </c>
      <c r="CB26" s="161">
        <f>AA26*'1 Enterprises'!AA$6</f>
        <v>0</v>
      </c>
      <c r="CC26" s="161">
        <f>AB26*'1 Enterprises'!AB$6</f>
        <v>0</v>
      </c>
      <c r="CD26" s="161">
        <f>AC26*'1 Enterprises'!AC$6</f>
        <v>0</v>
      </c>
      <c r="CE26" s="161">
        <f>AD26*'1 Enterprises'!AD$6</f>
        <v>0</v>
      </c>
      <c r="CF26" s="161">
        <f>AE26*'1 Enterprises'!AE$6</f>
        <v>0</v>
      </c>
      <c r="CG26" s="161">
        <f>AF26*'1 Enterprises'!AF$6</f>
        <v>0</v>
      </c>
      <c r="CH26" s="161">
        <f>AG26*'1 Enterprises'!AG$6</f>
        <v>0</v>
      </c>
      <c r="CI26" s="161">
        <f>AH26*'1 Enterprises'!AH$6</f>
        <v>0</v>
      </c>
      <c r="CJ26" s="161">
        <f>AI26*'1 Enterprises'!AI$6</f>
        <v>0</v>
      </c>
      <c r="CK26" s="161">
        <f>AJ26*'1 Enterprises'!AJ$6</f>
        <v>0</v>
      </c>
      <c r="CL26" s="161">
        <f>AK26*'1 Enterprises'!AK$6</f>
        <v>0</v>
      </c>
      <c r="CM26" s="161">
        <f>AL26*'1 Enterprises'!AL$6</f>
        <v>0</v>
      </c>
      <c r="CN26" s="161">
        <f>AM26*'1 Enterprises'!AM$6</f>
        <v>0</v>
      </c>
      <c r="CO26" s="161">
        <f>AN26*'1 Enterprises'!AN$6</f>
        <v>0</v>
      </c>
      <c r="CP26" s="161">
        <f>AO26*'1 Enterprises'!AO$6</f>
        <v>0</v>
      </c>
      <c r="CQ26" s="161">
        <f>AP26*'1 Enterprises'!AP$6</f>
        <v>0</v>
      </c>
      <c r="CR26" s="161">
        <f>AQ26*'1 Enterprises'!AQ$6</f>
        <v>0</v>
      </c>
      <c r="CS26" s="161">
        <f>AR26*'1 Enterprises'!AR$6</f>
        <v>0</v>
      </c>
      <c r="CT26" s="161">
        <f>AS26*'1 Enterprises'!AS$6</f>
        <v>0</v>
      </c>
      <c r="CU26" s="161">
        <f>AT26*'1 Enterprises'!AT$6</f>
        <v>0</v>
      </c>
      <c r="CV26" s="161">
        <f>AU26*'1 Enterprises'!AU$6</f>
        <v>0</v>
      </c>
      <c r="CW26" s="161">
        <f>AV26*'1 Enterprises'!AV$6</f>
        <v>0</v>
      </c>
      <c r="CX26" s="161">
        <f>AW26*'1 Enterprises'!AW$6</f>
        <v>0</v>
      </c>
      <c r="CY26" s="161">
        <f>AX26*'1 Enterprises'!AX$6</f>
        <v>0</v>
      </c>
      <c r="CZ26" s="161">
        <f>AY26*'1 Enterprises'!AY$6</f>
        <v>0</v>
      </c>
      <c r="DA26" s="161">
        <f>AZ26*'1 Enterprises'!AZ$6</f>
        <v>0</v>
      </c>
      <c r="DB26" s="161">
        <f>BA26*'1 Enterprises'!BA$6</f>
        <v>0</v>
      </c>
    </row>
    <row r="27" spans="2:106" s="62" customFormat="1" ht="15" x14ac:dyDescent="0.25">
      <c r="B27" s="66" t="str">
        <f>'2 Income Statement'!B74</f>
        <v xml:space="preserve"> Other DC 2</v>
      </c>
      <c r="C27" s="201" t="s">
        <v>41</v>
      </c>
      <c r="D27" s="148"/>
      <c r="E27" s="148"/>
      <c r="F27" s="148"/>
      <c r="G27" s="148"/>
      <c r="H27" s="148"/>
      <c r="I27" s="148"/>
      <c r="J27" s="148"/>
      <c r="K27" s="148"/>
      <c r="L27" s="148"/>
      <c r="M27" s="148"/>
      <c r="N27" s="148"/>
      <c r="O27" s="148"/>
      <c r="P27" s="148"/>
      <c r="Q27" s="148"/>
      <c r="R27" s="148"/>
      <c r="S27" s="148"/>
      <c r="T27" s="148"/>
      <c r="U27" s="148"/>
      <c r="V27" s="148"/>
      <c r="W27" s="148"/>
      <c r="X27" s="148"/>
      <c r="Y27" s="148"/>
      <c r="Z27" s="148"/>
      <c r="AA27" s="148"/>
      <c r="AB27" s="148"/>
      <c r="AC27" s="148"/>
      <c r="AD27" s="148"/>
      <c r="AE27" s="148"/>
      <c r="AF27" s="148"/>
      <c r="AG27" s="148"/>
      <c r="AH27" s="148"/>
      <c r="AI27" s="148"/>
      <c r="AJ27" s="148"/>
      <c r="AK27" s="148"/>
      <c r="AL27" s="148"/>
      <c r="AM27" s="148"/>
      <c r="AN27" s="148"/>
      <c r="AO27" s="148"/>
      <c r="AP27" s="148"/>
      <c r="AQ27" s="148"/>
      <c r="AR27" s="148"/>
      <c r="AS27" s="148"/>
      <c r="AT27" s="148"/>
      <c r="AU27" s="148"/>
      <c r="AV27" s="148"/>
      <c r="AW27" s="148"/>
      <c r="AX27" s="148"/>
      <c r="AY27" s="148"/>
      <c r="AZ27" s="148"/>
      <c r="BA27" s="148"/>
      <c r="BD27" s="162">
        <f t="shared" si="9"/>
        <v>0</v>
      </c>
      <c r="BE27" s="161">
        <f>D27*'1 Enterprises'!D$6</f>
        <v>0</v>
      </c>
      <c r="BF27" s="161">
        <f>E27*'1 Enterprises'!E$6</f>
        <v>0</v>
      </c>
      <c r="BG27" s="161">
        <f>F27*'1 Enterprises'!F$6</f>
        <v>0</v>
      </c>
      <c r="BH27" s="161">
        <f>G27*'1 Enterprises'!G$6</f>
        <v>0</v>
      </c>
      <c r="BI27" s="161">
        <f>H27*'1 Enterprises'!H$6</f>
        <v>0</v>
      </c>
      <c r="BJ27" s="161">
        <f>I27*'1 Enterprises'!I$6</f>
        <v>0</v>
      </c>
      <c r="BK27" s="161">
        <f>J27*'1 Enterprises'!J$6</f>
        <v>0</v>
      </c>
      <c r="BL27" s="161">
        <f>K27*'1 Enterprises'!K$6</f>
        <v>0</v>
      </c>
      <c r="BM27" s="161">
        <f>L27*'1 Enterprises'!L$6</f>
        <v>0</v>
      </c>
      <c r="BN27" s="161">
        <f>M27*'1 Enterprises'!M$6</f>
        <v>0</v>
      </c>
      <c r="BO27" s="161">
        <f>N27*'1 Enterprises'!N$6</f>
        <v>0</v>
      </c>
      <c r="BP27" s="161">
        <f>O27*'1 Enterprises'!O$6</f>
        <v>0</v>
      </c>
      <c r="BQ27" s="161">
        <f>P27*'1 Enterprises'!P$6</f>
        <v>0</v>
      </c>
      <c r="BR27" s="161">
        <f>Q27*'1 Enterprises'!Q$6</f>
        <v>0</v>
      </c>
      <c r="BS27" s="161">
        <f>R27*'1 Enterprises'!R$6</f>
        <v>0</v>
      </c>
      <c r="BT27" s="161">
        <f>S27*'1 Enterprises'!S$6</f>
        <v>0</v>
      </c>
      <c r="BU27" s="161">
        <f>T27*'1 Enterprises'!T$6</f>
        <v>0</v>
      </c>
      <c r="BV27" s="161">
        <f>U27*'1 Enterprises'!U$6</f>
        <v>0</v>
      </c>
      <c r="BW27" s="161">
        <f>V27*'1 Enterprises'!V$6</f>
        <v>0</v>
      </c>
      <c r="BX27" s="161">
        <f>W27*'1 Enterprises'!W$6</f>
        <v>0</v>
      </c>
      <c r="BY27" s="161">
        <f>X27*'1 Enterprises'!X$6</f>
        <v>0</v>
      </c>
      <c r="BZ27" s="161">
        <f>Y27*'1 Enterprises'!Y$6</f>
        <v>0</v>
      </c>
      <c r="CA27" s="161">
        <f>Z27*'1 Enterprises'!Z$6</f>
        <v>0</v>
      </c>
      <c r="CB27" s="161">
        <f>AA27*'1 Enterprises'!AA$6</f>
        <v>0</v>
      </c>
      <c r="CC27" s="161">
        <f>AB27*'1 Enterprises'!AB$6</f>
        <v>0</v>
      </c>
      <c r="CD27" s="161">
        <f>AC27*'1 Enterprises'!AC$6</f>
        <v>0</v>
      </c>
      <c r="CE27" s="161">
        <f>AD27*'1 Enterprises'!AD$6</f>
        <v>0</v>
      </c>
      <c r="CF27" s="161">
        <f>AE27*'1 Enterprises'!AE$6</f>
        <v>0</v>
      </c>
      <c r="CG27" s="161">
        <f>AF27*'1 Enterprises'!AF$6</f>
        <v>0</v>
      </c>
      <c r="CH27" s="161">
        <f>AG27*'1 Enterprises'!AG$6</f>
        <v>0</v>
      </c>
      <c r="CI27" s="161">
        <f>AH27*'1 Enterprises'!AH$6</f>
        <v>0</v>
      </c>
      <c r="CJ27" s="161">
        <f>AI27*'1 Enterprises'!AI$6</f>
        <v>0</v>
      </c>
      <c r="CK27" s="161">
        <f>AJ27*'1 Enterprises'!AJ$6</f>
        <v>0</v>
      </c>
      <c r="CL27" s="161">
        <f>AK27*'1 Enterprises'!AK$6</f>
        <v>0</v>
      </c>
      <c r="CM27" s="161">
        <f>AL27*'1 Enterprises'!AL$6</f>
        <v>0</v>
      </c>
      <c r="CN27" s="161">
        <f>AM27*'1 Enterprises'!AM$6</f>
        <v>0</v>
      </c>
      <c r="CO27" s="161">
        <f>AN27*'1 Enterprises'!AN$6</f>
        <v>0</v>
      </c>
      <c r="CP27" s="161">
        <f>AO27*'1 Enterprises'!AO$6</f>
        <v>0</v>
      </c>
      <c r="CQ27" s="161">
        <f>AP27*'1 Enterprises'!AP$6</f>
        <v>0</v>
      </c>
      <c r="CR27" s="161">
        <f>AQ27*'1 Enterprises'!AQ$6</f>
        <v>0</v>
      </c>
      <c r="CS27" s="161">
        <f>AR27*'1 Enterprises'!AR$6</f>
        <v>0</v>
      </c>
      <c r="CT27" s="161">
        <f>AS27*'1 Enterprises'!AS$6</f>
        <v>0</v>
      </c>
      <c r="CU27" s="161">
        <f>AT27*'1 Enterprises'!AT$6</f>
        <v>0</v>
      </c>
      <c r="CV27" s="161">
        <f>AU27*'1 Enterprises'!AU$6</f>
        <v>0</v>
      </c>
      <c r="CW27" s="161">
        <f>AV27*'1 Enterprises'!AV$6</f>
        <v>0</v>
      </c>
      <c r="CX27" s="161">
        <f>AW27*'1 Enterprises'!AW$6</f>
        <v>0</v>
      </c>
      <c r="CY27" s="161">
        <f>AX27*'1 Enterprises'!AX$6</f>
        <v>0</v>
      </c>
      <c r="CZ27" s="161">
        <f>AY27*'1 Enterprises'!AY$6</f>
        <v>0</v>
      </c>
      <c r="DA27" s="161">
        <f>AZ27*'1 Enterprises'!AZ$6</f>
        <v>0</v>
      </c>
      <c r="DB27" s="161">
        <f>BA27*'1 Enterprises'!BA$6</f>
        <v>0</v>
      </c>
    </row>
    <row r="28" spans="2:106" s="62" customFormat="1" ht="15" x14ac:dyDescent="0.25">
      <c r="B28" s="66" t="str">
        <f>'2 Income Statement'!B75</f>
        <v xml:space="preserve"> Other DC 3</v>
      </c>
      <c r="C28" s="201" t="s">
        <v>41</v>
      </c>
      <c r="D28" s="148"/>
      <c r="E28" s="148"/>
      <c r="F28" s="148"/>
      <c r="G28" s="148"/>
      <c r="H28" s="148"/>
      <c r="I28" s="148"/>
      <c r="J28" s="148"/>
      <c r="K28" s="148"/>
      <c r="L28" s="148"/>
      <c r="M28" s="148"/>
      <c r="N28" s="148"/>
      <c r="O28" s="148"/>
      <c r="P28" s="148"/>
      <c r="Q28" s="148"/>
      <c r="R28" s="148"/>
      <c r="S28" s="148"/>
      <c r="T28" s="148"/>
      <c r="U28" s="148"/>
      <c r="V28" s="148"/>
      <c r="W28" s="148"/>
      <c r="X28" s="148"/>
      <c r="Y28" s="148"/>
      <c r="Z28" s="148"/>
      <c r="AA28" s="148"/>
      <c r="AB28" s="148"/>
      <c r="AC28" s="148"/>
      <c r="AD28" s="148"/>
      <c r="AE28" s="148"/>
      <c r="AF28" s="148"/>
      <c r="AG28" s="148"/>
      <c r="AH28" s="148"/>
      <c r="AI28" s="148"/>
      <c r="AJ28" s="148"/>
      <c r="AK28" s="148"/>
      <c r="AL28" s="148"/>
      <c r="AM28" s="148"/>
      <c r="AN28" s="148"/>
      <c r="AO28" s="148"/>
      <c r="AP28" s="148"/>
      <c r="AQ28" s="148"/>
      <c r="AR28" s="148"/>
      <c r="AS28" s="148"/>
      <c r="AT28" s="148"/>
      <c r="AU28" s="148"/>
      <c r="AV28" s="148"/>
      <c r="AW28" s="148"/>
      <c r="AX28" s="148"/>
      <c r="AY28" s="148"/>
      <c r="AZ28" s="148"/>
      <c r="BA28" s="148"/>
      <c r="BD28" s="162">
        <f t="shared" si="9"/>
        <v>0</v>
      </c>
      <c r="BE28" s="161">
        <f>D28*'1 Enterprises'!D$6</f>
        <v>0</v>
      </c>
      <c r="BF28" s="161">
        <f>E28*'1 Enterprises'!E$6</f>
        <v>0</v>
      </c>
      <c r="BG28" s="161">
        <f>F28*'1 Enterprises'!F$6</f>
        <v>0</v>
      </c>
      <c r="BH28" s="161">
        <f>G28*'1 Enterprises'!G$6</f>
        <v>0</v>
      </c>
      <c r="BI28" s="161">
        <f>H28*'1 Enterprises'!H$6</f>
        <v>0</v>
      </c>
      <c r="BJ28" s="161">
        <f>I28*'1 Enterprises'!I$6</f>
        <v>0</v>
      </c>
      <c r="BK28" s="161">
        <f>J28*'1 Enterprises'!J$6</f>
        <v>0</v>
      </c>
      <c r="BL28" s="161">
        <f>K28*'1 Enterprises'!K$6</f>
        <v>0</v>
      </c>
      <c r="BM28" s="161">
        <f>L28*'1 Enterprises'!L$6</f>
        <v>0</v>
      </c>
      <c r="BN28" s="161">
        <f>M28*'1 Enterprises'!M$6</f>
        <v>0</v>
      </c>
      <c r="BO28" s="161">
        <f>N28*'1 Enterprises'!N$6</f>
        <v>0</v>
      </c>
      <c r="BP28" s="161">
        <f>O28*'1 Enterprises'!O$6</f>
        <v>0</v>
      </c>
      <c r="BQ28" s="161">
        <f>P28*'1 Enterprises'!P$6</f>
        <v>0</v>
      </c>
      <c r="BR28" s="161">
        <f>Q28*'1 Enterprises'!Q$6</f>
        <v>0</v>
      </c>
      <c r="BS28" s="161">
        <f>R28*'1 Enterprises'!R$6</f>
        <v>0</v>
      </c>
      <c r="BT28" s="161">
        <f>S28*'1 Enterprises'!S$6</f>
        <v>0</v>
      </c>
      <c r="BU28" s="161">
        <f>T28*'1 Enterprises'!T$6</f>
        <v>0</v>
      </c>
      <c r="BV28" s="161">
        <f>U28*'1 Enterprises'!U$6</f>
        <v>0</v>
      </c>
      <c r="BW28" s="161">
        <f>V28*'1 Enterprises'!V$6</f>
        <v>0</v>
      </c>
      <c r="BX28" s="161">
        <f>W28*'1 Enterprises'!W$6</f>
        <v>0</v>
      </c>
      <c r="BY28" s="161">
        <f>X28*'1 Enterprises'!X$6</f>
        <v>0</v>
      </c>
      <c r="BZ28" s="161">
        <f>Y28*'1 Enterprises'!Y$6</f>
        <v>0</v>
      </c>
      <c r="CA28" s="161">
        <f>Z28*'1 Enterprises'!Z$6</f>
        <v>0</v>
      </c>
      <c r="CB28" s="161">
        <f>AA28*'1 Enterprises'!AA$6</f>
        <v>0</v>
      </c>
      <c r="CC28" s="161">
        <f>AB28*'1 Enterprises'!AB$6</f>
        <v>0</v>
      </c>
      <c r="CD28" s="161">
        <f>AC28*'1 Enterprises'!AC$6</f>
        <v>0</v>
      </c>
      <c r="CE28" s="161">
        <f>AD28*'1 Enterprises'!AD$6</f>
        <v>0</v>
      </c>
      <c r="CF28" s="161">
        <f>AE28*'1 Enterprises'!AE$6</f>
        <v>0</v>
      </c>
      <c r="CG28" s="161">
        <f>AF28*'1 Enterprises'!AF$6</f>
        <v>0</v>
      </c>
      <c r="CH28" s="161">
        <f>AG28*'1 Enterprises'!AG$6</f>
        <v>0</v>
      </c>
      <c r="CI28" s="161">
        <f>AH28*'1 Enterprises'!AH$6</f>
        <v>0</v>
      </c>
      <c r="CJ28" s="161">
        <f>AI28*'1 Enterprises'!AI$6</f>
        <v>0</v>
      </c>
      <c r="CK28" s="161">
        <f>AJ28*'1 Enterprises'!AJ$6</f>
        <v>0</v>
      </c>
      <c r="CL28" s="161">
        <f>AK28*'1 Enterprises'!AK$6</f>
        <v>0</v>
      </c>
      <c r="CM28" s="161">
        <f>AL28*'1 Enterprises'!AL$6</f>
        <v>0</v>
      </c>
      <c r="CN28" s="161">
        <f>AM28*'1 Enterprises'!AM$6</f>
        <v>0</v>
      </c>
      <c r="CO28" s="161">
        <f>AN28*'1 Enterprises'!AN$6</f>
        <v>0</v>
      </c>
      <c r="CP28" s="161">
        <f>AO28*'1 Enterprises'!AO$6</f>
        <v>0</v>
      </c>
      <c r="CQ28" s="161">
        <f>AP28*'1 Enterprises'!AP$6</f>
        <v>0</v>
      </c>
      <c r="CR28" s="161">
        <f>AQ28*'1 Enterprises'!AQ$6</f>
        <v>0</v>
      </c>
      <c r="CS28" s="161">
        <f>AR28*'1 Enterprises'!AR$6</f>
        <v>0</v>
      </c>
      <c r="CT28" s="161">
        <f>AS28*'1 Enterprises'!AS$6</f>
        <v>0</v>
      </c>
      <c r="CU28" s="161">
        <f>AT28*'1 Enterprises'!AT$6</f>
        <v>0</v>
      </c>
      <c r="CV28" s="161">
        <f>AU28*'1 Enterprises'!AU$6</f>
        <v>0</v>
      </c>
      <c r="CW28" s="161">
        <f>AV28*'1 Enterprises'!AV$6</f>
        <v>0</v>
      </c>
      <c r="CX28" s="161">
        <f>AW28*'1 Enterprises'!AW$6</f>
        <v>0</v>
      </c>
      <c r="CY28" s="161">
        <f>AX28*'1 Enterprises'!AX$6</f>
        <v>0</v>
      </c>
      <c r="CZ28" s="161">
        <f>AY28*'1 Enterprises'!AY$6</f>
        <v>0</v>
      </c>
      <c r="DA28" s="161">
        <f>AZ28*'1 Enterprises'!AZ$6</f>
        <v>0</v>
      </c>
      <c r="DB28" s="161">
        <f>BA28*'1 Enterprises'!BA$6</f>
        <v>0</v>
      </c>
    </row>
    <row r="29" spans="2:106" s="62" customFormat="1" ht="15" x14ac:dyDescent="0.25">
      <c r="B29" s="66" t="s">
        <v>37</v>
      </c>
      <c r="C29" s="200">
        <v>6.5000000000000002E-2</v>
      </c>
      <c r="D29" s="61" t="e">
        <f>((D14+D15+D16+D17+D20)*$C29/52*'1 Enterprises'!D22)+((D18+D19+D22+D24+D26+D27+D28)/2)*'8 Cost of Production'!$C29/52*'1 Enterprises'!D22</f>
        <v>#VALUE!</v>
      </c>
      <c r="E29" s="61" t="e">
        <f>((E14+E15+E16+E17+E20)*$C29/52*'1 Enterprises'!E22)+((E18+E19+E22+E24+E26+E27+E28)/2)*'8 Cost of Production'!$C29/52*'1 Enterprises'!E22</f>
        <v>#VALUE!</v>
      </c>
      <c r="F29" s="61" t="e">
        <f>((F14+F15+F16+F17+F20)*$C29/52*'1 Enterprises'!F22)+((F18+F19+F22+F24+F26+F27+F28)/2)*'8 Cost of Production'!$C29/52*'1 Enterprises'!F22</f>
        <v>#VALUE!</v>
      </c>
      <c r="G29" s="61" t="e">
        <f>((G14+G15+G16+G17+G20)*$C29/52*'1 Enterprises'!G22)+((G18+G19+G22+G24+G26+G27+G28)/2)*'8 Cost of Production'!$C29/52*'1 Enterprises'!G22</f>
        <v>#VALUE!</v>
      </c>
      <c r="H29" s="61" t="e">
        <f>((H14+H15+H16+H17+H20)*$C29/52*'1 Enterprises'!H22)+((H18+H19+H22+H24+H26+H27+H28)/2)*'8 Cost of Production'!$C29/52*'1 Enterprises'!H22</f>
        <v>#VALUE!</v>
      </c>
      <c r="I29" s="61" t="e">
        <f>((I14+I15+I16+I17+I20)*$C29/52*'1 Enterprises'!I22)+((I18+I19+I22+I24+I26+I27+I28)/2)*'8 Cost of Production'!$C29/52*'1 Enterprises'!I22</f>
        <v>#VALUE!</v>
      </c>
      <c r="J29" s="61" t="e">
        <f>((J14+J15+J16+J17+J20)*$C29/52*'1 Enterprises'!J22)+((J18+J19+J22+J24+J26+J27+J28)/2)*'8 Cost of Production'!$C29/52*'1 Enterprises'!J22</f>
        <v>#VALUE!</v>
      </c>
      <c r="K29" s="61" t="e">
        <f>((K14+K15+K16+K17+K20)*$C29/52*'1 Enterprises'!K22)+((K18+K19+K22+K24+K26+K27+K28)/2)*'8 Cost of Production'!$C29/52*'1 Enterprises'!K22</f>
        <v>#VALUE!</v>
      </c>
      <c r="L29" s="61" t="e">
        <f>((L14+L15+L16+L17+L20)*$C29/52*'1 Enterprises'!L22)+((L18+L19+L22+L24+L26+L27+L28)/2)*'8 Cost of Production'!$C29/52*'1 Enterprises'!L22</f>
        <v>#VALUE!</v>
      </c>
      <c r="M29" s="61" t="e">
        <f>((M14+M15+M16+M17+M20)*$C29/52*'1 Enterprises'!M22)+((M18+M19+M22+M24+M26+M27+M28)/2)*'8 Cost of Production'!$C29/52*'1 Enterprises'!M22</f>
        <v>#VALUE!</v>
      </c>
      <c r="N29" s="61" t="e">
        <f>((N14+N15+N16+N17+N20)*$C29/52*'1 Enterprises'!N22)+((N18+N19+N22+N24+N26+N27+N28)/2)*'8 Cost of Production'!$C29/52*'1 Enterprises'!N22</f>
        <v>#VALUE!</v>
      </c>
      <c r="O29" s="61" t="e">
        <f>((O14+O15+O16+O17+O20)*$C29/52*'1 Enterprises'!O22)+((O18+O19+O22+O24+O26+O27+O28)/2)*'8 Cost of Production'!$C29/52*'1 Enterprises'!O22</f>
        <v>#VALUE!</v>
      </c>
      <c r="P29" s="61" t="e">
        <f>((P14+P15+P16+P17+P20)*$C29/52*'1 Enterprises'!P22)+((P18+P19+P22+P24+P26+P27+P28)/2)*'8 Cost of Production'!$C29/52*'1 Enterprises'!P22</f>
        <v>#VALUE!</v>
      </c>
      <c r="Q29" s="61" t="e">
        <f>((Q14+Q15+Q16+Q17+Q20)*$C29/52*'1 Enterprises'!Q22)+((Q18+Q19+Q22+Q24+Q26+Q27+Q28)/2)*'8 Cost of Production'!$C29/52*'1 Enterprises'!Q22</f>
        <v>#VALUE!</v>
      </c>
      <c r="R29" s="61" t="e">
        <f>((R14+R15+R16+R17+R20)*$C29/52*'1 Enterprises'!R22)+((R18+R19+R22+R24+R26+R27+R28)/2)*'8 Cost of Production'!$C29/52*'1 Enterprises'!R22</f>
        <v>#VALUE!</v>
      </c>
      <c r="S29" s="61" t="e">
        <f>((S14+S15+S16+S17+S20)*$C29/52*'1 Enterprises'!S22)+((S18+S19+S22+S24+S26+S27+S28)/2)*'8 Cost of Production'!$C29/52*'1 Enterprises'!S22</f>
        <v>#VALUE!</v>
      </c>
      <c r="T29" s="61" t="e">
        <f>((T14+T15+T16+T17+T20)*$C29/52*'1 Enterprises'!T22)+((T18+T19+T22+T24+T26+T27+T28)/2)*'8 Cost of Production'!$C29/52*'1 Enterprises'!T22</f>
        <v>#VALUE!</v>
      </c>
      <c r="U29" s="61" t="e">
        <f>((U14+U15+U16+U17+U20)*$C29/52*'1 Enterprises'!U22)+((U18+U19+U22+U24+U26+U27+U28)/2)*'8 Cost of Production'!$C29/52*'1 Enterprises'!U22</f>
        <v>#VALUE!</v>
      </c>
      <c r="V29" s="61" t="e">
        <f>((V14+V15+V16+V17+V20)*$C29/52*'1 Enterprises'!V22)+((V18+V19+V22+V24+V26+V27+V28)/2)*'8 Cost of Production'!$C29/52*'1 Enterprises'!V22</f>
        <v>#VALUE!</v>
      </c>
      <c r="W29" s="61" t="e">
        <f>((W14+W15+W16+W17+W20)*$C29/52*'1 Enterprises'!W22)+((W18+W19+W22+W24+W26+W27+W28)/2)*'8 Cost of Production'!$C29/52*'1 Enterprises'!W22</f>
        <v>#VALUE!</v>
      </c>
      <c r="X29" s="61" t="e">
        <f>((X14+X15+X16+X17+X20)*$C29/52*'1 Enterprises'!X22)+((X18+X19+X22+X24+X26+X27+X28)/2)*'8 Cost of Production'!$C29/52*'1 Enterprises'!X22</f>
        <v>#VALUE!</v>
      </c>
      <c r="Y29" s="61" t="e">
        <f>((Y14+Y15+Y16+Y17+Y20)*$C29/52*'1 Enterprises'!Y22)+((Y18+Y19+Y22+Y24+Y26+Y27+Y28)/2)*'8 Cost of Production'!$C29/52*'1 Enterprises'!Y22</f>
        <v>#VALUE!</v>
      </c>
      <c r="Z29" s="61" t="e">
        <f>((Z14+Z15+Z16+Z17+Z20)*$C29/52*'1 Enterprises'!Z22)+((Z18+Z19+Z22+Z24+Z26+Z27+Z28)/2)*'8 Cost of Production'!$C29/52*'1 Enterprises'!Z22</f>
        <v>#VALUE!</v>
      </c>
      <c r="AA29" s="61" t="e">
        <f>((AA14+AA15+AA16+AA17+AA20)*$C29/52*'1 Enterprises'!AA22)+((AA18+AA19+AA22+AA24+AA26+AA27+AA28)/2)*'8 Cost of Production'!$C29/52*'1 Enterprises'!AA22</f>
        <v>#VALUE!</v>
      </c>
      <c r="AB29" s="61" t="e">
        <f>((AB14+AB15+AB16+AB17+AB20)*$C29/52*'1 Enterprises'!AB22)+((AB18+AB19+AB22+AB24+AB26+AB27+AB28)/2)*'8 Cost of Production'!$C29/52*'1 Enterprises'!AB22</f>
        <v>#VALUE!</v>
      </c>
      <c r="AC29" s="61" t="e">
        <f>((AC14+AC15+AC16+AC17+AC20)*$C29/52*'1 Enterprises'!AC22)+((AC18+AC19+AC22+AC24+AC26+AC27+AC28)/2)*'8 Cost of Production'!$C29/52*'1 Enterprises'!AC22</f>
        <v>#VALUE!</v>
      </c>
      <c r="AD29" s="61" t="e">
        <f>((AD14+AD15+AD16+AD17+AD20)*$C29/52*'1 Enterprises'!AD22)+((AD18+AD19+AD22+AD24+AD26+AD27+AD28)/2)*'8 Cost of Production'!$C29/52*'1 Enterprises'!AD22</f>
        <v>#VALUE!</v>
      </c>
      <c r="AE29" s="61" t="e">
        <f>((AE14+AE15+AE16+AE17+AE20)*$C29/52*'1 Enterprises'!AE22)+((AE18+AE19+AE22+AE24+AE26+AE27+AE28)/2)*'8 Cost of Production'!$C29/52*'1 Enterprises'!AE22</f>
        <v>#VALUE!</v>
      </c>
      <c r="AF29" s="61" t="e">
        <f>((AF14+AF15+AF16+AF17+AF20)*$C29/52*'1 Enterprises'!AF22)+((AF18+AF19+AF22+AF24+AF26+AF27+AF28)/2)*'8 Cost of Production'!$C29/52*'1 Enterprises'!AF22</f>
        <v>#VALUE!</v>
      </c>
      <c r="AG29" s="61" t="e">
        <f>((AG14+AG15+AG16+AG17+AG20)*$C29/52*'1 Enterprises'!AG22)+((AG18+AG19+AG22+AG24+AG26+AG27+AG28)/2)*'8 Cost of Production'!$C29/52*'1 Enterprises'!AG22</f>
        <v>#VALUE!</v>
      </c>
      <c r="AH29" s="61" t="e">
        <f>((AH14+AH15+AH16+AH17+AH20)*$C29/52*'1 Enterprises'!AH22)+((AH18+AH19+AH22+AH24+AH26+AH27+AH28)/2)*'8 Cost of Production'!$C29/52*'1 Enterprises'!AH22</f>
        <v>#VALUE!</v>
      </c>
      <c r="AI29" s="61" t="e">
        <f>((AI14+AI15+AI16+AI17+AI20)*$C29/52*'1 Enterprises'!AI22)+((AI18+AI19+AI22+AI24+AI26+AI27+AI28)/2)*'8 Cost of Production'!$C29/52*'1 Enterprises'!AI22</f>
        <v>#VALUE!</v>
      </c>
      <c r="AJ29" s="61" t="e">
        <f>((AJ14+AJ15+AJ16+AJ17+AJ20)*$C29/52*'1 Enterprises'!AJ22)+((AJ18+AJ19+AJ22+AJ24+AJ26+AJ27+AJ28)/2)*'8 Cost of Production'!$C29/52*'1 Enterprises'!AJ22</f>
        <v>#VALUE!</v>
      </c>
      <c r="AK29" s="61" t="e">
        <f>((AK14+AK15+AK16+AK17+AK20)*$C29/52*'1 Enterprises'!AK22)+((AK18+AK19+AK22+AK24+AK26+AK27+AK28)/2)*'8 Cost of Production'!$C29/52*'1 Enterprises'!AK22</f>
        <v>#VALUE!</v>
      </c>
      <c r="AL29" s="61" t="e">
        <f>((AL14+AL15+AL16+AL17+AL20)*$C29/52*'1 Enterprises'!AL22)+((AL18+AL19+AL22+AL24+AL26+AL27+AL28)/2)*'8 Cost of Production'!$C29/52*'1 Enterprises'!AL22</f>
        <v>#VALUE!</v>
      </c>
      <c r="AM29" s="61" t="e">
        <f>((AM14+AM15+AM16+AM17+AM20)*$C29/52*'1 Enterprises'!AM22)+((AM18+AM19+AM22+AM24+AM26+AM27+AM28)/2)*'8 Cost of Production'!$C29/52*'1 Enterprises'!AM22</f>
        <v>#VALUE!</v>
      </c>
      <c r="AN29" s="61" t="e">
        <f>((AN14+AN15+AN16+AN17+AN20)*$C29/52*'1 Enterprises'!AN22)+((AN18+AN19+AN22+AN24+AN26+AN27+AN28)/2)*'8 Cost of Production'!$C29/52*'1 Enterprises'!AN22</f>
        <v>#VALUE!</v>
      </c>
      <c r="AO29" s="61" t="e">
        <f>((AO14+AO15+AO16+AO17+AO20)*$C29/52*'1 Enterprises'!AO22)+((AO18+AO19+AO22+AO24+AO26+AO27+AO28)/2)*'8 Cost of Production'!$C29/52*'1 Enterprises'!AO22</f>
        <v>#VALUE!</v>
      </c>
      <c r="AP29" s="61" t="e">
        <f>((AP14+AP15+AP16+AP17+AP20)*$C29/52*'1 Enterprises'!AP22)+((AP18+AP19+AP22+AP24+AP26+AP27+AP28)/2)*'8 Cost of Production'!$C29/52*'1 Enterprises'!AP22</f>
        <v>#VALUE!</v>
      </c>
      <c r="AQ29" s="61" t="e">
        <f>((AQ14+AQ15+AQ16+AQ17+AQ20)*$C29/52*'1 Enterprises'!AQ22)+((AQ18+AQ19+AQ22+AQ24+AQ26+AQ27+AQ28)/2)*'8 Cost of Production'!$C29/52*'1 Enterprises'!AQ22</f>
        <v>#VALUE!</v>
      </c>
      <c r="AR29" s="61" t="e">
        <f>((AR14+AR15+AR16+AR17+AR20)*$C29/52*'1 Enterprises'!AR22)+((AR18+AR19+AR22+AR24+AR26+AR27+AR28)/2)*'8 Cost of Production'!$C29/52*'1 Enterprises'!AR22</f>
        <v>#VALUE!</v>
      </c>
      <c r="AS29" s="61" t="e">
        <f>((AS14+AS15+AS16+AS17+AS20)*$C29/52*'1 Enterprises'!AS22)+((AS18+AS19+AS22+AS24+AS26+AS27+AS28)/2)*'8 Cost of Production'!$C29/52*'1 Enterprises'!AS22</f>
        <v>#VALUE!</v>
      </c>
      <c r="AT29" s="61" t="e">
        <f>((AT14+AT15+AT16+AT17+AT20)*$C29/52*'1 Enterprises'!AT22)+((AT18+AT19+AT22+AT24+AT26+AT27+AT28)/2)*'8 Cost of Production'!$C29/52*'1 Enterprises'!AT22</f>
        <v>#VALUE!</v>
      </c>
      <c r="AU29" s="61" t="e">
        <f>((AU14+AU15+AU16+AU17+AU20)*$C29/52*'1 Enterprises'!AU22)+((AU18+AU19+AU22+AU24+AU26+AU27+AU28)/2)*'8 Cost of Production'!$C29/52*'1 Enterprises'!AU22</f>
        <v>#VALUE!</v>
      </c>
      <c r="AV29" s="61" t="e">
        <f>((AV14+AV15+AV16+AV17+AV20)*$C29/52*'1 Enterprises'!AV22)+((AV18+AV19+AV22+AV24+AV26+AV27+AV28)/2)*'8 Cost of Production'!$C29/52*'1 Enterprises'!AV22</f>
        <v>#VALUE!</v>
      </c>
      <c r="AW29" s="61" t="e">
        <f>((AW14+AW15+AW16+AW17+AW20)*$C29/52*'1 Enterprises'!AW22)+((AW18+AW19+AW22+AW24+AW26+AW27+AW28)/2)*'8 Cost of Production'!$C29/52*'1 Enterprises'!AW22</f>
        <v>#VALUE!</v>
      </c>
      <c r="AX29" s="61" t="e">
        <f>((AX14+AX15+AX16+AX17+AX20)*$C29/52*'1 Enterprises'!AX22)+((AX18+AX19+AX22+AX24+AX26+AX27+AX28)/2)*'8 Cost of Production'!$C29/52*'1 Enterprises'!AX22</f>
        <v>#VALUE!</v>
      </c>
      <c r="AY29" s="61" t="e">
        <f>((AY14+AY15+AY16+AY17+AY20)*$C29/52*'1 Enterprises'!AY22)+((AY18+AY19+AY22+AY24+AY26+AY27+AY28)/2)*'8 Cost of Production'!$C29/52*'1 Enterprises'!AY22</f>
        <v>#VALUE!</v>
      </c>
      <c r="AZ29" s="61" t="e">
        <f>((AZ14+AZ15+AZ16+AZ17+AZ20)*$C29/52*'1 Enterprises'!AZ22)+((AZ18+AZ19+AZ22+AZ24+AZ26+AZ27+AZ28)/2)*'8 Cost of Production'!$C29/52*'1 Enterprises'!AZ22</f>
        <v>#VALUE!</v>
      </c>
      <c r="BA29" s="61" t="e">
        <f>((BA14+BA15+BA16+BA17+BA20)*$C29/52*'1 Enterprises'!BA22)+((BA18+BA19+BA22+BA24+BA26+BA27+BA28)/2)*'8 Cost of Production'!$C29/52*'1 Enterprises'!BA22</f>
        <v>#VALUE!</v>
      </c>
      <c r="BD29" s="162" t="e">
        <f t="shared" si="9"/>
        <v>#VALUE!</v>
      </c>
      <c r="BE29" s="161" t="e">
        <f>D29*'1 Enterprises'!D$6</f>
        <v>#VALUE!</v>
      </c>
      <c r="BF29" s="161" t="e">
        <f>E29*'1 Enterprises'!E$6</f>
        <v>#VALUE!</v>
      </c>
      <c r="BG29" s="161" t="e">
        <f>F29*'1 Enterprises'!F$6</f>
        <v>#VALUE!</v>
      </c>
      <c r="BH29" s="161" t="e">
        <f>G29*'1 Enterprises'!G$6</f>
        <v>#VALUE!</v>
      </c>
      <c r="BI29" s="161" t="e">
        <f>H29*'1 Enterprises'!H$6</f>
        <v>#VALUE!</v>
      </c>
      <c r="BJ29" s="161" t="e">
        <f>I29*'1 Enterprises'!I$6</f>
        <v>#VALUE!</v>
      </c>
      <c r="BK29" s="161" t="e">
        <f>J29*'1 Enterprises'!J$6</f>
        <v>#VALUE!</v>
      </c>
      <c r="BL29" s="161" t="e">
        <f>K29*'1 Enterprises'!K$6</f>
        <v>#VALUE!</v>
      </c>
      <c r="BM29" s="161" t="e">
        <f>L29*'1 Enterprises'!L$6</f>
        <v>#VALUE!</v>
      </c>
      <c r="BN29" s="161" t="e">
        <f>M29*'1 Enterprises'!M$6</f>
        <v>#VALUE!</v>
      </c>
      <c r="BO29" s="161" t="e">
        <f>N29*'1 Enterprises'!N$6</f>
        <v>#VALUE!</v>
      </c>
      <c r="BP29" s="161" t="e">
        <f>O29*'1 Enterprises'!O$6</f>
        <v>#VALUE!</v>
      </c>
      <c r="BQ29" s="161" t="e">
        <f>P29*'1 Enterprises'!P$6</f>
        <v>#VALUE!</v>
      </c>
      <c r="BR29" s="161" t="e">
        <f>Q29*'1 Enterprises'!Q$6</f>
        <v>#VALUE!</v>
      </c>
      <c r="BS29" s="161" t="e">
        <f>R29*'1 Enterprises'!R$6</f>
        <v>#VALUE!</v>
      </c>
      <c r="BT29" s="161" t="e">
        <f>S29*'1 Enterprises'!S$6</f>
        <v>#VALUE!</v>
      </c>
      <c r="BU29" s="161" t="e">
        <f>T29*'1 Enterprises'!T$6</f>
        <v>#VALUE!</v>
      </c>
      <c r="BV29" s="161" t="e">
        <f>U29*'1 Enterprises'!U$6</f>
        <v>#VALUE!</v>
      </c>
      <c r="BW29" s="161" t="e">
        <f>V29*'1 Enterprises'!V$6</f>
        <v>#VALUE!</v>
      </c>
      <c r="BX29" s="161" t="e">
        <f>W29*'1 Enterprises'!W$6</f>
        <v>#VALUE!</v>
      </c>
      <c r="BY29" s="161" t="e">
        <f>X29*'1 Enterprises'!X$6</f>
        <v>#VALUE!</v>
      </c>
      <c r="BZ29" s="161" t="e">
        <f>Y29*'1 Enterprises'!Y$6</f>
        <v>#VALUE!</v>
      </c>
      <c r="CA29" s="161" t="e">
        <f>Z29*'1 Enterprises'!Z$6</f>
        <v>#VALUE!</v>
      </c>
      <c r="CB29" s="161" t="e">
        <f>AA29*'1 Enterprises'!AA$6</f>
        <v>#VALUE!</v>
      </c>
      <c r="CC29" s="161" t="e">
        <f>AB29*'1 Enterprises'!AB$6</f>
        <v>#VALUE!</v>
      </c>
      <c r="CD29" s="161" t="e">
        <f>AC29*'1 Enterprises'!AC$6</f>
        <v>#VALUE!</v>
      </c>
      <c r="CE29" s="161" t="e">
        <f>AD29*'1 Enterprises'!AD$6</f>
        <v>#VALUE!</v>
      </c>
      <c r="CF29" s="161" t="e">
        <f>AE29*'1 Enterprises'!AE$6</f>
        <v>#VALUE!</v>
      </c>
      <c r="CG29" s="161" t="e">
        <f>AF29*'1 Enterprises'!AF$6</f>
        <v>#VALUE!</v>
      </c>
      <c r="CH29" s="161" t="e">
        <f>AG29*'1 Enterprises'!AG$6</f>
        <v>#VALUE!</v>
      </c>
      <c r="CI29" s="161" t="e">
        <f>AH29*'1 Enterprises'!AH$6</f>
        <v>#VALUE!</v>
      </c>
      <c r="CJ29" s="161" t="e">
        <f>AI29*'1 Enterprises'!AI$6</f>
        <v>#VALUE!</v>
      </c>
      <c r="CK29" s="161" t="e">
        <f>AJ29*'1 Enterprises'!AJ$6</f>
        <v>#VALUE!</v>
      </c>
      <c r="CL29" s="161" t="e">
        <f>AK29*'1 Enterprises'!AK$6</f>
        <v>#VALUE!</v>
      </c>
      <c r="CM29" s="161" t="e">
        <f>AL29*'1 Enterprises'!AL$6</f>
        <v>#VALUE!</v>
      </c>
      <c r="CN29" s="161" t="e">
        <f>AM29*'1 Enterprises'!AM$6</f>
        <v>#VALUE!</v>
      </c>
      <c r="CO29" s="161" t="e">
        <f>AN29*'1 Enterprises'!AN$6</f>
        <v>#VALUE!</v>
      </c>
      <c r="CP29" s="161" t="e">
        <f>AO29*'1 Enterprises'!AO$6</f>
        <v>#VALUE!</v>
      </c>
      <c r="CQ29" s="161" t="e">
        <f>AP29*'1 Enterprises'!AP$6</f>
        <v>#VALUE!</v>
      </c>
      <c r="CR29" s="161" t="e">
        <f>AQ29*'1 Enterprises'!AQ$6</f>
        <v>#VALUE!</v>
      </c>
      <c r="CS29" s="161" t="e">
        <f>AR29*'1 Enterprises'!AR$6</f>
        <v>#VALUE!</v>
      </c>
      <c r="CT29" s="161" t="e">
        <f>AS29*'1 Enterprises'!AS$6</f>
        <v>#VALUE!</v>
      </c>
      <c r="CU29" s="161" t="e">
        <f>AT29*'1 Enterprises'!AT$6</f>
        <v>#VALUE!</v>
      </c>
      <c r="CV29" s="161" t="e">
        <f>AU29*'1 Enterprises'!AU$6</f>
        <v>#VALUE!</v>
      </c>
      <c r="CW29" s="161" t="e">
        <f>AV29*'1 Enterprises'!AV$6</f>
        <v>#VALUE!</v>
      </c>
      <c r="CX29" s="161" t="e">
        <f>AW29*'1 Enterprises'!AW$6</f>
        <v>#VALUE!</v>
      </c>
      <c r="CY29" s="161" t="e">
        <f>AX29*'1 Enterprises'!AX$6</f>
        <v>#VALUE!</v>
      </c>
      <c r="CZ29" s="161" t="e">
        <f>AY29*'1 Enterprises'!AY$6</f>
        <v>#VALUE!</v>
      </c>
      <c r="DA29" s="161" t="e">
        <f>AZ29*'1 Enterprises'!AZ$6</f>
        <v>#VALUE!</v>
      </c>
      <c r="DB29" s="161" t="e">
        <f>BA29*'1 Enterprises'!BA$6</f>
        <v>#VALUE!</v>
      </c>
    </row>
    <row r="30" spans="2:106" x14ac:dyDescent="0.2">
      <c r="B30" s="63" t="s">
        <v>173</v>
      </c>
      <c r="C30" s="1"/>
      <c r="D30" s="84" t="e">
        <f>SUM(D14:D29)-D21</f>
        <v>#VALUE!</v>
      </c>
      <c r="E30" s="84" t="e">
        <f t="shared" ref="E30:AB30" si="10">SUM(E14:E29)-E21</f>
        <v>#VALUE!</v>
      </c>
      <c r="F30" s="84" t="e">
        <f t="shared" si="10"/>
        <v>#VALUE!</v>
      </c>
      <c r="G30" s="84" t="e">
        <f t="shared" si="10"/>
        <v>#VALUE!</v>
      </c>
      <c r="H30" s="84" t="e">
        <f t="shared" si="10"/>
        <v>#VALUE!</v>
      </c>
      <c r="I30" s="84" t="e">
        <f t="shared" si="10"/>
        <v>#VALUE!</v>
      </c>
      <c r="J30" s="84" t="e">
        <f t="shared" si="10"/>
        <v>#VALUE!</v>
      </c>
      <c r="K30" s="84" t="e">
        <f t="shared" si="10"/>
        <v>#VALUE!</v>
      </c>
      <c r="L30" s="84" t="e">
        <f t="shared" si="10"/>
        <v>#VALUE!</v>
      </c>
      <c r="M30" s="84" t="e">
        <f t="shared" si="10"/>
        <v>#VALUE!</v>
      </c>
      <c r="N30" s="84" t="e">
        <f t="shared" si="10"/>
        <v>#VALUE!</v>
      </c>
      <c r="O30" s="84" t="e">
        <f t="shared" si="10"/>
        <v>#VALUE!</v>
      </c>
      <c r="P30" s="84" t="e">
        <f t="shared" si="10"/>
        <v>#VALUE!</v>
      </c>
      <c r="Q30" s="84" t="e">
        <f t="shared" si="10"/>
        <v>#VALUE!</v>
      </c>
      <c r="R30" s="84" t="e">
        <f t="shared" si="10"/>
        <v>#VALUE!</v>
      </c>
      <c r="S30" s="84" t="e">
        <f t="shared" si="10"/>
        <v>#VALUE!</v>
      </c>
      <c r="T30" s="84" t="e">
        <f t="shared" si="10"/>
        <v>#VALUE!</v>
      </c>
      <c r="U30" s="84" t="e">
        <f t="shared" si="10"/>
        <v>#VALUE!</v>
      </c>
      <c r="V30" s="84" t="e">
        <f t="shared" si="10"/>
        <v>#VALUE!</v>
      </c>
      <c r="W30" s="84" t="e">
        <f t="shared" si="10"/>
        <v>#VALUE!</v>
      </c>
      <c r="X30" s="84" t="e">
        <f t="shared" si="10"/>
        <v>#VALUE!</v>
      </c>
      <c r="Y30" s="84" t="e">
        <f t="shared" si="10"/>
        <v>#VALUE!</v>
      </c>
      <c r="Z30" s="84" t="e">
        <f t="shared" si="10"/>
        <v>#VALUE!</v>
      </c>
      <c r="AA30" s="84" t="e">
        <f t="shared" si="10"/>
        <v>#VALUE!</v>
      </c>
      <c r="AB30" s="84" t="e">
        <f t="shared" si="10"/>
        <v>#VALUE!</v>
      </c>
      <c r="AC30" s="84" t="e">
        <f t="shared" ref="AC30:AP30" si="11">SUM(AC14:AC29)-AC21</f>
        <v>#VALUE!</v>
      </c>
      <c r="AD30" s="84" t="e">
        <f t="shared" si="11"/>
        <v>#VALUE!</v>
      </c>
      <c r="AE30" s="84" t="e">
        <f t="shared" si="11"/>
        <v>#VALUE!</v>
      </c>
      <c r="AF30" s="84" t="e">
        <f t="shared" si="11"/>
        <v>#VALUE!</v>
      </c>
      <c r="AG30" s="84" t="e">
        <f t="shared" si="11"/>
        <v>#VALUE!</v>
      </c>
      <c r="AH30" s="84" t="e">
        <f t="shared" si="11"/>
        <v>#VALUE!</v>
      </c>
      <c r="AI30" s="84" t="e">
        <f t="shared" si="11"/>
        <v>#VALUE!</v>
      </c>
      <c r="AJ30" s="84" t="e">
        <f t="shared" si="11"/>
        <v>#VALUE!</v>
      </c>
      <c r="AK30" s="84" t="e">
        <f t="shared" si="11"/>
        <v>#VALUE!</v>
      </c>
      <c r="AL30" s="84" t="e">
        <f t="shared" si="11"/>
        <v>#VALUE!</v>
      </c>
      <c r="AM30" s="84" t="e">
        <f t="shared" si="11"/>
        <v>#VALUE!</v>
      </c>
      <c r="AN30" s="84" t="e">
        <f t="shared" si="11"/>
        <v>#VALUE!</v>
      </c>
      <c r="AO30" s="84" t="e">
        <f t="shared" si="11"/>
        <v>#VALUE!</v>
      </c>
      <c r="AP30" s="84" t="e">
        <f t="shared" si="11"/>
        <v>#VALUE!</v>
      </c>
      <c r="AQ30" s="84" t="e">
        <f t="shared" ref="AQ30:BA30" si="12">SUM(AQ14:AQ29)-AQ21</f>
        <v>#VALUE!</v>
      </c>
      <c r="AR30" s="84" t="e">
        <f t="shared" si="12"/>
        <v>#VALUE!</v>
      </c>
      <c r="AS30" s="84" t="e">
        <f t="shared" si="12"/>
        <v>#VALUE!</v>
      </c>
      <c r="AT30" s="84" t="e">
        <f t="shared" si="12"/>
        <v>#VALUE!</v>
      </c>
      <c r="AU30" s="84" t="e">
        <f t="shared" si="12"/>
        <v>#VALUE!</v>
      </c>
      <c r="AV30" s="84" t="e">
        <f t="shared" si="12"/>
        <v>#VALUE!</v>
      </c>
      <c r="AW30" s="84" t="e">
        <f t="shared" si="12"/>
        <v>#VALUE!</v>
      </c>
      <c r="AX30" s="84" t="e">
        <f t="shared" si="12"/>
        <v>#VALUE!</v>
      </c>
      <c r="AY30" s="84" t="e">
        <f t="shared" si="12"/>
        <v>#VALUE!</v>
      </c>
      <c r="AZ30" s="84" t="e">
        <f t="shared" si="12"/>
        <v>#VALUE!</v>
      </c>
      <c r="BA30" s="84" t="e">
        <f t="shared" si="12"/>
        <v>#VALUE!</v>
      </c>
    </row>
    <row r="31" spans="2:106" x14ac:dyDescent="0.2">
      <c r="B31" s="63" t="s">
        <v>76</v>
      </c>
      <c r="C31" s="1"/>
      <c r="D31" s="84" t="e">
        <f>IF('1 Enterprises'!D15&gt;0,((D30/'1 Enterprises'!D15)),'1 Enterprises'!D6*D30*(-1))</f>
        <v>#VALUE!</v>
      </c>
      <c r="E31" s="84" t="e">
        <f>IF('1 Enterprises'!E15&gt;0,((E30/'1 Enterprises'!E15)),'1 Enterprises'!E6*E30*(-1))</f>
        <v>#VALUE!</v>
      </c>
      <c r="F31" s="84" t="e">
        <f>IF('1 Enterprises'!F15&gt;0,((F30/'1 Enterprises'!F15)),'1 Enterprises'!F6*F30*(-1))</f>
        <v>#VALUE!</v>
      </c>
      <c r="G31" s="84" t="e">
        <f>IF('1 Enterprises'!G15&gt;0,((G30/'1 Enterprises'!G15)),'1 Enterprises'!G6*G30*(-1))</f>
        <v>#VALUE!</v>
      </c>
      <c r="H31" s="84" t="e">
        <f>IF('1 Enterprises'!H15&gt;0,((H30/'1 Enterprises'!H15)),'1 Enterprises'!H6*H30*(-1))</f>
        <v>#VALUE!</v>
      </c>
      <c r="I31" s="84" t="e">
        <f>IF('1 Enterprises'!I15&gt;0,((I30/'1 Enterprises'!I15)),'1 Enterprises'!I6*I30*(-1))</f>
        <v>#VALUE!</v>
      </c>
      <c r="J31" s="84" t="e">
        <f>IF('1 Enterprises'!J15&gt;0,((J30/'1 Enterprises'!J15)),'1 Enterprises'!J6*J30*(-1))</f>
        <v>#VALUE!</v>
      </c>
      <c r="K31" s="84" t="e">
        <f>IF('1 Enterprises'!K15&gt;0,((K30/'1 Enterprises'!K15)),'1 Enterprises'!K6*K30*(-1))</f>
        <v>#VALUE!</v>
      </c>
      <c r="L31" s="84" t="e">
        <f>IF('1 Enterprises'!L15&gt;0,((L30/'1 Enterprises'!L15)),'1 Enterprises'!L6*L30*(-1))</f>
        <v>#VALUE!</v>
      </c>
      <c r="M31" s="84" t="e">
        <f>IF('1 Enterprises'!M15&gt;0,((M30/'1 Enterprises'!M15)),'1 Enterprises'!M6*M30*(-1))</f>
        <v>#VALUE!</v>
      </c>
      <c r="N31" s="84" t="e">
        <f>IF('1 Enterprises'!N15&gt;0,((N30/'1 Enterprises'!N15)),'1 Enterprises'!N6*N30*(-1))</f>
        <v>#VALUE!</v>
      </c>
      <c r="O31" s="84" t="e">
        <f>IF('1 Enterprises'!O15&gt;0,((O30/'1 Enterprises'!O15)),'1 Enterprises'!O6*O30*(-1))</f>
        <v>#VALUE!</v>
      </c>
      <c r="P31" s="84" t="e">
        <f>IF('1 Enterprises'!P15&gt;0,((P30/'1 Enterprises'!P15)),'1 Enterprises'!P6*P30*(-1))</f>
        <v>#VALUE!</v>
      </c>
      <c r="Q31" s="84" t="e">
        <f>IF('1 Enterprises'!Q15&gt;0,((Q30/'1 Enterprises'!Q15)),'1 Enterprises'!Q6*Q30*(-1))</f>
        <v>#VALUE!</v>
      </c>
      <c r="R31" s="84" t="e">
        <f>IF('1 Enterprises'!R15&gt;0,((R30/'1 Enterprises'!R15)),'1 Enterprises'!R6*R30*(-1))</f>
        <v>#VALUE!</v>
      </c>
      <c r="S31" s="84" t="e">
        <f>IF('1 Enterprises'!S15&gt;0,((S30/'1 Enterprises'!S15)),'1 Enterprises'!S6*S30*(-1))</f>
        <v>#VALUE!</v>
      </c>
      <c r="T31" s="84" t="e">
        <f>IF('1 Enterprises'!T15&gt;0,((T30/'1 Enterprises'!T15)),'1 Enterprises'!T6*T30*(-1))</f>
        <v>#VALUE!</v>
      </c>
      <c r="U31" s="84" t="e">
        <f>IF('1 Enterprises'!U15&gt;0,((U30/'1 Enterprises'!U15)),'1 Enterprises'!U6*U30*(-1))</f>
        <v>#VALUE!</v>
      </c>
      <c r="V31" s="84" t="e">
        <f>IF('1 Enterprises'!V15&gt;0,((V30/'1 Enterprises'!V15)),'1 Enterprises'!V6*V30*(-1))</f>
        <v>#VALUE!</v>
      </c>
      <c r="W31" s="84" t="e">
        <f>IF('1 Enterprises'!W15&gt;0,((W30/'1 Enterprises'!W15)),'1 Enterprises'!W6*W30*(-1))</f>
        <v>#VALUE!</v>
      </c>
      <c r="X31" s="84" t="e">
        <f>IF('1 Enterprises'!X15&gt;0,((X30/'1 Enterprises'!X15)),'1 Enterprises'!X6*X30*(-1))</f>
        <v>#VALUE!</v>
      </c>
      <c r="Y31" s="84" t="e">
        <f>IF('1 Enterprises'!Y15&gt;0,((Y30/'1 Enterprises'!Y15)),'1 Enterprises'!Y6*Y30*(-1))</f>
        <v>#VALUE!</v>
      </c>
      <c r="Z31" s="84" t="e">
        <f>IF('1 Enterprises'!Z15&gt;0,((Z30/'1 Enterprises'!Z15)),'1 Enterprises'!Z6*Z30*(-1))</f>
        <v>#VALUE!</v>
      </c>
      <c r="AA31" s="84" t="e">
        <f>IF('1 Enterprises'!AA15&gt;0,((AA30/'1 Enterprises'!AA15)),'1 Enterprises'!AA6*AA30*(-1))</f>
        <v>#VALUE!</v>
      </c>
      <c r="AB31" s="84" t="e">
        <f>IF('1 Enterprises'!AB15&gt;0,((AB30/'1 Enterprises'!AB15)),'1 Enterprises'!AB6*AB30*(-1))</f>
        <v>#VALUE!</v>
      </c>
      <c r="AC31" s="84" t="e">
        <f>IF('1 Enterprises'!AC15&gt;0,((AC30/'1 Enterprises'!AC15)),'1 Enterprises'!AC6*AC30*(-1))</f>
        <v>#VALUE!</v>
      </c>
      <c r="AD31" s="84" t="e">
        <f>IF('1 Enterprises'!AD15&gt;0,((AD30/'1 Enterprises'!AD15)),'1 Enterprises'!AD6*AD30*(-1))</f>
        <v>#VALUE!</v>
      </c>
      <c r="AE31" s="84" t="e">
        <f>IF('1 Enterprises'!AE15&gt;0,((AE30/'1 Enterprises'!AE15)),'1 Enterprises'!AE6*AE30*(-1))</f>
        <v>#VALUE!</v>
      </c>
      <c r="AF31" s="84" t="e">
        <f>IF('1 Enterprises'!AF15&gt;0,((AF30/'1 Enterprises'!AF15)),'1 Enterprises'!AF6*AF30*(-1))</f>
        <v>#VALUE!</v>
      </c>
      <c r="AG31" s="84" t="e">
        <f>IF('1 Enterprises'!AG15&gt;0,((AG30/'1 Enterprises'!AG15)),'1 Enterprises'!AG6*AG30*(-1))</f>
        <v>#VALUE!</v>
      </c>
      <c r="AH31" s="84" t="e">
        <f>IF('1 Enterprises'!AH15&gt;0,((AH30/'1 Enterprises'!AH15)),'1 Enterprises'!AH6*AH30*(-1))</f>
        <v>#VALUE!</v>
      </c>
      <c r="AI31" s="84" t="e">
        <f>IF('1 Enterprises'!AI15&gt;0,((AI30/'1 Enterprises'!AI15)),'1 Enterprises'!AI6*AI30*(-1))</f>
        <v>#VALUE!</v>
      </c>
      <c r="AJ31" s="84" t="e">
        <f>IF('1 Enterprises'!AJ15&gt;0,((AJ30/'1 Enterprises'!AJ15)),'1 Enterprises'!AJ6*AJ30*(-1))</f>
        <v>#VALUE!</v>
      </c>
      <c r="AK31" s="84" t="e">
        <f>IF('1 Enterprises'!AK15&gt;0,((AK30/'1 Enterprises'!AK15)),'1 Enterprises'!AK6*AK30*(-1))</f>
        <v>#VALUE!</v>
      </c>
      <c r="AL31" s="84" t="e">
        <f>IF('1 Enterprises'!AL15&gt;0,((AL30/'1 Enterprises'!AL15)),'1 Enterprises'!AL6*AL30*(-1))</f>
        <v>#VALUE!</v>
      </c>
      <c r="AM31" s="84" t="e">
        <f>IF('1 Enterprises'!AM15&gt;0,((AM30/'1 Enterprises'!AM15)),'1 Enterprises'!AM6*AM30*(-1))</f>
        <v>#VALUE!</v>
      </c>
      <c r="AN31" s="84" t="e">
        <f>IF('1 Enterprises'!AN15&gt;0,((AN30/'1 Enterprises'!AN15)),'1 Enterprises'!AN6*AN30*(-1))</f>
        <v>#VALUE!</v>
      </c>
      <c r="AO31" s="84" t="e">
        <f>IF('1 Enterprises'!AO15&gt;0,((AO30/'1 Enterprises'!AO15)),'1 Enterprises'!AO6*AO30*(-1))</f>
        <v>#VALUE!</v>
      </c>
      <c r="AP31" s="84" t="e">
        <f>IF('1 Enterprises'!AP15&gt;0,((AP30/'1 Enterprises'!AP15)),'1 Enterprises'!AP6*AP30*(-1))</f>
        <v>#VALUE!</v>
      </c>
      <c r="AQ31" s="84" t="e">
        <f>IF('1 Enterprises'!AQ15&gt;0,((AQ30/'1 Enterprises'!AQ15)),'1 Enterprises'!AQ6*AQ30*(-1))</f>
        <v>#VALUE!</v>
      </c>
      <c r="AR31" s="84" t="e">
        <f>IF('1 Enterprises'!AR15&gt;0,((AR30/'1 Enterprises'!AR15)),'1 Enterprises'!AR6*AR30*(-1))</f>
        <v>#VALUE!</v>
      </c>
      <c r="AS31" s="84" t="e">
        <f>IF('1 Enterprises'!AS15&gt;0,((AS30/'1 Enterprises'!AS15)),'1 Enterprises'!AS6*AS30*(-1))</f>
        <v>#VALUE!</v>
      </c>
      <c r="AT31" s="84" t="e">
        <f>IF('1 Enterprises'!AT15&gt;0,((AT30/'1 Enterprises'!AT15)),'1 Enterprises'!AT6*AT30*(-1))</f>
        <v>#VALUE!</v>
      </c>
      <c r="AU31" s="84" t="e">
        <f>IF('1 Enterprises'!AU15&gt;0,((AU30/'1 Enterprises'!AU15)),'1 Enterprises'!AU6*AU30*(-1))</f>
        <v>#VALUE!</v>
      </c>
      <c r="AV31" s="84" t="e">
        <f>IF('1 Enterprises'!AV15&gt;0,((AV30/'1 Enterprises'!AV15)),'1 Enterprises'!AV6*AV30*(-1))</f>
        <v>#VALUE!</v>
      </c>
      <c r="AW31" s="84" t="e">
        <f>IF('1 Enterprises'!AW15&gt;0,((AW30/'1 Enterprises'!AW15)),'1 Enterprises'!AW6*AW30*(-1))</f>
        <v>#VALUE!</v>
      </c>
      <c r="AX31" s="84" t="e">
        <f>IF('1 Enterprises'!AX15&gt;0,((AX30/'1 Enterprises'!AX15)),'1 Enterprises'!AX6*AX30*(-1))</f>
        <v>#VALUE!</v>
      </c>
      <c r="AY31" s="84" t="e">
        <f>IF('1 Enterprises'!AY15&gt;0,((AY30/'1 Enterprises'!AY15)),'1 Enterprises'!AY6*AY30*(-1))</f>
        <v>#VALUE!</v>
      </c>
      <c r="AZ31" s="84" t="e">
        <f>IF('1 Enterprises'!AZ15&gt;0,((AZ30/'1 Enterprises'!AZ15)),'1 Enterprises'!AZ6*AZ30*(-1))</f>
        <v>#VALUE!</v>
      </c>
      <c r="BA31" s="84" t="e">
        <f>IF('1 Enterprises'!BA15&gt;0,((BA30/'1 Enterprises'!BA15)),'1 Enterprises'!BA6*BA30*(-1))</f>
        <v>#VALUE!</v>
      </c>
    </row>
    <row r="32" spans="2:106" x14ac:dyDescent="0.2">
      <c r="B32" s="63" t="s">
        <v>174</v>
      </c>
      <c r="C32" s="1"/>
      <c r="D32" s="84" t="e">
        <f>'1 Enterprises'!D17-'8 Cost of Production'!D31</f>
        <v>#VALUE!</v>
      </c>
      <c r="E32" s="84" t="e">
        <f>'1 Enterprises'!E17-'8 Cost of Production'!E31</f>
        <v>#VALUE!</v>
      </c>
      <c r="F32" s="84" t="e">
        <f>'1 Enterprises'!F17-'8 Cost of Production'!F31</f>
        <v>#VALUE!</v>
      </c>
      <c r="G32" s="84" t="e">
        <f>'1 Enterprises'!G17-'8 Cost of Production'!G31</f>
        <v>#VALUE!</v>
      </c>
      <c r="H32" s="84" t="e">
        <f>'1 Enterprises'!H17-'8 Cost of Production'!H31</f>
        <v>#VALUE!</v>
      </c>
      <c r="I32" s="84" t="e">
        <f>'1 Enterprises'!I17-'8 Cost of Production'!I31</f>
        <v>#VALUE!</v>
      </c>
      <c r="J32" s="84" t="e">
        <f>'1 Enterprises'!J17-'8 Cost of Production'!J31</f>
        <v>#VALUE!</v>
      </c>
      <c r="K32" s="84" t="e">
        <f>'1 Enterprises'!K17-'8 Cost of Production'!K31</f>
        <v>#VALUE!</v>
      </c>
      <c r="L32" s="84" t="e">
        <f>'1 Enterprises'!L17-'8 Cost of Production'!L31</f>
        <v>#VALUE!</v>
      </c>
      <c r="M32" s="84" t="e">
        <f>'1 Enterprises'!M17-'8 Cost of Production'!M31</f>
        <v>#VALUE!</v>
      </c>
      <c r="N32" s="84" t="e">
        <f>'1 Enterprises'!N17-'8 Cost of Production'!N31</f>
        <v>#VALUE!</v>
      </c>
      <c r="O32" s="84" t="e">
        <f>'1 Enterprises'!O17-'8 Cost of Production'!O31</f>
        <v>#VALUE!</v>
      </c>
      <c r="P32" s="84" t="e">
        <f>'1 Enterprises'!P17-'8 Cost of Production'!P31</f>
        <v>#VALUE!</v>
      </c>
      <c r="Q32" s="84" t="e">
        <f>'1 Enterprises'!Q17-'8 Cost of Production'!Q31</f>
        <v>#VALUE!</v>
      </c>
      <c r="R32" s="84" t="e">
        <f>'1 Enterprises'!R17-'8 Cost of Production'!R31</f>
        <v>#VALUE!</v>
      </c>
      <c r="S32" s="84" t="e">
        <f>'1 Enterprises'!S17-'8 Cost of Production'!S31</f>
        <v>#VALUE!</v>
      </c>
      <c r="T32" s="84" t="e">
        <f>'1 Enterprises'!T17-'8 Cost of Production'!T31</f>
        <v>#VALUE!</v>
      </c>
      <c r="U32" s="84" t="e">
        <f>'1 Enterprises'!U17-'8 Cost of Production'!U31</f>
        <v>#VALUE!</v>
      </c>
      <c r="V32" s="84" t="e">
        <f>'1 Enterprises'!V17-'8 Cost of Production'!V31</f>
        <v>#VALUE!</v>
      </c>
      <c r="W32" s="84" t="e">
        <f>'1 Enterprises'!W17-'8 Cost of Production'!W31</f>
        <v>#VALUE!</v>
      </c>
      <c r="X32" s="84" t="e">
        <f>'1 Enterprises'!X17-'8 Cost of Production'!X31</f>
        <v>#VALUE!</v>
      </c>
      <c r="Y32" s="84" t="e">
        <f>'1 Enterprises'!Y17-'8 Cost of Production'!Y31</f>
        <v>#VALUE!</v>
      </c>
      <c r="Z32" s="84" t="e">
        <f>'1 Enterprises'!Z17-'8 Cost of Production'!Z31</f>
        <v>#VALUE!</v>
      </c>
      <c r="AA32" s="84" t="e">
        <f>'1 Enterprises'!AA17-'8 Cost of Production'!AA31</f>
        <v>#VALUE!</v>
      </c>
      <c r="AB32" s="84" t="e">
        <f>'1 Enterprises'!AB17-'8 Cost of Production'!AB31</f>
        <v>#VALUE!</v>
      </c>
      <c r="AC32" s="84" t="e">
        <f>'1 Enterprises'!AC17-'8 Cost of Production'!AC31</f>
        <v>#VALUE!</v>
      </c>
      <c r="AD32" s="84" t="e">
        <f>'1 Enterprises'!AD17-'8 Cost of Production'!AD31</f>
        <v>#VALUE!</v>
      </c>
      <c r="AE32" s="84" t="e">
        <f>'1 Enterprises'!AE17-'8 Cost of Production'!AE31</f>
        <v>#VALUE!</v>
      </c>
      <c r="AF32" s="84" t="e">
        <f>'1 Enterprises'!AF17-'8 Cost of Production'!AF31</f>
        <v>#VALUE!</v>
      </c>
      <c r="AG32" s="84" t="e">
        <f>'1 Enterprises'!AG17-'8 Cost of Production'!AG31</f>
        <v>#VALUE!</v>
      </c>
      <c r="AH32" s="84" t="e">
        <f>'1 Enterprises'!AH17-'8 Cost of Production'!AH31</f>
        <v>#VALUE!</v>
      </c>
      <c r="AI32" s="84" t="e">
        <f>'1 Enterprises'!AI17-'8 Cost of Production'!AI31</f>
        <v>#VALUE!</v>
      </c>
      <c r="AJ32" s="84" t="e">
        <f>'1 Enterprises'!AJ17-'8 Cost of Production'!AJ31</f>
        <v>#VALUE!</v>
      </c>
      <c r="AK32" s="84" t="e">
        <f>'1 Enterprises'!AK17-'8 Cost of Production'!AK31</f>
        <v>#VALUE!</v>
      </c>
      <c r="AL32" s="84" t="e">
        <f>'1 Enterprises'!AL17-'8 Cost of Production'!AL31</f>
        <v>#VALUE!</v>
      </c>
      <c r="AM32" s="84" t="e">
        <f>'1 Enterprises'!AM17-'8 Cost of Production'!AM31</f>
        <v>#VALUE!</v>
      </c>
      <c r="AN32" s="84" t="e">
        <f>'1 Enterprises'!AN17-'8 Cost of Production'!AN31</f>
        <v>#VALUE!</v>
      </c>
      <c r="AO32" s="84" t="e">
        <f>'1 Enterprises'!AO17-'8 Cost of Production'!AO31</f>
        <v>#VALUE!</v>
      </c>
      <c r="AP32" s="84" t="e">
        <f>'1 Enterprises'!AP17-'8 Cost of Production'!AP31</f>
        <v>#VALUE!</v>
      </c>
      <c r="AQ32" s="84" t="e">
        <f>'1 Enterprises'!AQ17-'8 Cost of Production'!AQ31</f>
        <v>#VALUE!</v>
      </c>
      <c r="AR32" s="84" t="e">
        <f>'1 Enterprises'!AR17-'8 Cost of Production'!AR31</f>
        <v>#VALUE!</v>
      </c>
      <c r="AS32" s="84" t="e">
        <f>'1 Enterprises'!AS17-'8 Cost of Production'!AS31</f>
        <v>#VALUE!</v>
      </c>
      <c r="AT32" s="84" t="e">
        <f>'1 Enterprises'!AT17-'8 Cost of Production'!AT31</f>
        <v>#VALUE!</v>
      </c>
      <c r="AU32" s="84" t="e">
        <f>'1 Enterprises'!AU17-'8 Cost of Production'!AU31</f>
        <v>#VALUE!</v>
      </c>
      <c r="AV32" s="84" t="e">
        <f>'1 Enterprises'!AV17-'8 Cost of Production'!AV31</f>
        <v>#VALUE!</v>
      </c>
      <c r="AW32" s="84" t="e">
        <f>'1 Enterprises'!AW17-'8 Cost of Production'!AW31</f>
        <v>#VALUE!</v>
      </c>
      <c r="AX32" s="84" t="e">
        <f>'1 Enterprises'!AX17-'8 Cost of Production'!AX31</f>
        <v>#VALUE!</v>
      </c>
      <c r="AY32" s="84" t="e">
        <f>'1 Enterprises'!AY17-'8 Cost of Production'!AY31</f>
        <v>#VALUE!</v>
      </c>
      <c r="AZ32" s="84" t="e">
        <f>'1 Enterprises'!AZ17-'8 Cost of Production'!AZ31</f>
        <v>#VALUE!</v>
      </c>
      <c r="BA32" s="84" t="e">
        <f>'1 Enterprises'!BA17-'8 Cost of Production'!BA31</f>
        <v>#VALUE!</v>
      </c>
    </row>
    <row r="33" spans="2:53" x14ac:dyDescent="0.2">
      <c r="B33" s="63"/>
      <c r="C33" s="1"/>
      <c r="D33" s="3"/>
      <c r="E33" s="3"/>
      <c r="F33" s="3"/>
      <c r="G33" s="3"/>
      <c r="H33" s="3"/>
      <c r="I33" s="3"/>
      <c r="J33" s="3"/>
      <c r="K33" s="3"/>
      <c r="L33" s="3"/>
      <c r="M33" s="3"/>
      <c r="N33" s="3"/>
      <c r="O33" s="3"/>
      <c r="P33" s="3"/>
      <c r="Q33" s="3"/>
      <c r="R33" s="3"/>
      <c r="S33" s="3"/>
      <c r="T33" s="3"/>
      <c r="U33" s="3"/>
      <c r="V33" s="3"/>
      <c r="W33" s="3"/>
      <c r="X33" s="3"/>
      <c r="Y33" s="3"/>
      <c r="Z33" s="3"/>
      <c r="AA33" s="3"/>
      <c r="AB33" s="3"/>
    </row>
    <row r="34" spans="2:53" s="41" customFormat="1" ht="13.5" thickBot="1" x14ac:dyDescent="0.25">
      <c r="B34" s="64"/>
      <c r="C34" s="38"/>
      <c r="D34" s="52">
        <f>'8 Cost of Production'!D80</f>
        <v>0</v>
      </c>
      <c r="E34" s="52">
        <f>'8 Cost of Production'!E80</f>
        <v>0</v>
      </c>
      <c r="F34" s="52">
        <f>'8 Cost of Production'!F80</f>
        <v>0</v>
      </c>
      <c r="G34" s="52">
        <f>'8 Cost of Production'!G80</f>
        <v>0</v>
      </c>
      <c r="H34" s="52">
        <f>'8 Cost of Production'!H80</f>
        <v>0</v>
      </c>
      <c r="I34" s="52">
        <f>'8 Cost of Production'!I80</f>
        <v>0</v>
      </c>
      <c r="J34" s="52">
        <f>'8 Cost of Production'!J80</f>
        <v>0</v>
      </c>
      <c r="K34" s="52">
        <f>'8 Cost of Production'!K80</f>
        <v>0</v>
      </c>
      <c r="L34" s="52">
        <f>'8 Cost of Production'!L80</f>
        <v>0</v>
      </c>
      <c r="M34" s="52">
        <f>'8 Cost of Production'!M80</f>
        <v>0</v>
      </c>
      <c r="N34" s="52">
        <f>'8 Cost of Production'!N80</f>
        <v>0</v>
      </c>
      <c r="O34" s="52">
        <f>'8 Cost of Production'!O80</f>
        <v>0</v>
      </c>
      <c r="P34" s="52">
        <f>'8 Cost of Production'!P80</f>
        <v>0</v>
      </c>
      <c r="Q34" s="52">
        <f>'8 Cost of Production'!Q80</f>
        <v>0</v>
      </c>
      <c r="R34" s="52">
        <f>'8 Cost of Production'!R80</f>
        <v>0</v>
      </c>
      <c r="S34" s="52">
        <f>'8 Cost of Production'!S80</f>
        <v>0</v>
      </c>
      <c r="T34" s="52">
        <f>'8 Cost of Production'!T80</f>
        <v>0</v>
      </c>
      <c r="U34" s="52">
        <f>'8 Cost of Production'!U80</f>
        <v>0</v>
      </c>
      <c r="V34" s="52">
        <f>'8 Cost of Production'!V80</f>
        <v>0</v>
      </c>
      <c r="W34" s="52">
        <f>'8 Cost of Production'!W80</f>
        <v>0</v>
      </c>
      <c r="X34" s="52">
        <f>'8 Cost of Production'!X80</f>
        <v>0</v>
      </c>
      <c r="Y34" s="52">
        <f>'8 Cost of Production'!Y80</f>
        <v>0</v>
      </c>
      <c r="Z34" s="52">
        <f>'8 Cost of Production'!Z80</f>
        <v>0</v>
      </c>
      <c r="AA34" s="52">
        <f>'8 Cost of Production'!AA80</f>
        <v>0</v>
      </c>
      <c r="AB34" s="52">
        <f>'8 Cost of Production'!AB80</f>
        <v>0</v>
      </c>
      <c r="AC34" s="52">
        <f>'8 Cost of Production'!AC80</f>
        <v>0</v>
      </c>
      <c r="AD34" s="52">
        <f>'8 Cost of Production'!AD80</f>
        <v>0</v>
      </c>
      <c r="AE34" s="52">
        <f>'8 Cost of Production'!AE80</f>
        <v>0</v>
      </c>
      <c r="AF34" s="52">
        <f>'8 Cost of Production'!AF80</f>
        <v>0</v>
      </c>
      <c r="AG34" s="52">
        <f>'8 Cost of Production'!AG80</f>
        <v>0</v>
      </c>
      <c r="AH34" s="52">
        <f>'8 Cost of Production'!AH80</f>
        <v>0</v>
      </c>
      <c r="AI34" s="52">
        <f>'8 Cost of Production'!AI80</f>
        <v>0</v>
      </c>
      <c r="AJ34" s="52">
        <f>'8 Cost of Production'!AJ80</f>
        <v>0</v>
      </c>
      <c r="AK34" s="52">
        <f>'8 Cost of Production'!AK80</f>
        <v>0</v>
      </c>
      <c r="AL34" s="52">
        <f>'8 Cost of Production'!AL80</f>
        <v>0</v>
      </c>
      <c r="AM34" s="52">
        <f>'8 Cost of Production'!AM80</f>
        <v>0</v>
      </c>
      <c r="AN34" s="52">
        <f>'8 Cost of Production'!AN80</f>
        <v>0</v>
      </c>
      <c r="AO34" s="52">
        <f>'8 Cost of Production'!AO80</f>
        <v>0</v>
      </c>
      <c r="AP34" s="52">
        <f>'8 Cost of Production'!AP80</f>
        <v>0</v>
      </c>
      <c r="AQ34" s="52">
        <f>'8 Cost of Production'!AQ80</f>
        <v>0</v>
      </c>
      <c r="AR34" s="52">
        <f>'8 Cost of Production'!AR80</f>
        <v>0</v>
      </c>
      <c r="AS34" s="52">
        <f>'8 Cost of Production'!AS80</f>
        <v>0</v>
      </c>
      <c r="AT34" s="52">
        <f>'8 Cost of Production'!AT80</f>
        <v>0</v>
      </c>
      <c r="AU34" s="52">
        <f>'8 Cost of Production'!AU80</f>
        <v>0</v>
      </c>
      <c r="AV34" s="52">
        <f>'8 Cost of Production'!AV80</f>
        <v>0</v>
      </c>
      <c r="AW34" s="52">
        <f>'8 Cost of Production'!AW80</f>
        <v>0</v>
      </c>
      <c r="AX34" s="52">
        <f>'8 Cost of Production'!AX80</f>
        <v>0</v>
      </c>
      <c r="AY34" s="52">
        <f>'8 Cost of Production'!AY80</f>
        <v>0</v>
      </c>
      <c r="AZ34" s="52">
        <f>'8 Cost of Production'!AZ80</f>
        <v>0</v>
      </c>
      <c r="BA34" s="52">
        <f>'8 Cost of Production'!BA80</f>
        <v>0</v>
      </c>
    </row>
    <row r="35" spans="2:53" x14ac:dyDescent="0.2">
      <c r="B35" s="63" t="s">
        <v>291</v>
      </c>
      <c r="C35" s="1"/>
      <c r="D35" s="46">
        <f>'1 Enterprises'!D6*'1 Enterprises'!D15</f>
        <v>0</v>
      </c>
      <c r="E35" s="46">
        <f>'1 Enterprises'!E6*'1 Enterprises'!E15</f>
        <v>0</v>
      </c>
      <c r="F35" s="46">
        <f>'1 Enterprises'!F6*'1 Enterprises'!F15</f>
        <v>0</v>
      </c>
      <c r="G35" s="46">
        <f>'1 Enterprises'!G6*'1 Enterprises'!G15</f>
        <v>0</v>
      </c>
      <c r="H35" s="46">
        <f>'1 Enterprises'!H6*'1 Enterprises'!H15</f>
        <v>0</v>
      </c>
      <c r="I35" s="46">
        <f>'1 Enterprises'!I6*'1 Enterprises'!I15</f>
        <v>0</v>
      </c>
      <c r="J35" s="46">
        <f>'1 Enterprises'!J6*'1 Enterprises'!J15</f>
        <v>0</v>
      </c>
      <c r="K35" s="46">
        <f>'1 Enterprises'!K6*'1 Enterprises'!K15</f>
        <v>0</v>
      </c>
      <c r="L35" s="46">
        <f>'1 Enterprises'!L6*'1 Enterprises'!L15</f>
        <v>0</v>
      </c>
      <c r="M35" s="46">
        <f>'1 Enterprises'!M6*'1 Enterprises'!M15</f>
        <v>0</v>
      </c>
      <c r="N35" s="46">
        <f>'1 Enterprises'!N6*'1 Enterprises'!N15</f>
        <v>0</v>
      </c>
      <c r="O35" s="46">
        <f>'1 Enterprises'!O6*'1 Enterprises'!O15</f>
        <v>0</v>
      </c>
      <c r="P35" s="46">
        <f>'1 Enterprises'!P6*'1 Enterprises'!P15</f>
        <v>0</v>
      </c>
      <c r="Q35" s="46">
        <f>'1 Enterprises'!Q6*'1 Enterprises'!Q15</f>
        <v>0</v>
      </c>
      <c r="R35" s="46">
        <f>'1 Enterprises'!R6*'1 Enterprises'!R15</f>
        <v>0</v>
      </c>
      <c r="S35" s="46">
        <f>'1 Enterprises'!S6*'1 Enterprises'!S15</f>
        <v>0</v>
      </c>
      <c r="T35" s="46">
        <f>'1 Enterprises'!T6*'1 Enterprises'!T15</f>
        <v>0</v>
      </c>
      <c r="U35" s="46">
        <f>'1 Enterprises'!U6*'1 Enterprises'!U15</f>
        <v>0</v>
      </c>
      <c r="V35" s="46">
        <f>'1 Enterprises'!V6*'1 Enterprises'!V15</f>
        <v>0</v>
      </c>
      <c r="W35" s="46">
        <f>'1 Enterprises'!W6*'1 Enterprises'!W15</f>
        <v>0</v>
      </c>
      <c r="X35" s="46">
        <f>'1 Enterprises'!X6*'1 Enterprises'!X15</f>
        <v>0</v>
      </c>
      <c r="Y35" s="46">
        <f>'1 Enterprises'!Y6*'1 Enterprises'!Y15</f>
        <v>0</v>
      </c>
      <c r="Z35" s="46">
        <f>'1 Enterprises'!Z6*'1 Enterprises'!Z15</f>
        <v>0</v>
      </c>
      <c r="AA35" s="46">
        <f>'1 Enterprises'!AA6*'1 Enterprises'!AA15</f>
        <v>0</v>
      </c>
      <c r="AB35" s="46">
        <f>'1 Enterprises'!AB6*'1 Enterprises'!AB15</f>
        <v>0</v>
      </c>
      <c r="AC35" s="46">
        <f>'1 Enterprises'!AC6*'1 Enterprises'!AC15</f>
        <v>0</v>
      </c>
      <c r="AD35" s="46">
        <f>'1 Enterprises'!AD6*'1 Enterprises'!AD15</f>
        <v>0</v>
      </c>
      <c r="AE35" s="46">
        <f>'1 Enterprises'!AE6*'1 Enterprises'!AE15</f>
        <v>0</v>
      </c>
      <c r="AF35" s="46">
        <f>'1 Enterprises'!AF6*'1 Enterprises'!AF15</f>
        <v>0</v>
      </c>
      <c r="AG35" s="46">
        <f>'1 Enterprises'!AG6*'1 Enterprises'!AG15</f>
        <v>0</v>
      </c>
      <c r="AH35" s="46">
        <f>'1 Enterprises'!AH6*'1 Enterprises'!AH15</f>
        <v>0</v>
      </c>
      <c r="AI35" s="46">
        <f>'1 Enterprises'!AI6*'1 Enterprises'!AI15</f>
        <v>0</v>
      </c>
      <c r="AJ35" s="46">
        <f>'1 Enterprises'!AJ6*'1 Enterprises'!AJ15</f>
        <v>0</v>
      </c>
      <c r="AK35" s="46">
        <f>'1 Enterprises'!AK6*'1 Enterprises'!AK15</f>
        <v>0</v>
      </c>
      <c r="AL35" s="46">
        <f>'1 Enterprises'!AL6*'1 Enterprises'!AL15</f>
        <v>0</v>
      </c>
      <c r="AM35" s="46">
        <f>'1 Enterprises'!AM6*'1 Enterprises'!AM15</f>
        <v>0</v>
      </c>
      <c r="AN35" s="46">
        <f>'1 Enterprises'!AN6*'1 Enterprises'!AN15</f>
        <v>0</v>
      </c>
      <c r="AO35" s="46">
        <f>'1 Enterprises'!AO6*'1 Enterprises'!AO15</f>
        <v>0</v>
      </c>
      <c r="AP35" s="46">
        <f>'1 Enterprises'!AP6*'1 Enterprises'!AP15</f>
        <v>0</v>
      </c>
      <c r="AQ35" s="46">
        <f>'1 Enterprises'!AQ6*'1 Enterprises'!AQ15</f>
        <v>0</v>
      </c>
      <c r="AR35" s="46">
        <f>'1 Enterprises'!AR6*'1 Enterprises'!AR15</f>
        <v>0</v>
      </c>
      <c r="AS35" s="46">
        <f>'1 Enterprises'!AS6*'1 Enterprises'!AS15</f>
        <v>0</v>
      </c>
      <c r="AT35" s="46">
        <f>'1 Enterprises'!AT6*'1 Enterprises'!AT15</f>
        <v>0</v>
      </c>
      <c r="AU35" s="46">
        <f>'1 Enterprises'!AU6*'1 Enterprises'!AU15</f>
        <v>0</v>
      </c>
      <c r="AV35" s="46">
        <f>'1 Enterprises'!AV6*'1 Enterprises'!AV15</f>
        <v>0</v>
      </c>
      <c r="AW35" s="46">
        <f>'1 Enterprises'!AW6*'1 Enterprises'!AW15</f>
        <v>0</v>
      </c>
      <c r="AX35" s="46">
        <f>'1 Enterprises'!AX6*'1 Enterprises'!AX15</f>
        <v>0</v>
      </c>
      <c r="AY35" s="46">
        <f>'1 Enterprises'!AY6*'1 Enterprises'!AY15</f>
        <v>0</v>
      </c>
      <c r="AZ35" s="46">
        <f>'1 Enterprises'!AZ6*'1 Enterprises'!AZ15</f>
        <v>0</v>
      </c>
      <c r="BA35" s="46">
        <f>'1 Enterprises'!BA6*'1 Enterprises'!BA15</f>
        <v>0</v>
      </c>
    </row>
    <row r="36" spans="2:53" x14ac:dyDescent="0.2">
      <c r="B36" s="63"/>
      <c r="C36" s="1"/>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row>
    <row r="37" spans="2:53" x14ac:dyDescent="0.2">
      <c r="B37" s="63" t="s">
        <v>448</v>
      </c>
      <c r="C37" s="1"/>
      <c r="D37" s="3" t="e">
        <f t="shared" ref="D37:N37" si="13">D30</f>
        <v>#VALUE!</v>
      </c>
      <c r="E37" s="3" t="e">
        <f t="shared" si="13"/>
        <v>#VALUE!</v>
      </c>
      <c r="F37" s="3" t="e">
        <f t="shared" si="13"/>
        <v>#VALUE!</v>
      </c>
      <c r="G37" s="3" t="e">
        <f t="shared" si="13"/>
        <v>#VALUE!</v>
      </c>
      <c r="H37" s="3" t="e">
        <f t="shared" si="13"/>
        <v>#VALUE!</v>
      </c>
      <c r="I37" s="3" t="e">
        <f t="shared" si="13"/>
        <v>#VALUE!</v>
      </c>
      <c r="J37" s="3" t="e">
        <f t="shared" si="13"/>
        <v>#VALUE!</v>
      </c>
      <c r="K37" s="3" t="e">
        <f t="shared" si="13"/>
        <v>#VALUE!</v>
      </c>
      <c r="L37" s="3" t="e">
        <f t="shared" si="13"/>
        <v>#VALUE!</v>
      </c>
      <c r="M37" s="3" t="e">
        <f t="shared" si="13"/>
        <v>#VALUE!</v>
      </c>
      <c r="N37" s="3" t="e">
        <f t="shared" si="13"/>
        <v>#VALUE!</v>
      </c>
      <c r="O37" s="3" t="e">
        <f t="shared" ref="O37:AB37" si="14">O30</f>
        <v>#VALUE!</v>
      </c>
      <c r="P37" s="3" t="e">
        <f t="shared" si="14"/>
        <v>#VALUE!</v>
      </c>
      <c r="Q37" s="3" t="e">
        <f t="shared" si="14"/>
        <v>#VALUE!</v>
      </c>
      <c r="R37" s="3" t="e">
        <f t="shared" si="14"/>
        <v>#VALUE!</v>
      </c>
      <c r="S37" s="3" t="e">
        <f t="shared" si="14"/>
        <v>#VALUE!</v>
      </c>
      <c r="T37" s="3" t="e">
        <f t="shared" si="14"/>
        <v>#VALUE!</v>
      </c>
      <c r="U37" s="3" t="e">
        <f t="shared" si="14"/>
        <v>#VALUE!</v>
      </c>
      <c r="V37" s="3" t="e">
        <f t="shared" si="14"/>
        <v>#VALUE!</v>
      </c>
      <c r="W37" s="3" t="e">
        <f t="shared" si="14"/>
        <v>#VALUE!</v>
      </c>
      <c r="X37" s="3" t="e">
        <f t="shared" si="14"/>
        <v>#VALUE!</v>
      </c>
      <c r="Y37" s="3" t="e">
        <f t="shared" si="14"/>
        <v>#VALUE!</v>
      </c>
      <c r="Z37" s="3" t="e">
        <f t="shared" si="14"/>
        <v>#VALUE!</v>
      </c>
      <c r="AA37" s="3" t="e">
        <f t="shared" si="14"/>
        <v>#VALUE!</v>
      </c>
      <c r="AB37" s="3" t="e">
        <f t="shared" si="14"/>
        <v>#VALUE!</v>
      </c>
      <c r="AC37" s="3" t="e">
        <f t="shared" ref="AC37:BA37" si="15">AC30</f>
        <v>#VALUE!</v>
      </c>
      <c r="AD37" s="3" t="e">
        <f t="shared" si="15"/>
        <v>#VALUE!</v>
      </c>
      <c r="AE37" s="3" t="e">
        <f t="shared" si="15"/>
        <v>#VALUE!</v>
      </c>
      <c r="AF37" s="3" t="e">
        <f t="shared" si="15"/>
        <v>#VALUE!</v>
      </c>
      <c r="AG37" s="3" t="e">
        <f t="shared" si="15"/>
        <v>#VALUE!</v>
      </c>
      <c r="AH37" s="3" t="e">
        <f t="shared" si="15"/>
        <v>#VALUE!</v>
      </c>
      <c r="AI37" s="3" t="e">
        <f t="shared" si="15"/>
        <v>#VALUE!</v>
      </c>
      <c r="AJ37" s="3" t="e">
        <f t="shared" si="15"/>
        <v>#VALUE!</v>
      </c>
      <c r="AK37" s="3" t="e">
        <f t="shared" si="15"/>
        <v>#VALUE!</v>
      </c>
      <c r="AL37" s="3" t="e">
        <f t="shared" si="15"/>
        <v>#VALUE!</v>
      </c>
      <c r="AM37" s="3" t="e">
        <f t="shared" si="15"/>
        <v>#VALUE!</v>
      </c>
      <c r="AN37" s="3" t="e">
        <f t="shared" si="15"/>
        <v>#VALUE!</v>
      </c>
      <c r="AO37" s="3" t="e">
        <f t="shared" si="15"/>
        <v>#VALUE!</v>
      </c>
      <c r="AP37" s="3" t="e">
        <f t="shared" si="15"/>
        <v>#VALUE!</v>
      </c>
      <c r="AQ37" s="3" t="e">
        <f t="shared" si="15"/>
        <v>#VALUE!</v>
      </c>
      <c r="AR37" s="3" t="e">
        <f t="shared" si="15"/>
        <v>#VALUE!</v>
      </c>
      <c r="AS37" s="3" t="e">
        <f t="shared" si="15"/>
        <v>#VALUE!</v>
      </c>
      <c r="AT37" s="3" t="e">
        <f t="shared" si="15"/>
        <v>#VALUE!</v>
      </c>
      <c r="AU37" s="3" t="e">
        <f t="shared" si="15"/>
        <v>#VALUE!</v>
      </c>
      <c r="AV37" s="3" t="e">
        <f t="shared" si="15"/>
        <v>#VALUE!</v>
      </c>
      <c r="AW37" s="3" t="e">
        <f t="shared" si="15"/>
        <v>#VALUE!</v>
      </c>
      <c r="AX37" s="3" t="e">
        <f t="shared" si="15"/>
        <v>#VALUE!</v>
      </c>
      <c r="AY37" s="3" t="e">
        <f t="shared" si="15"/>
        <v>#VALUE!</v>
      </c>
      <c r="AZ37" s="3" t="e">
        <f t="shared" si="15"/>
        <v>#VALUE!</v>
      </c>
      <c r="BA37" s="3" t="e">
        <f t="shared" si="15"/>
        <v>#VALUE!</v>
      </c>
    </row>
    <row r="38" spans="2:53" x14ac:dyDescent="0.2">
      <c r="B38" s="63"/>
      <c r="C38" s="1"/>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row>
    <row r="39" spans="2:53" x14ac:dyDescent="0.2">
      <c r="B39" s="63" t="s">
        <v>292</v>
      </c>
      <c r="C39" s="1"/>
      <c r="D39" s="3">
        <f>IF(D35&gt;0,(D30/'1 Enterprises'!D8),0)</f>
        <v>0</v>
      </c>
      <c r="E39" s="3">
        <f>IF(E35&gt;0,(E30/'1 Enterprises'!E8),0)</f>
        <v>0</v>
      </c>
      <c r="F39" s="3">
        <f>IF(F35&gt;0,(F30/'1 Enterprises'!F8),0)</f>
        <v>0</v>
      </c>
      <c r="G39" s="3">
        <f>IF(G35&gt;0,(G30/'1 Enterprises'!G8),0)</f>
        <v>0</v>
      </c>
      <c r="H39" s="3">
        <f>IF(H35&gt;0,(H30/'1 Enterprises'!H8),0)</f>
        <v>0</v>
      </c>
      <c r="I39" s="3">
        <f>IF(I35&gt;0,(I30/'1 Enterprises'!I8),0)</f>
        <v>0</v>
      </c>
      <c r="J39" s="3">
        <f>IF(J35&gt;0,(J30/'1 Enterprises'!J8),0)</f>
        <v>0</v>
      </c>
      <c r="K39" s="3">
        <f>IF(K35&gt;0,(K30/'1 Enterprises'!K8),0)</f>
        <v>0</v>
      </c>
      <c r="L39" s="3">
        <f>IF(L35&gt;0,(L30/'1 Enterprises'!L8),0)</f>
        <v>0</v>
      </c>
      <c r="M39" s="3">
        <f>IF(M35&gt;0,(M30/'1 Enterprises'!M8),0)</f>
        <v>0</v>
      </c>
      <c r="N39" s="3">
        <f>IF(N35&gt;0,(N30/'1 Enterprises'!N8),0)</f>
        <v>0</v>
      </c>
      <c r="O39" s="3">
        <f>IF(O35&gt;0,(O30/'1 Enterprises'!O8),0)</f>
        <v>0</v>
      </c>
      <c r="P39" s="3">
        <f>IF(P35&gt;0,(P30/'1 Enterprises'!P8),0)</f>
        <v>0</v>
      </c>
      <c r="Q39" s="3">
        <f>IF(Q35&gt;0,(Q30/'1 Enterprises'!Q8),0)</f>
        <v>0</v>
      </c>
      <c r="R39" s="3">
        <f>IF(R35&gt;0,(R30/'1 Enterprises'!R8),0)</f>
        <v>0</v>
      </c>
      <c r="S39" s="3">
        <f>IF(S35&gt;0,(S30/'1 Enterprises'!S8),0)</f>
        <v>0</v>
      </c>
      <c r="T39" s="3">
        <f>IF(T35&gt;0,(T30/'1 Enterprises'!T8),0)</f>
        <v>0</v>
      </c>
      <c r="U39" s="3">
        <f>IF(U35&gt;0,(U30/'1 Enterprises'!U8),0)</f>
        <v>0</v>
      </c>
      <c r="V39" s="3">
        <f>IF(V35&gt;0,(V30/'1 Enterprises'!V8),0)</f>
        <v>0</v>
      </c>
      <c r="W39" s="3">
        <f>IF(W35&gt;0,(W30/'1 Enterprises'!W8),0)</f>
        <v>0</v>
      </c>
      <c r="X39" s="3">
        <f>IF(X35&gt;0,(X30/'1 Enterprises'!X8),0)</f>
        <v>0</v>
      </c>
      <c r="Y39" s="3">
        <f>IF(Y35&gt;0,(Y30/'1 Enterprises'!Y8),0)</f>
        <v>0</v>
      </c>
      <c r="Z39" s="3">
        <f>IF(Z35&gt;0,(Z30/'1 Enterprises'!Z8),0)</f>
        <v>0</v>
      </c>
      <c r="AA39" s="3">
        <f>IF(AA35&gt;0,(AA30/'1 Enterprises'!AA8),0)</f>
        <v>0</v>
      </c>
      <c r="AB39" s="3">
        <f>IF(AB35&gt;0,(AB30/'1 Enterprises'!AB8),0)</f>
        <v>0</v>
      </c>
      <c r="AC39" s="3">
        <f>IF(AC35&gt;0,(AC30/'1 Enterprises'!AC8),0)</f>
        <v>0</v>
      </c>
      <c r="AD39" s="3">
        <f>IF(AD35&gt;0,(AD30/'1 Enterprises'!AD8),0)</f>
        <v>0</v>
      </c>
      <c r="AE39" s="3">
        <f>IF(AE35&gt;0,(AE30/'1 Enterprises'!AE8),0)</f>
        <v>0</v>
      </c>
      <c r="AF39" s="3">
        <f>IF(AF35&gt;0,(AF30/'1 Enterprises'!AF8),0)</f>
        <v>0</v>
      </c>
      <c r="AG39" s="3">
        <f>IF(AG35&gt;0,(AG30/'1 Enterprises'!AG8),0)</f>
        <v>0</v>
      </c>
      <c r="AH39" s="3">
        <f>IF(AH35&gt;0,(AH30/'1 Enterprises'!AH8),0)</f>
        <v>0</v>
      </c>
      <c r="AI39" s="3">
        <f>IF(AI35&gt;0,(AI30/'1 Enterprises'!AI8),0)</f>
        <v>0</v>
      </c>
      <c r="AJ39" s="3">
        <f>IF(AJ35&gt;0,(AJ30/'1 Enterprises'!AJ8),0)</f>
        <v>0</v>
      </c>
      <c r="AK39" s="3">
        <f>IF(AK35&gt;0,(AK30/'1 Enterprises'!AK8),0)</f>
        <v>0</v>
      </c>
      <c r="AL39" s="3">
        <f>IF(AL35&gt;0,(AL30/'1 Enterprises'!AL8),0)</f>
        <v>0</v>
      </c>
      <c r="AM39" s="3">
        <f>IF(AM35&gt;0,(AM30/'1 Enterprises'!AM8),0)</f>
        <v>0</v>
      </c>
      <c r="AN39" s="3">
        <f>IF(AN35&gt;0,(AN30/'1 Enterprises'!AN8),0)</f>
        <v>0</v>
      </c>
      <c r="AO39" s="3">
        <f>IF(AO35&gt;0,(AO30/'1 Enterprises'!AO8),0)</f>
        <v>0</v>
      </c>
      <c r="AP39" s="3">
        <f>IF(AP35&gt;0,(AP30/'1 Enterprises'!AP8),0)</f>
        <v>0</v>
      </c>
      <c r="AQ39" s="3">
        <f>IF(AQ35&gt;0,(AQ30/'1 Enterprises'!AQ8),0)</f>
        <v>0</v>
      </c>
      <c r="AR39" s="3">
        <f>IF(AR35&gt;0,(AR30/'1 Enterprises'!AR8),0)</f>
        <v>0</v>
      </c>
      <c r="AS39" s="3">
        <f>IF(AS35&gt;0,(AS30/'1 Enterprises'!AS8),0)</f>
        <v>0</v>
      </c>
      <c r="AT39" s="3">
        <f>IF(AT35&gt;0,(AT30/'1 Enterprises'!AT8),0)</f>
        <v>0</v>
      </c>
      <c r="AU39" s="3">
        <f>IF(AU35&gt;0,(AU30/'1 Enterprises'!AU8),0)</f>
        <v>0</v>
      </c>
      <c r="AV39" s="3">
        <f>IF(AV35&gt;0,(AV30/'1 Enterprises'!AV8),0)</f>
        <v>0</v>
      </c>
      <c r="AW39" s="3">
        <f>IF(AW35&gt;0,(AW30/'1 Enterprises'!AW8),0)</f>
        <v>0</v>
      </c>
      <c r="AX39" s="3">
        <f>IF(AX35&gt;0,(AX30/'1 Enterprises'!AX8),0)</f>
        <v>0</v>
      </c>
      <c r="AY39" s="3">
        <f>IF(AY35&gt;0,(AY30/'1 Enterprises'!AY8),0)</f>
        <v>0</v>
      </c>
      <c r="AZ39" s="3">
        <f>IF(AZ35&gt;0,(AZ30/'1 Enterprises'!AZ8),0)</f>
        <v>0</v>
      </c>
      <c r="BA39" s="3">
        <f>IF(BA35&gt;0,(BA30/'1 Enterprises'!BA8),0)</f>
        <v>0</v>
      </c>
    </row>
    <row r="40" spans="2:53" x14ac:dyDescent="0.2">
      <c r="B40" s="63"/>
      <c r="C40" s="1"/>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row>
    <row r="41" spans="2:53" x14ac:dyDescent="0.2">
      <c r="B41" s="63" t="s">
        <v>298</v>
      </c>
      <c r="C41" s="1"/>
      <c r="D41" s="37" t="e">
        <f>IF(D37&gt;0,('1 Enterprises'!D6*D37),0)</f>
        <v>#VALUE!</v>
      </c>
      <c r="E41" s="37" t="e">
        <f>IF(E37&gt;0,('1 Enterprises'!E6*E37),0)</f>
        <v>#VALUE!</v>
      </c>
      <c r="F41" s="37" t="e">
        <f>IF(F37&gt;0,('1 Enterprises'!F6*F37),0)</f>
        <v>#VALUE!</v>
      </c>
      <c r="G41" s="37" t="e">
        <f>IF(G37&gt;0,('1 Enterprises'!G6*G37),0)</f>
        <v>#VALUE!</v>
      </c>
      <c r="H41" s="37" t="e">
        <f>IF(H37&gt;0,('1 Enterprises'!H6*H37),0)</f>
        <v>#VALUE!</v>
      </c>
      <c r="I41" s="37" t="e">
        <f>IF(I37&gt;0,('1 Enterprises'!I6*I37),0)</f>
        <v>#VALUE!</v>
      </c>
      <c r="J41" s="37" t="e">
        <f>IF(J37&gt;0,('1 Enterprises'!J6*J37),0)</f>
        <v>#VALUE!</v>
      </c>
      <c r="K41" s="37" t="e">
        <f>IF(K37&gt;0,('1 Enterprises'!K6*K37),0)</f>
        <v>#VALUE!</v>
      </c>
      <c r="L41" s="37" t="e">
        <f>IF(L37&gt;0,('1 Enterprises'!L6*L37),0)</f>
        <v>#VALUE!</v>
      </c>
      <c r="M41" s="37" t="e">
        <f>IF(M37&gt;0,('1 Enterprises'!M6*M37),0)</f>
        <v>#VALUE!</v>
      </c>
      <c r="N41" s="37" t="e">
        <f>IF(N37&gt;0,('1 Enterprises'!N6*N37),0)</f>
        <v>#VALUE!</v>
      </c>
      <c r="O41" s="37" t="e">
        <f>IF(O37&gt;0,('1 Enterprises'!O6*O37),0)</f>
        <v>#VALUE!</v>
      </c>
      <c r="P41" s="37" t="e">
        <f>IF(P37&gt;0,('1 Enterprises'!P6*P37),0)</f>
        <v>#VALUE!</v>
      </c>
      <c r="Q41" s="37" t="e">
        <f>IF(Q37&gt;0,('1 Enterprises'!Q6*Q37),0)</f>
        <v>#VALUE!</v>
      </c>
      <c r="R41" s="37" t="e">
        <f>IF(R37&gt;0,('1 Enterprises'!R6*R37),0)</f>
        <v>#VALUE!</v>
      </c>
      <c r="S41" s="37" t="e">
        <f>IF(S37&gt;0,('1 Enterprises'!S6*S37),0)</f>
        <v>#VALUE!</v>
      </c>
      <c r="T41" s="37" t="e">
        <f>IF(T37&gt;0,('1 Enterprises'!T6*T37),0)</f>
        <v>#VALUE!</v>
      </c>
      <c r="U41" s="37" t="e">
        <f>IF(U37&gt;0,('1 Enterprises'!U6*U37),0)</f>
        <v>#VALUE!</v>
      </c>
      <c r="V41" s="37" t="e">
        <f>IF(V37&gt;0,('1 Enterprises'!V6*V37),0)</f>
        <v>#VALUE!</v>
      </c>
      <c r="W41" s="37" t="e">
        <f>IF(W37&gt;0,('1 Enterprises'!W6*W37),0)</f>
        <v>#VALUE!</v>
      </c>
      <c r="X41" s="37" t="e">
        <f>IF(X37&gt;0,('1 Enterprises'!X6*X37),0)</f>
        <v>#VALUE!</v>
      </c>
      <c r="Y41" s="37" t="e">
        <f>IF(Y37&gt;0,('1 Enterprises'!Y6*Y37),0)</f>
        <v>#VALUE!</v>
      </c>
      <c r="Z41" s="37" t="e">
        <f>IF(Z37&gt;0,('1 Enterprises'!Z6*Z37),0)</f>
        <v>#VALUE!</v>
      </c>
      <c r="AA41" s="37" t="e">
        <f>IF(AA37&gt;0,('1 Enterprises'!AA6*AA37),0)</f>
        <v>#VALUE!</v>
      </c>
      <c r="AB41" s="37" t="e">
        <f>IF(AB37&gt;0,('1 Enterprises'!AB6*AB37),0)</f>
        <v>#VALUE!</v>
      </c>
      <c r="AC41" s="37" t="e">
        <f>IF(AC37&gt;0,('1 Enterprises'!AC6*AC37),0)</f>
        <v>#VALUE!</v>
      </c>
      <c r="AD41" s="37" t="e">
        <f>IF(AD37&gt;0,('1 Enterprises'!AD6*AD37),0)</f>
        <v>#VALUE!</v>
      </c>
      <c r="AE41" s="37" t="e">
        <f>IF(AE37&gt;0,('1 Enterprises'!AE6*AE37),0)</f>
        <v>#VALUE!</v>
      </c>
      <c r="AF41" s="37" t="e">
        <f>IF(AF37&gt;0,('1 Enterprises'!AF6*AF37),0)</f>
        <v>#VALUE!</v>
      </c>
      <c r="AG41" s="37" t="e">
        <f>IF(AG37&gt;0,('1 Enterprises'!AG6*AG37),0)</f>
        <v>#VALUE!</v>
      </c>
      <c r="AH41" s="37" t="e">
        <f>IF(AH37&gt;0,('1 Enterprises'!AH6*AH37),0)</f>
        <v>#VALUE!</v>
      </c>
      <c r="AI41" s="37" t="e">
        <f>IF(AI37&gt;0,('1 Enterprises'!AI6*AI37),0)</f>
        <v>#VALUE!</v>
      </c>
      <c r="AJ41" s="37" t="e">
        <f>IF(AJ37&gt;0,('1 Enterprises'!AJ6*AJ37),0)</f>
        <v>#VALUE!</v>
      </c>
      <c r="AK41" s="37" t="e">
        <f>IF(AK37&gt;0,('1 Enterprises'!AK6*AK37),0)</f>
        <v>#VALUE!</v>
      </c>
      <c r="AL41" s="37" t="e">
        <f>IF(AL37&gt;0,('1 Enterprises'!AL6*AL37),0)</f>
        <v>#VALUE!</v>
      </c>
      <c r="AM41" s="37" t="e">
        <f>IF(AM37&gt;0,('1 Enterprises'!AM6*AM37),0)</f>
        <v>#VALUE!</v>
      </c>
      <c r="AN41" s="37" t="e">
        <f>IF(AN37&gt;0,('1 Enterprises'!AN6*AN37),0)</f>
        <v>#VALUE!</v>
      </c>
      <c r="AO41" s="37" t="e">
        <f>IF(AO37&gt;0,('1 Enterprises'!AO6*AO37),0)</f>
        <v>#VALUE!</v>
      </c>
      <c r="AP41" s="37" t="e">
        <f>IF(AP37&gt;0,('1 Enterprises'!AP6*AP37),0)</f>
        <v>#VALUE!</v>
      </c>
      <c r="AQ41" s="37" t="e">
        <f>IF(AQ37&gt;0,('1 Enterprises'!AQ6*AQ37),0)</f>
        <v>#VALUE!</v>
      </c>
      <c r="AR41" s="37" t="e">
        <f>IF(AR37&gt;0,('1 Enterprises'!AR6*AR37),0)</f>
        <v>#VALUE!</v>
      </c>
      <c r="AS41" s="37" t="e">
        <f>IF(AS37&gt;0,('1 Enterprises'!AS6*AS37),0)</f>
        <v>#VALUE!</v>
      </c>
      <c r="AT41" s="37" t="e">
        <f>IF(AT37&gt;0,('1 Enterprises'!AT6*AT37),0)</f>
        <v>#VALUE!</v>
      </c>
      <c r="AU41" s="37" t="e">
        <f>IF(AU37&gt;0,('1 Enterprises'!AU6*AU37),0)</f>
        <v>#VALUE!</v>
      </c>
      <c r="AV41" s="37" t="e">
        <f>IF(AV37&gt;0,('1 Enterprises'!AV6*AV37),0)</f>
        <v>#VALUE!</v>
      </c>
      <c r="AW41" s="37" t="e">
        <f>IF(AW37&gt;0,('1 Enterprises'!AW6*AW37),0)</f>
        <v>#VALUE!</v>
      </c>
      <c r="AX41" s="37" t="e">
        <f>IF(AX37&gt;0,('1 Enterprises'!AX6*AX37),0)</f>
        <v>#VALUE!</v>
      </c>
      <c r="AY41" s="37" t="e">
        <f>IF(AY37&gt;0,('1 Enterprises'!AY6*AY37),0)</f>
        <v>#VALUE!</v>
      </c>
      <c r="AZ41" s="37" t="e">
        <f>IF(AZ37&gt;0,('1 Enterprises'!AZ6*AZ37),0)</f>
        <v>#VALUE!</v>
      </c>
      <c r="BA41" s="37" t="e">
        <f>IF(BA37&gt;0,('1 Enterprises'!BA6*BA37),0)</f>
        <v>#VALUE!</v>
      </c>
    </row>
    <row r="42" spans="2:53" x14ac:dyDescent="0.2">
      <c r="B42" s="63"/>
      <c r="C42" s="1"/>
      <c r="D42" s="107"/>
      <c r="E42" s="33"/>
      <c r="F42" s="33"/>
      <c r="I42" s="2"/>
      <c r="J42" s="2"/>
      <c r="K42" s="2"/>
      <c r="L42" s="2"/>
      <c r="M42" s="2"/>
      <c r="N42" s="2"/>
      <c r="O42" s="2"/>
      <c r="P42" s="2"/>
      <c r="Q42" s="2"/>
      <c r="R42" s="2"/>
      <c r="S42" s="2"/>
      <c r="T42" s="2"/>
      <c r="U42" s="2"/>
      <c r="V42" s="2"/>
      <c r="W42" s="2"/>
      <c r="X42" s="2"/>
      <c r="Y42" s="2"/>
      <c r="Z42" s="2"/>
      <c r="AA42" s="2"/>
      <c r="AB42" s="2"/>
    </row>
    <row r="43" spans="2:53" ht="15.75" x14ac:dyDescent="0.25">
      <c r="B43" s="103" t="s">
        <v>60</v>
      </c>
      <c r="C43" s="9"/>
      <c r="D43" s="215"/>
      <c r="E43" s="33"/>
      <c r="F43" s="33"/>
      <c r="I43" s="2"/>
      <c r="J43" s="2"/>
      <c r="K43" s="2"/>
      <c r="L43" s="2"/>
      <c r="M43" s="2"/>
      <c r="N43" s="2"/>
      <c r="O43" s="2"/>
      <c r="P43" s="2"/>
      <c r="Q43" s="2"/>
      <c r="R43" s="2"/>
      <c r="S43" s="2"/>
      <c r="T43" s="2"/>
      <c r="U43" s="2"/>
      <c r="V43" s="2"/>
      <c r="W43" s="2"/>
      <c r="X43" s="2"/>
      <c r="Y43" s="2"/>
      <c r="Z43" s="2"/>
      <c r="AA43" s="2"/>
      <c r="AB43" s="2"/>
    </row>
    <row r="44" spans="2:53" ht="15" x14ac:dyDescent="0.35">
      <c r="B44" s="63"/>
      <c r="C44" s="196"/>
      <c r="D44" s="212" t="s">
        <v>56</v>
      </c>
      <c r="E44" s="209" t="s">
        <v>172</v>
      </c>
      <c r="F44" s="210" t="s">
        <v>57</v>
      </c>
      <c r="G44" s="211" t="s">
        <v>58</v>
      </c>
      <c r="I44" s="2"/>
      <c r="J44" s="2"/>
      <c r="K44" s="2"/>
      <c r="L44" s="2"/>
      <c r="M44" s="2"/>
      <c r="N44" s="2"/>
      <c r="O44" s="2"/>
      <c r="P44" s="2"/>
      <c r="Q44" s="2"/>
      <c r="R44" s="2"/>
      <c r="S44" s="2"/>
      <c r="T44" s="2"/>
      <c r="U44" s="2"/>
      <c r="V44" s="2"/>
      <c r="W44" s="2"/>
      <c r="X44" s="2"/>
      <c r="Y44" s="2"/>
      <c r="Z44" s="2"/>
      <c r="AA44" s="2"/>
      <c r="AB44" s="2"/>
    </row>
    <row r="45" spans="2:53" x14ac:dyDescent="0.2">
      <c r="B45" s="66" t="str">
        <f t="shared" ref="B45:B51" si="16">B14</f>
        <v xml:space="preserve"> Containers</v>
      </c>
      <c r="D45" s="107">
        <f>'2 Income Statement'!D62</f>
        <v>0</v>
      </c>
      <c r="E45" s="107">
        <f t="shared" ref="E45:E51" si="17">BD14</f>
        <v>0</v>
      </c>
      <c r="F45" s="207">
        <f>E45-D45</f>
        <v>0</v>
      </c>
      <c r="G45" s="208">
        <f>IF(D45=0,0,E45/D45)</f>
        <v>0</v>
      </c>
      <c r="I45" s="2"/>
      <c r="J45" s="2"/>
      <c r="K45" s="2"/>
      <c r="L45" s="2"/>
      <c r="M45" s="2"/>
      <c r="N45" s="2"/>
      <c r="O45" s="2"/>
      <c r="P45" s="2"/>
      <c r="Q45" s="2"/>
      <c r="R45" s="2"/>
      <c r="S45" s="2"/>
      <c r="T45" s="2"/>
      <c r="U45" s="2"/>
      <c r="V45" s="2"/>
      <c r="W45" s="2"/>
      <c r="X45" s="2"/>
      <c r="Y45" s="2"/>
      <c r="Z45" s="2"/>
      <c r="AA45" s="2"/>
      <c r="AB45" s="2"/>
    </row>
    <row r="46" spans="2:53" x14ac:dyDescent="0.2">
      <c r="B46" s="66" t="str">
        <f t="shared" si="16"/>
        <v xml:space="preserve"> Substrate</v>
      </c>
      <c r="D46" s="107">
        <f>'2 Income Statement'!D63</f>
        <v>0</v>
      </c>
      <c r="E46" s="107">
        <f t="shared" si="17"/>
        <v>0</v>
      </c>
      <c r="F46" s="207">
        <f t="shared" ref="F46:F59" si="18">E46-D46</f>
        <v>0</v>
      </c>
      <c r="G46" s="208">
        <f t="shared" ref="G46:G58" si="19">IF(D46=0,0,E46/D46)</f>
        <v>0</v>
      </c>
      <c r="I46" s="2"/>
      <c r="J46" s="2"/>
      <c r="K46" s="2"/>
      <c r="L46" s="2"/>
      <c r="M46" s="2"/>
      <c r="N46" s="2"/>
      <c r="O46" s="2"/>
      <c r="P46" s="2"/>
      <c r="Q46" s="2"/>
      <c r="R46" s="2"/>
      <c r="S46" s="2"/>
      <c r="T46" s="2"/>
      <c r="U46" s="2"/>
      <c r="V46" s="2"/>
      <c r="W46" s="2"/>
      <c r="X46" s="2"/>
      <c r="Y46" s="2"/>
      <c r="Z46" s="2"/>
      <c r="AA46" s="2"/>
      <c r="AB46" s="2"/>
    </row>
    <row r="47" spans="2:53" x14ac:dyDescent="0.2">
      <c r="B47" s="66" t="str">
        <f t="shared" si="16"/>
        <v xml:space="preserve"> Liner Cost (Starting plant)</v>
      </c>
      <c r="D47" s="107">
        <f>'2 Income Statement'!D64</f>
        <v>0</v>
      </c>
      <c r="E47" s="107">
        <f t="shared" si="17"/>
        <v>0</v>
      </c>
      <c r="F47" s="207">
        <f t="shared" si="18"/>
        <v>0</v>
      </c>
      <c r="G47" s="208">
        <f t="shared" si="19"/>
        <v>0</v>
      </c>
      <c r="I47" s="2"/>
      <c r="J47" s="2"/>
      <c r="K47" s="2"/>
      <c r="L47" s="2"/>
      <c r="M47" s="2"/>
      <c r="N47" s="2"/>
      <c r="O47" s="2"/>
      <c r="P47" s="2"/>
      <c r="Q47" s="2"/>
      <c r="R47" s="2"/>
      <c r="S47" s="2"/>
      <c r="T47" s="2"/>
      <c r="U47" s="2"/>
      <c r="V47" s="2"/>
      <c r="W47" s="2"/>
      <c r="X47" s="2"/>
      <c r="Y47" s="2"/>
      <c r="Z47" s="2"/>
      <c r="AA47" s="2"/>
      <c r="AB47" s="2"/>
    </row>
    <row r="48" spans="2:53" x14ac:dyDescent="0.2">
      <c r="B48" s="66" t="str">
        <f t="shared" si="16"/>
        <v xml:space="preserve"> Planting Materials (stake, ties, tags, trellis, etc.)</v>
      </c>
      <c r="D48" s="107">
        <f>'2 Income Statement'!D65</f>
        <v>0</v>
      </c>
      <c r="E48" s="107">
        <f t="shared" si="17"/>
        <v>0</v>
      </c>
      <c r="F48" s="207">
        <f t="shared" si="18"/>
        <v>0</v>
      </c>
      <c r="G48" s="208">
        <f t="shared" si="19"/>
        <v>0</v>
      </c>
      <c r="I48" s="2"/>
      <c r="J48" s="2"/>
      <c r="K48" s="2"/>
      <c r="L48" s="2"/>
      <c r="M48" s="2"/>
      <c r="N48" s="2"/>
      <c r="O48" s="2"/>
      <c r="P48" s="2"/>
      <c r="Q48" s="2"/>
      <c r="R48" s="2"/>
      <c r="S48" s="2"/>
      <c r="T48" s="2"/>
      <c r="U48" s="2"/>
      <c r="V48" s="2"/>
      <c r="W48" s="2"/>
      <c r="X48" s="2"/>
      <c r="Y48" s="2"/>
      <c r="Z48" s="2"/>
      <c r="AA48" s="2"/>
      <c r="AB48" s="2"/>
    </row>
    <row r="49" spans="2:28" x14ac:dyDescent="0.2">
      <c r="B49" s="66" t="str">
        <f t="shared" si="16"/>
        <v xml:space="preserve"> Fertilizer</v>
      </c>
      <c r="D49" s="107">
        <f>'2 Income Statement'!D66</f>
        <v>0</v>
      </c>
      <c r="E49" s="107">
        <f t="shared" si="17"/>
        <v>0</v>
      </c>
      <c r="F49" s="207">
        <f t="shared" si="18"/>
        <v>0</v>
      </c>
      <c r="G49" s="208">
        <f t="shared" si="19"/>
        <v>0</v>
      </c>
      <c r="I49" s="2"/>
      <c r="J49" s="2"/>
      <c r="K49" s="2"/>
      <c r="L49" s="2"/>
      <c r="M49" s="2"/>
      <c r="N49" s="2"/>
      <c r="O49" s="2"/>
      <c r="P49" s="2"/>
      <c r="Q49" s="2"/>
      <c r="R49" s="2"/>
      <c r="S49" s="2"/>
      <c r="T49" s="2"/>
      <c r="U49" s="2"/>
      <c r="V49" s="2"/>
      <c r="W49" s="2"/>
      <c r="X49" s="2"/>
      <c r="Y49" s="2"/>
      <c r="Z49" s="2"/>
      <c r="AA49" s="2"/>
      <c r="AB49" s="2"/>
    </row>
    <row r="50" spans="2:28" x14ac:dyDescent="0.2">
      <c r="B50" s="66" t="str">
        <f t="shared" si="16"/>
        <v xml:space="preserve"> Pest Control Chemicals</v>
      </c>
      <c r="D50" s="107">
        <f>'2 Income Statement'!D67</f>
        <v>0</v>
      </c>
      <c r="E50" s="107" t="e">
        <f t="shared" si="17"/>
        <v>#VALUE!</v>
      </c>
      <c r="F50" s="207" t="e">
        <f t="shared" si="18"/>
        <v>#VALUE!</v>
      </c>
      <c r="G50" s="208">
        <f t="shared" si="19"/>
        <v>0</v>
      </c>
      <c r="I50" s="2"/>
      <c r="J50" s="2"/>
      <c r="K50" s="2"/>
      <c r="L50" s="2"/>
      <c r="M50" s="2"/>
      <c r="N50" s="2"/>
      <c r="O50" s="2"/>
      <c r="P50" s="2"/>
      <c r="Q50" s="2"/>
      <c r="R50" s="2"/>
      <c r="S50" s="2"/>
      <c r="T50" s="2"/>
      <c r="U50" s="2"/>
      <c r="V50" s="2"/>
      <c r="W50" s="2"/>
      <c r="X50" s="2"/>
      <c r="Y50" s="2"/>
      <c r="Z50" s="2"/>
      <c r="AA50" s="2"/>
      <c r="AB50" s="2"/>
    </row>
    <row r="51" spans="2:28" x14ac:dyDescent="0.2">
      <c r="B51" s="66" t="str">
        <f t="shared" si="16"/>
        <v xml:space="preserve"> Labor - Planting</v>
      </c>
      <c r="D51" s="107">
        <f>'2 Income Statement'!D68</f>
        <v>0</v>
      </c>
      <c r="E51" s="107">
        <f t="shared" si="17"/>
        <v>0</v>
      </c>
      <c r="F51" s="207">
        <f t="shared" si="18"/>
        <v>0</v>
      </c>
      <c r="G51" s="208">
        <f t="shared" si="19"/>
        <v>0</v>
      </c>
      <c r="I51" s="2"/>
      <c r="J51" s="2"/>
      <c r="K51" s="2"/>
      <c r="L51" s="2"/>
      <c r="M51" s="2"/>
      <c r="N51" s="2"/>
      <c r="O51" s="2"/>
      <c r="P51" s="2"/>
      <c r="Q51" s="2"/>
      <c r="R51" s="2"/>
      <c r="S51" s="2"/>
      <c r="T51" s="2"/>
      <c r="U51" s="2"/>
      <c r="V51" s="2"/>
      <c r="W51" s="2"/>
      <c r="X51" s="2"/>
      <c r="Y51" s="2"/>
      <c r="Z51" s="2"/>
      <c r="AA51" s="2"/>
      <c r="AB51" s="2"/>
    </row>
    <row r="52" spans="2:28" x14ac:dyDescent="0.2">
      <c r="B52" s="66" t="str">
        <f t="shared" ref="B52:B58" si="20">B22</f>
        <v xml:space="preserve"> Maintenance Labor for Enterprise</v>
      </c>
      <c r="D52" s="107">
        <f>'2 Income Statement'!D69</f>
        <v>0</v>
      </c>
      <c r="E52" s="107">
        <f t="shared" ref="E52:E58" si="21">BD22</f>
        <v>0</v>
      </c>
      <c r="F52" s="207">
        <f t="shared" si="18"/>
        <v>0</v>
      </c>
      <c r="G52" s="208">
        <f t="shared" si="19"/>
        <v>0</v>
      </c>
      <c r="I52" s="2"/>
      <c r="J52" s="2"/>
      <c r="K52" s="2"/>
      <c r="L52" s="2"/>
      <c r="M52" s="2"/>
      <c r="N52" s="2"/>
      <c r="O52" s="2"/>
      <c r="P52" s="2"/>
      <c r="Q52" s="2"/>
      <c r="R52" s="2"/>
      <c r="S52" s="2"/>
      <c r="T52" s="2"/>
      <c r="U52" s="2"/>
      <c r="V52" s="2"/>
      <c r="W52" s="2"/>
      <c r="X52" s="2"/>
      <c r="Y52" s="2"/>
      <c r="Z52" s="2"/>
      <c r="AA52" s="2"/>
      <c r="AB52" s="2"/>
    </row>
    <row r="53" spans="2:28" x14ac:dyDescent="0.2">
      <c r="B53" s="66" t="str">
        <f t="shared" si="20"/>
        <v xml:space="preserve"> Labor - Harvest</v>
      </c>
      <c r="D53" s="107">
        <f>'2 Income Statement'!D70</f>
        <v>0</v>
      </c>
      <c r="E53" s="107">
        <f t="shared" si="21"/>
        <v>0</v>
      </c>
      <c r="F53" s="207">
        <f t="shared" si="18"/>
        <v>0</v>
      </c>
      <c r="G53" s="208">
        <f t="shared" si="19"/>
        <v>0</v>
      </c>
      <c r="I53" s="2"/>
      <c r="J53" s="2"/>
      <c r="K53" s="2"/>
      <c r="L53" s="2"/>
      <c r="M53" s="2"/>
      <c r="N53" s="2"/>
      <c r="O53" s="2"/>
      <c r="P53" s="2"/>
      <c r="Q53" s="2"/>
      <c r="R53" s="2"/>
      <c r="S53" s="2"/>
      <c r="T53" s="2"/>
      <c r="U53" s="2"/>
      <c r="V53" s="2"/>
      <c r="W53" s="2"/>
      <c r="X53" s="2"/>
      <c r="Y53" s="2"/>
      <c r="Z53" s="2"/>
      <c r="AA53" s="2"/>
      <c r="AB53" s="2"/>
    </row>
    <row r="54" spans="2:28" x14ac:dyDescent="0.2">
      <c r="B54" s="66" t="str">
        <f t="shared" si="20"/>
        <v xml:space="preserve"> Over winter protection</v>
      </c>
      <c r="D54" s="107">
        <f>'2 Income Statement'!D71</f>
        <v>0</v>
      </c>
      <c r="E54" s="107">
        <f t="shared" si="21"/>
        <v>0</v>
      </c>
      <c r="F54" s="207">
        <f t="shared" si="18"/>
        <v>0</v>
      </c>
      <c r="G54" s="208">
        <f t="shared" si="19"/>
        <v>0</v>
      </c>
      <c r="I54" s="2"/>
      <c r="J54" s="2"/>
      <c r="K54" s="2"/>
      <c r="L54" s="2"/>
      <c r="M54" s="2"/>
      <c r="N54" s="2"/>
      <c r="O54" s="2"/>
      <c r="P54" s="2"/>
      <c r="Q54" s="2"/>
      <c r="R54" s="2"/>
      <c r="S54" s="2"/>
      <c r="T54" s="2"/>
      <c r="U54" s="2"/>
      <c r="V54" s="2"/>
      <c r="W54" s="2"/>
      <c r="X54" s="2"/>
      <c r="Y54" s="2"/>
      <c r="Z54" s="2"/>
      <c r="AA54" s="2"/>
      <c r="AB54" s="2"/>
    </row>
    <row r="55" spans="2:28" x14ac:dyDescent="0.2">
      <c r="B55" s="66" t="str">
        <f t="shared" si="20"/>
        <v xml:space="preserve"> Harvest Materials</v>
      </c>
      <c r="D55" s="107">
        <f>'2 Income Statement'!D72</f>
        <v>0</v>
      </c>
      <c r="E55" s="107">
        <f t="shared" si="21"/>
        <v>0</v>
      </c>
      <c r="F55" s="207">
        <f t="shared" si="18"/>
        <v>0</v>
      </c>
      <c r="G55" s="208">
        <f t="shared" si="19"/>
        <v>0</v>
      </c>
      <c r="I55" s="2"/>
      <c r="J55" s="2"/>
      <c r="K55" s="2"/>
      <c r="L55" s="2"/>
      <c r="M55" s="2"/>
      <c r="N55" s="2"/>
      <c r="O55" s="2"/>
      <c r="P55" s="2"/>
      <c r="Q55" s="2"/>
      <c r="R55" s="2"/>
      <c r="S55" s="2"/>
      <c r="T55" s="2"/>
      <c r="U55" s="2"/>
      <c r="V55" s="2"/>
      <c r="W55" s="2"/>
      <c r="X55" s="2"/>
      <c r="Y55" s="2"/>
      <c r="Z55" s="2"/>
      <c r="AA55" s="2"/>
      <c r="AB55" s="2"/>
    </row>
    <row r="56" spans="2:28" x14ac:dyDescent="0.2">
      <c r="B56" s="66" t="str">
        <f t="shared" si="20"/>
        <v xml:space="preserve"> Other DC 1</v>
      </c>
      <c r="D56" s="107">
        <f>'2 Income Statement'!D73</f>
        <v>0</v>
      </c>
      <c r="E56" s="107">
        <f t="shared" si="21"/>
        <v>0</v>
      </c>
      <c r="F56" s="207">
        <f t="shared" si="18"/>
        <v>0</v>
      </c>
      <c r="G56" s="208">
        <f t="shared" si="19"/>
        <v>0</v>
      </c>
      <c r="I56" s="2"/>
      <c r="J56" s="2"/>
      <c r="K56" s="2"/>
      <c r="L56" s="2"/>
      <c r="M56" s="2"/>
      <c r="N56" s="2"/>
      <c r="O56" s="2"/>
      <c r="P56" s="2"/>
      <c r="Q56" s="2"/>
      <c r="R56" s="2"/>
      <c r="S56" s="2"/>
      <c r="T56" s="2"/>
      <c r="U56" s="2"/>
      <c r="V56" s="2"/>
      <c r="W56" s="2"/>
      <c r="X56" s="2"/>
      <c r="Y56" s="2"/>
      <c r="Z56" s="2"/>
      <c r="AA56" s="2"/>
      <c r="AB56" s="2"/>
    </row>
    <row r="57" spans="2:28" x14ac:dyDescent="0.2">
      <c r="B57" s="66" t="str">
        <f t="shared" si="20"/>
        <v xml:space="preserve"> Other DC 2</v>
      </c>
      <c r="D57" s="107">
        <f>'2 Income Statement'!D74</f>
        <v>0</v>
      </c>
      <c r="E57" s="107">
        <f t="shared" si="21"/>
        <v>0</v>
      </c>
      <c r="F57" s="207">
        <f t="shared" si="18"/>
        <v>0</v>
      </c>
      <c r="G57" s="208">
        <f t="shared" si="19"/>
        <v>0</v>
      </c>
      <c r="I57" s="2"/>
      <c r="J57" s="2"/>
      <c r="K57" s="2"/>
      <c r="L57" s="2"/>
      <c r="M57" s="2"/>
      <c r="N57" s="2"/>
      <c r="O57" s="2"/>
      <c r="P57" s="2"/>
      <c r="Q57" s="2"/>
      <c r="R57" s="2"/>
      <c r="S57" s="2"/>
      <c r="T57" s="2"/>
      <c r="U57" s="2"/>
      <c r="V57" s="2"/>
      <c r="W57" s="2"/>
      <c r="X57" s="2"/>
      <c r="Y57" s="2"/>
      <c r="Z57" s="2"/>
      <c r="AA57" s="2"/>
      <c r="AB57" s="2"/>
    </row>
    <row r="58" spans="2:28" x14ac:dyDescent="0.2">
      <c r="B58" s="213" t="str">
        <f t="shared" si="20"/>
        <v xml:space="preserve"> Other DC 3</v>
      </c>
      <c r="C58" s="214"/>
      <c r="D58" s="215">
        <f>'2 Income Statement'!D75</f>
        <v>0</v>
      </c>
      <c r="E58" s="215">
        <f t="shared" si="21"/>
        <v>0</v>
      </c>
      <c r="F58" s="216">
        <f t="shared" si="18"/>
        <v>0</v>
      </c>
      <c r="G58" s="241">
        <f t="shared" si="19"/>
        <v>0</v>
      </c>
      <c r="I58" s="2"/>
      <c r="J58" s="2"/>
      <c r="K58" s="2"/>
      <c r="L58" s="2"/>
      <c r="M58" s="2"/>
      <c r="N58" s="2"/>
      <c r="O58" s="2"/>
      <c r="P58" s="2"/>
      <c r="Q58" s="2"/>
      <c r="R58" s="2"/>
      <c r="S58" s="2"/>
      <c r="T58" s="2"/>
      <c r="U58" s="2"/>
      <c r="V58" s="2"/>
      <c r="W58" s="2"/>
      <c r="X58" s="2"/>
      <c r="Y58" s="2"/>
      <c r="Z58" s="2"/>
      <c r="AA58" s="2"/>
      <c r="AB58" s="2"/>
    </row>
    <row r="59" spans="2:28" x14ac:dyDescent="0.2">
      <c r="B59" s="66" t="s">
        <v>59</v>
      </c>
      <c r="D59" s="107">
        <f>SUM(D45:D58)</f>
        <v>0</v>
      </c>
      <c r="E59" s="107" t="e">
        <f>SUM(E45:E58)</f>
        <v>#VALUE!</v>
      </c>
      <c r="F59" s="207" t="e">
        <f t="shared" si="18"/>
        <v>#VALUE!</v>
      </c>
      <c r="G59" s="208">
        <f>IF(D59&gt;0,E59/D59,0)</f>
        <v>0</v>
      </c>
      <c r="I59" s="2"/>
      <c r="J59" s="2"/>
      <c r="K59" s="2"/>
      <c r="L59" s="2"/>
      <c r="M59" s="2"/>
      <c r="N59" s="2"/>
      <c r="O59" s="2"/>
      <c r="P59" s="2"/>
      <c r="Q59" s="2"/>
      <c r="R59" s="2"/>
      <c r="S59" s="2"/>
      <c r="T59" s="2"/>
      <c r="U59" s="2"/>
      <c r="V59" s="2"/>
      <c r="W59" s="2"/>
      <c r="X59" s="2"/>
      <c r="Y59" s="2"/>
      <c r="Z59" s="2"/>
      <c r="AA59" s="2"/>
      <c r="AB59" s="2"/>
    </row>
    <row r="60" spans="2:28" x14ac:dyDescent="0.2">
      <c r="B60" s="66"/>
      <c r="C60" s="1"/>
      <c r="D60" s="107"/>
      <c r="E60" s="107"/>
      <c r="F60" s="33"/>
      <c r="I60" s="2"/>
      <c r="J60" s="2"/>
      <c r="K60" s="2"/>
      <c r="L60" s="2"/>
      <c r="M60" s="2"/>
      <c r="N60" s="2"/>
      <c r="O60" s="2"/>
      <c r="P60" s="2"/>
      <c r="Q60" s="2"/>
      <c r="R60" s="2"/>
      <c r="S60" s="2"/>
      <c r="T60" s="2"/>
      <c r="U60" s="2"/>
      <c r="V60" s="2"/>
      <c r="W60" s="2"/>
      <c r="X60" s="2"/>
      <c r="Y60" s="2"/>
      <c r="Z60" s="2"/>
      <c r="AA60" s="2"/>
      <c r="AB60" s="2"/>
    </row>
    <row r="61" spans="2:28" x14ac:dyDescent="0.2">
      <c r="B61" s="65" t="s">
        <v>62</v>
      </c>
      <c r="C61" s="1"/>
      <c r="D61" s="3" t="s">
        <v>324</v>
      </c>
      <c r="E61" s="2"/>
      <c r="F61" s="3"/>
      <c r="G61" s="3"/>
      <c r="H61" s="3"/>
      <c r="I61" s="3"/>
      <c r="J61" s="3"/>
      <c r="K61" s="3"/>
      <c r="L61" s="3"/>
      <c r="M61" s="3"/>
      <c r="N61" s="3"/>
      <c r="O61" s="3"/>
      <c r="P61" s="3"/>
      <c r="Q61" s="3"/>
      <c r="R61" s="3"/>
      <c r="S61" s="3"/>
      <c r="T61" s="3"/>
      <c r="U61" s="3"/>
      <c r="V61" s="3"/>
      <c r="W61" s="3"/>
      <c r="X61" s="3"/>
      <c r="Y61" s="3"/>
      <c r="Z61" s="3"/>
      <c r="AA61" s="3"/>
      <c r="AB61" s="3"/>
    </row>
    <row r="62" spans="2:28" x14ac:dyDescent="0.2">
      <c r="B62" s="67" t="str">
        <f>'2 Income Statement'!B78</f>
        <v xml:space="preserve"> * Interest </v>
      </c>
      <c r="C62" s="203" t="s">
        <v>152</v>
      </c>
      <c r="D62" s="85" t="e">
        <f>'2 Income Statement'!D78-BD29</f>
        <v>#VALUE!</v>
      </c>
      <c r="E62" s="2" t="s">
        <v>190</v>
      </c>
      <c r="F62" s="6"/>
      <c r="G62" s="6"/>
      <c r="H62" s="6"/>
      <c r="I62" s="6"/>
      <c r="J62" s="6"/>
      <c r="K62" s="6"/>
      <c r="L62" s="6"/>
      <c r="M62" s="6"/>
      <c r="N62" s="6"/>
      <c r="O62" s="6"/>
      <c r="P62" s="6"/>
      <c r="Q62" s="6"/>
      <c r="R62" s="6"/>
      <c r="S62" s="6"/>
      <c r="T62" s="6"/>
      <c r="U62" s="6"/>
      <c r="V62" s="6"/>
      <c r="W62" s="6"/>
      <c r="X62" s="6"/>
      <c r="Y62" s="6"/>
      <c r="Z62" s="6"/>
      <c r="AA62" s="6"/>
      <c r="AB62" s="6"/>
    </row>
    <row r="63" spans="2:28" x14ac:dyDescent="0.2">
      <c r="B63" s="67" t="str">
        <f>'2 Income Statement'!B79</f>
        <v xml:space="preserve">  Labor - Management</v>
      </c>
      <c r="C63" s="1"/>
      <c r="D63" s="85">
        <f>'2 Income Statement'!D79</f>
        <v>0</v>
      </c>
      <c r="E63" s="2" t="s">
        <v>325</v>
      </c>
      <c r="F63" s="6"/>
      <c r="G63" s="6"/>
      <c r="H63" s="6"/>
      <c r="I63" s="6"/>
      <c r="J63" s="6"/>
      <c r="K63" s="6"/>
      <c r="L63" s="6"/>
      <c r="M63" s="6"/>
      <c r="N63" s="6"/>
      <c r="O63" s="6"/>
      <c r="P63" s="6"/>
      <c r="Q63" s="6"/>
      <c r="R63" s="6"/>
      <c r="S63" s="6"/>
      <c r="T63" s="6"/>
      <c r="U63" s="6"/>
      <c r="V63" s="6"/>
      <c r="W63" s="6"/>
      <c r="X63" s="6"/>
      <c r="Y63" s="6"/>
      <c r="Z63" s="6"/>
      <c r="AA63" s="6"/>
      <c r="AB63" s="6"/>
    </row>
    <row r="64" spans="2:28" x14ac:dyDescent="0.2">
      <c r="B64" s="67" t="str">
        <f>'2 Income Statement'!B80</f>
        <v xml:space="preserve"> * Building Rents</v>
      </c>
      <c r="C64" s="1"/>
      <c r="D64" s="85">
        <f>'2 Income Statement'!D80</f>
        <v>0</v>
      </c>
      <c r="E64" s="2" t="s">
        <v>191</v>
      </c>
      <c r="F64" s="6"/>
      <c r="G64" s="6"/>
      <c r="H64" s="6"/>
      <c r="I64" s="6"/>
      <c r="J64" s="6"/>
      <c r="K64" s="6"/>
      <c r="L64" s="6"/>
      <c r="M64" s="6"/>
      <c r="N64" s="6"/>
      <c r="O64" s="6"/>
      <c r="P64" s="6"/>
      <c r="Q64" s="6"/>
      <c r="R64" s="6"/>
      <c r="S64" s="6"/>
      <c r="T64" s="6"/>
      <c r="U64" s="6"/>
      <c r="V64" s="6"/>
      <c r="W64" s="6"/>
      <c r="X64" s="6"/>
      <c r="Y64" s="6"/>
      <c r="Z64" s="6"/>
      <c r="AA64" s="6"/>
      <c r="AB64" s="6"/>
    </row>
    <row r="65" spans="2:53" x14ac:dyDescent="0.2">
      <c r="B65" s="67" t="str">
        <f>'2 Income Statement'!B81</f>
        <v xml:space="preserve"> * Machinery Leases </v>
      </c>
      <c r="C65" s="1"/>
      <c r="D65" s="85">
        <f>'2 Income Statement'!D81</f>
        <v>0</v>
      </c>
      <c r="E65" s="2" t="s">
        <v>326</v>
      </c>
      <c r="F65" s="6"/>
      <c r="G65" s="6"/>
      <c r="H65" s="6"/>
      <c r="I65" s="6"/>
      <c r="J65" s="6"/>
      <c r="K65" s="6"/>
      <c r="L65" s="6"/>
      <c r="M65" s="6"/>
      <c r="N65" s="6"/>
      <c r="O65" s="6"/>
      <c r="P65" s="6"/>
      <c r="Q65" s="6"/>
      <c r="R65" s="6"/>
      <c r="S65" s="6"/>
      <c r="T65" s="6"/>
      <c r="U65" s="6"/>
      <c r="V65" s="6"/>
      <c r="W65" s="6"/>
      <c r="X65" s="6"/>
      <c r="Y65" s="6"/>
      <c r="Z65" s="6"/>
      <c r="AA65" s="6"/>
      <c r="AB65" s="6"/>
    </row>
    <row r="66" spans="2:53" x14ac:dyDescent="0.2">
      <c r="B66" s="67" t="str">
        <f>'2 Income Statement'!B82</f>
        <v xml:space="preserve"> * Real Estate Taxes</v>
      </c>
      <c r="C66" s="1"/>
      <c r="D66" s="85">
        <f>'2 Income Statement'!D82</f>
        <v>0</v>
      </c>
      <c r="E66" s="2" t="s">
        <v>327</v>
      </c>
      <c r="F66" s="6"/>
      <c r="G66" s="6"/>
      <c r="H66" s="6"/>
      <c r="I66" s="6"/>
      <c r="J66" s="6"/>
      <c r="K66" s="6"/>
      <c r="L66" s="6"/>
      <c r="M66" s="6"/>
      <c r="N66" s="6"/>
      <c r="O66" s="6"/>
      <c r="P66" s="6"/>
      <c r="Q66" s="6"/>
      <c r="R66" s="6"/>
      <c r="S66" s="6"/>
      <c r="T66" s="6"/>
      <c r="U66" s="6"/>
      <c r="V66" s="6"/>
      <c r="W66" s="6"/>
      <c r="X66" s="6"/>
      <c r="Y66" s="6"/>
      <c r="Z66" s="6"/>
      <c r="AA66" s="6"/>
      <c r="AB66" s="6"/>
    </row>
    <row r="67" spans="2:53" x14ac:dyDescent="0.2">
      <c r="B67" s="67" t="str">
        <f>'2 Income Statement'!B83</f>
        <v xml:space="preserve"> * Insurance (Non Labor) </v>
      </c>
      <c r="C67" s="1"/>
      <c r="D67" s="85">
        <f>'2 Income Statement'!D83</f>
        <v>0</v>
      </c>
      <c r="E67" s="2" t="s">
        <v>338</v>
      </c>
      <c r="F67" s="6"/>
      <c r="G67" s="6"/>
      <c r="H67" s="6"/>
      <c r="I67" s="6"/>
      <c r="J67" s="6"/>
      <c r="K67" s="6"/>
      <c r="L67" s="6"/>
      <c r="M67" s="6"/>
      <c r="N67" s="6"/>
      <c r="O67" s="6"/>
      <c r="P67" s="6"/>
      <c r="Q67" s="6"/>
      <c r="R67" s="6"/>
      <c r="S67" s="6"/>
      <c r="T67" s="6"/>
      <c r="U67" s="6"/>
      <c r="V67" s="6"/>
      <c r="W67" s="6"/>
      <c r="X67" s="6"/>
      <c r="Y67" s="6"/>
      <c r="Z67" s="6"/>
      <c r="AA67" s="6"/>
      <c r="AB67" s="6"/>
    </row>
    <row r="68" spans="2:53" x14ac:dyDescent="0.2">
      <c r="B68" s="67" t="str">
        <f>'2 Income Statement'!B84</f>
        <v xml:space="preserve"> * Accounting and Legal Fees</v>
      </c>
      <c r="C68" s="1"/>
      <c r="D68" s="85">
        <f>'2 Income Statement'!D84</f>
        <v>0</v>
      </c>
      <c r="E68" s="2" t="s">
        <v>319</v>
      </c>
      <c r="F68" s="6"/>
      <c r="G68" s="6"/>
      <c r="H68" s="6"/>
      <c r="I68" s="6"/>
      <c r="J68" s="6"/>
      <c r="K68" s="6"/>
      <c r="L68" s="6"/>
      <c r="M68" s="6"/>
      <c r="N68" s="6"/>
      <c r="O68" s="6"/>
      <c r="P68" s="6"/>
      <c r="Q68" s="6"/>
      <c r="R68" s="6"/>
      <c r="S68" s="6"/>
      <c r="T68" s="6"/>
      <c r="U68" s="6"/>
      <c r="V68" s="6"/>
      <c r="W68" s="6"/>
      <c r="X68" s="6"/>
      <c r="Y68" s="6"/>
      <c r="Z68" s="6"/>
      <c r="AA68" s="6"/>
      <c r="AB68" s="6"/>
    </row>
    <row r="69" spans="2:53" x14ac:dyDescent="0.2">
      <c r="B69" s="67" t="str">
        <f>'2 Income Statement'!B86</f>
        <v xml:space="preserve"> * Fuel</v>
      </c>
      <c r="C69" s="1"/>
      <c r="D69" s="85">
        <f>'2 Income Statement'!D86</f>
        <v>0</v>
      </c>
      <c r="E69" s="2" t="s">
        <v>237</v>
      </c>
      <c r="F69" s="6"/>
      <c r="G69" s="6"/>
      <c r="H69" s="6"/>
      <c r="I69" s="6"/>
      <c r="J69" s="6"/>
      <c r="K69" s="6"/>
      <c r="L69" s="6"/>
      <c r="M69" s="6"/>
      <c r="N69" s="6"/>
      <c r="O69" s="6"/>
      <c r="P69" s="6"/>
      <c r="Q69" s="6"/>
      <c r="R69" s="6"/>
      <c r="S69" s="6"/>
      <c r="T69" s="6"/>
      <c r="U69" s="6"/>
      <c r="V69" s="6"/>
      <c r="W69" s="6"/>
      <c r="X69" s="6"/>
      <c r="Y69" s="6"/>
      <c r="Z69" s="6"/>
      <c r="AA69" s="6"/>
      <c r="AB69" s="6"/>
    </row>
    <row r="70" spans="2:53" x14ac:dyDescent="0.2">
      <c r="B70" s="67" t="str">
        <f>'2 Income Statement'!B87</f>
        <v xml:space="preserve"> * Repairs</v>
      </c>
      <c r="C70" s="1"/>
      <c r="D70" s="85">
        <f>'2 Income Statement'!D87</f>
        <v>0</v>
      </c>
      <c r="E70" s="2" t="s">
        <v>238</v>
      </c>
      <c r="F70" s="6"/>
      <c r="G70" s="6"/>
      <c r="H70" s="6"/>
      <c r="I70" s="6"/>
      <c r="J70" s="6"/>
      <c r="K70" s="6"/>
      <c r="L70" s="6"/>
      <c r="M70" s="6"/>
      <c r="N70" s="6"/>
      <c r="O70" s="6"/>
      <c r="P70" s="6"/>
      <c r="Q70" s="6"/>
      <c r="R70" s="6"/>
      <c r="S70" s="6"/>
      <c r="T70" s="6"/>
      <c r="U70" s="6"/>
      <c r="V70" s="6"/>
      <c r="W70" s="6"/>
      <c r="X70" s="6"/>
      <c r="Y70" s="6"/>
      <c r="Z70" s="6"/>
      <c r="AA70" s="6"/>
      <c r="AB70" s="6"/>
    </row>
    <row r="71" spans="2:53" x14ac:dyDescent="0.2">
      <c r="B71" s="67" t="str">
        <f>'2 Income Statement'!B88</f>
        <v xml:space="preserve"> * Utilities</v>
      </c>
      <c r="C71" s="1"/>
      <c r="D71" s="85">
        <f>'2 Income Statement'!D88</f>
        <v>0</v>
      </c>
      <c r="E71" s="2"/>
      <c r="F71" s="6"/>
      <c r="G71" s="6"/>
      <c r="H71" s="6"/>
      <c r="I71" s="6"/>
      <c r="J71" s="6"/>
      <c r="K71" s="6"/>
      <c r="L71" s="6"/>
      <c r="M71" s="6"/>
      <c r="N71" s="6"/>
      <c r="O71" s="6"/>
      <c r="P71" s="6"/>
      <c r="Q71" s="6"/>
      <c r="R71" s="6"/>
      <c r="S71" s="6"/>
      <c r="T71" s="6"/>
      <c r="U71" s="6"/>
      <c r="V71" s="6"/>
      <c r="W71" s="6"/>
      <c r="X71" s="6"/>
      <c r="Y71" s="6"/>
      <c r="Z71" s="6"/>
      <c r="AA71" s="6"/>
      <c r="AB71" s="6"/>
    </row>
    <row r="72" spans="2:53" x14ac:dyDescent="0.2">
      <c r="B72" s="67" t="str">
        <f>'2 Income Statement'!B89</f>
        <v>a. Other Overhead</v>
      </c>
      <c r="C72" s="1"/>
      <c r="D72" s="85">
        <f>'2 Income Statement'!D89</f>
        <v>0</v>
      </c>
      <c r="E72" s="2"/>
      <c r="F72" s="6"/>
      <c r="G72" s="6"/>
      <c r="H72" s="6"/>
      <c r="I72" s="6"/>
      <c r="J72" s="6"/>
      <c r="K72" s="6"/>
      <c r="L72" s="6"/>
      <c r="M72" s="6"/>
      <c r="N72" s="6"/>
      <c r="O72" s="6"/>
      <c r="P72" s="6"/>
      <c r="Q72" s="6"/>
      <c r="R72" s="6"/>
      <c r="S72" s="6"/>
      <c r="T72" s="6"/>
      <c r="U72" s="6"/>
      <c r="V72" s="6"/>
      <c r="W72" s="6"/>
      <c r="X72" s="6"/>
      <c r="Y72" s="6"/>
      <c r="Z72" s="6"/>
      <c r="AA72" s="6"/>
      <c r="AB72" s="6"/>
    </row>
    <row r="73" spans="2:53" x14ac:dyDescent="0.2">
      <c r="B73" s="67" t="str">
        <f>'2 Income Statement'!B90</f>
        <v>Total Separate IDC</v>
      </c>
      <c r="C73" s="1"/>
      <c r="D73" s="85">
        <f>'2 Income Statement'!D90</f>
        <v>0</v>
      </c>
      <c r="E73" s="2"/>
      <c r="F73" s="6"/>
      <c r="G73" s="6"/>
      <c r="H73" s="6"/>
      <c r="I73" s="6"/>
      <c r="J73" s="6"/>
      <c r="K73" s="6"/>
      <c r="L73" s="6"/>
      <c r="M73" s="6"/>
      <c r="N73" s="6"/>
      <c r="O73" s="6"/>
      <c r="P73" s="6"/>
      <c r="Q73" s="6"/>
      <c r="R73" s="6"/>
      <c r="S73" s="6"/>
      <c r="T73" s="6"/>
      <c r="U73" s="6"/>
      <c r="V73" s="6"/>
      <c r="W73" s="6"/>
      <c r="X73" s="6"/>
      <c r="Y73" s="6"/>
      <c r="Z73" s="6"/>
      <c r="AA73" s="6"/>
      <c r="AB73" s="6"/>
    </row>
    <row r="74" spans="2:53" x14ac:dyDescent="0.2">
      <c r="B74" s="67" t="str">
        <f>'2 Income Statement'!B85</f>
        <v xml:space="preserve"> * Depreciation</v>
      </c>
      <c r="C74" s="1"/>
      <c r="D74" s="85">
        <f>'2 Income Statement'!D85</f>
        <v>0</v>
      </c>
      <c r="E74" s="2"/>
      <c r="F74" s="6"/>
      <c r="G74" s="6"/>
      <c r="H74" s="6"/>
      <c r="I74" s="6"/>
      <c r="J74" s="6"/>
      <c r="K74" s="6"/>
      <c r="L74" s="6"/>
      <c r="M74" s="6"/>
      <c r="N74" s="6"/>
      <c r="O74" s="6"/>
      <c r="P74" s="6"/>
      <c r="Q74" s="6"/>
      <c r="R74" s="6"/>
      <c r="S74" s="6"/>
      <c r="T74" s="6"/>
      <c r="U74" s="6"/>
      <c r="V74" s="6"/>
      <c r="W74" s="6"/>
      <c r="X74" s="6"/>
      <c r="Y74" s="6"/>
      <c r="Z74" s="6"/>
      <c r="AA74" s="6"/>
      <c r="AB74" s="6"/>
    </row>
    <row r="75" spans="2:53" x14ac:dyDescent="0.2">
      <c r="B75" s="63" t="s">
        <v>175</v>
      </c>
      <c r="C75" s="1"/>
      <c r="D75" s="85" t="e">
        <f>SUM(D62:D74)</f>
        <v>#VALUE!</v>
      </c>
      <c r="E75" s="2"/>
      <c r="F75" s="6"/>
      <c r="G75" s="6"/>
      <c r="H75" s="6"/>
      <c r="I75" s="6"/>
      <c r="J75" s="6"/>
      <c r="K75" s="6"/>
      <c r="L75" s="6"/>
      <c r="M75" s="6"/>
      <c r="N75" s="6"/>
      <c r="O75" s="6"/>
      <c r="P75" s="6"/>
      <c r="Q75" s="6"/>
      <c r="R75" s="6"/>
      <c r="S75" s="6"/>
      <c r="T75" s="6"/>
      <c r="U75" s="6"/>
      <c r="V75" s="6"/>
      <c r="W75" s="6"/>
      <c r="X75" s="6"/>
      <c r="Y75" s="6"/>
      <c r="Z75" s="6"/>
      <c r="AA75" s="6"/>
      <c r="AB75" s="6"/>
    </row>
    <row r="76" spans="2:53" x14ac:dyDescent="0.2">
      <c r="B76" s="63"/>
      <c r="C76" s="1"/>
      <c r="D76" s="4"/>
      <c r="E76" s="6"/>
      <c r="F76" s="6"/>
      <c r="G76" s="6"/>
      <c r="H76" s="6"/>
      <c r="I76" s="6"/>
      <c r="J76" s="6"/>
      <c r="K76" s="6"/>
      <c r="L76" s="6"/>
      <c r="M76" s="6"/>
      <c r="N76" s="6"/>
      <c r="O76" s="6"/>
      <c r="P76" s="6"/>
      <c r="Q76" s="6"/>
      <c r="R76" s="6"/>
      <c r="S76" s="6"/>
      <c r="T76" s="6"/>
      <c r="U76" s="6"/>
      <c r="V76" s="6"/>
      <c r="W76" s="6"/>
      <c r="X76" s="6"/>
      <c r="Y76" s="6"/>
      <c r="Z76" s="6"/>
      <c r="AA76" s="6"/>
      <c r="AB76" s="6"/>
    </row>
    <row r="77" spans="2:53" ht="15" x14ac:dyDescent="0.25">
      <c r="B77" s="63" t="s">
        <v>308</v>
      </c>
      <c r="C77" s="1"/>
      <c r="D77" s="143"/>
      <c r="E77" s="2" t="s">
        <v>161</v>
      </c>
      <c r="F77" s="2"/>
      <c r="G77" s="6"/>
      <c r="H77" s="6"/>
      <c r="I77" s="6"/>
      <c r="J77" s="6"/>
      <c r="K77" s="6"/>
      <c r="L77" s="6"/>
      <c r="M77" s="6"/>
      <c r="N77" s="6"/>
      <c r="O77" s="6"/>
      <c r="P77" s="6"/>
      <c r="Q77" s="6"/>
      <c r="R77" s="6"/>
      <c r="S77" s="6"/>
      <c r="T77" s="6"/>
      <c r="U77" s="6"/>
      <c r="V77" s="6"/>
      <c r="W77" s="6"/>
      <c r="X77" s="6"/>
      <c r="Y77" s="6"/>
      <c r="Z77" s="6"/>
      <c r="AA77" s="6"/>
      <c r="AB77" s="6"/>
    </row>
    <row r="78" spans="2:53" ht="15" x14ac:dyDescent="0.25">
      <c r="B78" s="63" t="s">
        <v>445</v>
      </c>
      <c r="C78" s="1"/>
      <c r="D78" s="143"/>
      <c r="E78" s="2" t="s">
        <v>49</v>
      </c>
      <c r="F78" s="2"/>
      <c r="G78" s="6"/>
      <c r="H78" s="6"/>
      <c r="I78" s="6"/>
      <c r="J78" s="6"/>
      <c r="K78" s="6"/>
      <c r="L78" s="6"/>
      <c r="M78" s="6"/>
      <c r="N78" s="6"/>
      <c r="O78" s="6"/>
      <c r="P78" s="6"/>
      <c r="Q78" s="6"/>
      <c r="R78" s="6"/>
      <c r="S78" s="6"/>
      <c r="T78" s="6"/>
      <c r="U78" s="6"/>
      <c r="V78" s="6"/>
      <c r="W78" s="6"/>
      <c r="X78" s="6"/>
      <c r="Y78" s="6"/>
      <c r="Z78" s="6"/>
      <c r="AA78" s="6"/>
      <c r="AB78" s="6"/>
    </row>
    <row r="79" spans="2:53" x14ac:dyDescent="0.2">
      <c r="B79" s="63" t="s">
        <v>446</v>
      </c>
      <c r="C79" s="1"/>
      <c r="D79" s="37" t="e">
        <f>SUM(D75:D78)</f>
        <v>#VALUE!</v>
      </c>
      <c r="E79" s="6"/>
      <c r="F79" s="6"/>
      <c r="G79" s="6"/>
      <c r="H79" s="6"/>
      <c r="I79" s="6"/>
      <c r="J79" s="6"/>
      <c r="K79" s="6"/>
      <c r="L79" s="6"/>
      <c r="M79" s="6"/>
      <c r="N79" s="6"/>
      <c r="O79" s="6"/>
      <c r="P79" s="6"/>
      <c r="Q79" s="6"/>
      <c r="R79" s="6"/>
      <c r="S79" s="6"/>
      <c r="T79" s="6"/>
      <c r="U79" s="6"/>
      <c r="V79" s="6"/>
      <c r="W79" s="6"/>
      <c r="X79" s="6"/>
      <c r="Y79" s="6"/>
      <c r="Z79" s="6"/>
      <c r="AA79" s="6"/>
      <c r="AB79" s="6"/>
    </row>
    <row r="80" spans="2:53" ht="13.5" thickBot="1" x14ac:dyDescent="0.25">
      <c r="B80" s="64"/>
      <c r="C80" s="38"/>
      <c r="D80" s="51">
        <f>'1 Enterprises'!D5</f>
        <v>0</v>
      </c>
      <c r="E80" s="51">
        <f>'1 Enterprises'!E5</f>
        <v>0</v>
      </c>
      <c r="F80" s="51">
        <f>'1 Enterprises'!F5</f>
        <v>0</v>
      </c>
      <c r="G80" s="51">
        <f>'1 Enterprises'!G5</f>
        <v>0</v>
      </c>
      <c r="H80" s="51">
        <f>'1 Enterprises'!H5</f>
        <v>0</v>
      </c>
      <c r="I80" s="51">
        <f>'1 Enterprises'!I5</f>
        <v>0</v>
      </c>
      <c r="J80" s="51">
        <f>'1 Enterprises'!J5</f>
        <v>0</v>
      </c>
      <c r="K80" s="51">
        <f>'1 Enterprises'!K5</f>
        <v>0</v>
      </c>
      <c r="L80" s="51">
        <f>'1 Enterprises'!L5</f>
        <v>0</v>
      </c>
      <c r="M80" s="51">
        <f>'1 Enterprises'!M5</f>
        <v>0</v>
      </c>
      <c r="N80" s="51">
        <f>'1 Enterprises'!N5</f>
        <v>0</v>
      </c>
      <c r="O80" s="51">
        <f>'1 Enterprises'!O5</f>
        <v>0</v>
      </c>
      <c r="P80" s="51">
        <f>'1 Enterprises'!P5</f>
        <v>0</v>
      </c>
      <c r="Q80" s="51">
        <f>'1 Enterprises'!Q5</f>
        <v>0</v>
      </c>
      <c r="R80" s="51">
        <f>'1 Enterprises'!R5</f>
        <v>0</v>
      </c>
      <c r="S80" s="51">
        <f>'1 Enterprises'!S5</f>
        <v>0</v>
      </c>
      <c r="T80" s="51">
        <f>'1 Enterprises'!T5</f>
        <v>0</v>
      </c>
      <c r="U80" s="51">
        <f>'1 Enterprises'!U5</f>
        <v>0</v>
      </c>
      <c r="V80" s="51">
        <f>'1 Enterprises'!V5</f>
        <v>0</v>
      </c>
      <c r="W80" s="51">
        <f>'1 Enterprises'!W5</f>
        <v>0</v>
      </c>
      <c r="X80" s="51">
        <f>'1 Enterprises'!X5</f>
        <v>0</v>
      </c>
      <c r="Y80" s="51">
        <f>'1 Enterprises'!Y5</f>
        <v>0</v>
      </c>
      <c r="Z80" s="51">
        <f>'1 Enterprises'!Z5</f>
        <v>0</v>
      </c>
      <c r="AA80" s="51">
        <f>'1 Enterprises'!AA5</f>
        <v>0</v>
      </c>
      <c r="AB80" s="51">
        <f>'1 Enterprises'!AB5</f>
        <v>0</v>
      </c>
      <c r="AC80" s="51">
        <f>'1 Enterprises'!AC5</f>
        <v>0</v>
      </c>
      <c r="AD80" s="51">
        <f>'1 Enterprises'!AD5</f>
        <v>0</v>
      </c>
      <c r="AE80" s="51">
        <f>'1 Enterprises'!AE5</f>
        <v>0</v>
      </c>
      <c r="AF80" s="51">
        <f>'1 Enterprises'!AF5</f>
        <v>0</v>
      </c>
      <c r="AG80" s="51">
        <f>'1 Enterprises'!AG5</f>
        <v>0</v>
      </c>
      <c r="AH80" s="51">
        <f>'1 Enterprises'!AH5</f>
        <v>0</v>
      </c>
      <c r="AI80" s="51">
        <f>'1 Enterprises'!AI5</f>
        <v>0</v>
      </c>
      <c r="AJ80" s="51">
        <f>'1 Enterprises'!AJ5</f>
        <v>0</v>
      </c>
      <c r="AK80" s="51">
        <f>'1 Enterprises'!AK5</f>
        <v>0</v>
      </c>
      <c r="AL80" s="51">
        <f>'1 Enterprises'!AL5</f>
        <v>0</v>
      </c>
      <c r="AM80" s="51">
        <f>'1 Enterprises'!AM5</f>
        <v>0</v>
      </c>
      <c r="AN80" s="51">
        <f>'1 Enterprises'!AN5</f>
        <v>0</v>
      </c>
      <c r="AO80" s="51">
        <f>'1 Enterprises'!AO5</f>
        <v>0</v>
      </c>
      <c r="AP80" s="51">
        <f>'1 Enterprises'!AP5</f>
        <v>0</v>
      </c>
      <c r="AQ80" s="51">
        <f>'1 Enterprises'!AQ5</f>
        <v>0</v>
      </c>
      <c r="AR80" s="51">
        <f>'1 Enterprises'!AR5</f>
        <v>0</v>
      </c>
      <c r="AS80" s="51">
        <f>'1 Enterprises'!AS5</f>
        <v>0</v>
      </c>
      <c r="AT80" s="51">
        <f>'1 Enterprises'!AT5</f>
        <v>0</v>
      </c>
      <c r="AU80" s="51">
        <f>'1 Enterprises'!AU5</f>
        <v>0</v>
      </c>
      <c r="AV80" s="51">
        <f>'1 Enterprises'!AV5</f>
        <v>0</v>
      </c>
      <c r="AW80" s="51">
        <f>'1 Enterprises'!AW5</f>
        <v>0</v>
      </c>
      <c r="AX80" s="51">
        <f>'1 Enterprises'!AX5</f>
        <v>0</v>
      </c>
      <c r="AY80" s="51">
        <f>'1 Enterprises'!AY5</f>
        <v>0</v>
      </c>
      <c r="AZ80" s="51">
        <f>'1 Enterprises'!AZ5</f>
        <v>0</v>
      </c>
      <c r="BA80" s="51">
        <f>'1 Enterprises'!BA5</f>
        <v>0</v>
      </c>
    </row>
    <row r="81" spans="2:53" x14ac:dyDescent="0.2">
      <c r="B81" s="63" t="s">
        <v>415</v>
      </c>
      <c r="C81" s="1"/>
      <c r="D81" s="37" t="e">
        <f>$D$79*'8 Cost of Production'!D9</f>
        <v>#VALUE!</v>
      </c>
      <c r="E81" s="37" t="e">
        <f>$D$79*'8 Cost of Production'!E9</f>
        <v>#VALUE!</v>
      </c>
      <c r="F81" s="37" t="e">
        <f>$D$79*'8 Cost of Production'!F9</f>
        <v>#VALUE!</v>
      </c>
      <c r="G81" s="37" t="e">
        <f>$D$79*'8 Cost of Production'!G9</f>
        <v>#VALUE!</v>
      </c>
      <c r="H81" s="37" t="e">
        <f>$D$79*'8 Cost of Production'!H9</f>
        <v>#VALUE!</v>
      </c>
      <c r="I81" s="37" t="e">
        <f>$D$79*'8 Cost of Production'!I9</f>
        <v>#VALUE!</v>
      </c>
      <c r="J81" s="37" t="e">
        <f>$D$79*'8 Cost of Production'!J9</f>
        <v>#VALUE!</v>
      </c>
      <c r="K81" s="37" t="e">
        <f>$D$79*'8 Cost of Production'!K9</f>
        <v>#VALUE!</v>
      </c>
      <c r="L81" s="37" t="e">
        <f>$D$79*'8 Cost of Production'!L9</f>
        <v>#VALUE!</v>
      </c>
      <c r="M81" s="37" t="e">
        <f>$D$79*'8 Cost of Production'!M9</f>
        <v>#VALUE!</v>
      </c>
      <c r="N81" s="37" t="e">
        <f>$D$79*'8 Cost of Production'!N9</f>
        <v>#VALUE!</v>
      </c>
      <c r="O81" s="37" t="e">
        <f>$D$79*'8 Cost of Production'!O9</f>
        <v>#VALUE!</v>
      </c>
      <c r="P81" s="37" t="e">
        <f>$D$79*'8 Cost of Production'!P9</f>
        <v>#VALUE!</v>
      </c>
      <c r="Q81" s="37" t="e">
        <f>$D$79*'8 Cost of Production'!Q9</f>
        <v>#VALUE!</v>
      </c>
      <c r="R81" s="37" t="e">
        <f>$D$79*'8 Cost of Production'!R9</f>
        <v>#VALUE!</v>
      </c>
      <c r="S81" s="37" t="e">
        <f>$D$79*'8 Cost of Production'!S9</f>
        <v>#VALUE!</v>
      </c>
      <c r="T81" s="37" t="e">
        <f>$D$79*'8 Cost of Production'!T9</f>
        <v>#VALUE!</v>
      </c>
      <c r="U81" s="37" t="e">
        <f>$D$79*'8 Cost of Production'!U9</f>
        <v>#VALUE!</v>
      </c>
      <c r="V81" s="37" t="e">
        <f>$D$79*'8 Cost of Production'!V9</f>
        <v>#VALUE!</v>
      </c>
      <c r="W81" s="37" t="e">
        <f>$D$79*'8 Cost of Production'!W9</f>
        <v>#VALUE!</v>
      </c>
      <c r="X81" s="37" t="e">
        <f>$D$79*'8 Cost of Production'!X9</f>
        <v>#VALUE!</v>
      </c>
      <c r="Y81" s="37" t="e">
        <f>$D$79*'8 Cost of Production'!Y9</f>
        <v>#VALUE!</v>
      </c>
      <c r="Z81" s="37" t="e">
        <f>$D$79*'8 Cost of Production'!Z9</f>
        <v>#VALUE!</v>
      </c>
      <c r="AA81" s="37" t="e">
        <f>$D$79*'8 Cost of Production'!AA9</f>
        <v>#VALUE!</v>
      </c>
      <c r="AB81" s="37" t="e">
        <f>$D$79*'8 Cost of Production'!AB9</f>
        <v>#VALUE!</v>
      </c>
      <c r="AC81" s="37" t="e">
        <f>$D$79*'8 Cost of Production'!AC9</f>
        <v>#VALUE!</v>
      </c>
      <c r="AD81" s="37" t="e">
        <f>$D$79*'8 Cost of Production'!AD9</f>
        <v>#VALUE!</v>
      </c>
      <c r="AE81" s="37" t="e">
        <f>$D$79*'8 Cost of Production'!AE9</f>
        <v>#VALUE!</v>
      </c>
      <c r="AF81" s="37" t="e">
        <f>$D$79*'8 Cost of Production'!AF9</f>
        <v>#VALUE!</v>
      </c>
      <c r="AG81" s="37" t="e">
        <f>$D$79*'8 Cost of Production'!AG9</f>
        <v>#VALUE!</v>
      </c>
      <c r="AH81" s="37" t="e">
        <f>$D$79*'8 Cost of Production'!AH9</f>
        <v>#VALUE!</v>
      </c>
      <c r="AI81" s="37" t="e">
        <f>$D$79*'8 Cost of Production'!AI9</f>
        <v>#VALUE!</v>
      </c>
      <c r="AJ81" s="37" t="e">
        <f>$D$79*'8 Cost of Production'!AJ9</f>
        <v>#VALUE!</v>
      </c>
      <c r="AK81" s="37" t="e">
        <f>$D$79*'8 Cost of Production'!AK9</f>
        <v>#VALUE!</v>
      </c>
      <c r="AL81" s="37" t="e">
        <f>$D$79*'8 Cost of Production'!AL9</f>
        <v>#VALUE!</v>
      </c>
      <c r="AM81" s="37" t="e">
        <f>$D$79*'8 Cost of Production'!AM9</f>
        <v>#VALUE!</v>
      </c>
      <c r="AN81" s="37" t="e">
        <f>$D$79*'8 Cost of Production'!AN9</f>
        <v>#VALUE!</v>
      </c>
      <c r="AO81" s="37" t="e">
        <f>$D$79*'8 Cost of Production'!AO9</f>
        <v>#VALUE!</v>
      </c>
      <c r="AP81" s="37" t="e">
        <f>$D$79*'8 Cost of Production'!AP9</f>
        <v>#VALUE!</v>
      </c>
      <c r="AQ81" s="37" t="e">
        <f>$D$79*'8 Cost of Production'!AQ9</f>
        <v>#VALUE!</v>
      </c>
      <c r="AR81" s="37" t="e">
        <f>$D$79*'8 Cost of Production'!AR9</f>
        <v>#VALUE!</v>
      </c>
      <c r="AS81" s="37" t="e">
        <f>$D$79*'8 Cost of Production'!AS9</f>
        <v>#VALUE!</v>
      </c>
      <c r="AT81" s="37" t="e">
        <f>$D$79*'8 Cost of Production'!AT9</f>
        <v>#VALUE!</v>
      </c>
      <c r="AU81" s="37" t="e">
        <f>$D$79*'8 Cost of Production'!AU9</f>
        <v>#VALUE!</v>
      </c>
      <c r="AV81" s="37" t="e">
        <f>$D$79*'8 Cost of Production'!AV9</f>
        <v>#VALUE!</v>
      </c>
      <c r="AW81" s="37" t="e">
        <f>$D$79*'8 Cost of Production'!AW9</f>
        <v>#VALUE!</v>
      </c>
      <c r="AX81" s="37" t="e">
        <f>$D$79*'8 Cost of Production'!AX9</f>
        <v>#VALUE!</v>
      </c>
      <c r="AY81" s="37" t="e">
        <f>$D$79*'8 Cost of Production'!AY9</f>
        <v>#VALUE!</v>
      </c>
      <c r="AZ81" s="37" t="e">
        <f>$D$79*'8 Cost of Production'!AZ9</f>
        <v>#VALUE!</v>
      </c>
      <c r="BA81" s="37" t="e">
        <f>$D$79*'8 Cost of Production'!BA9</f>
        <v>#VALUE!</v>
      </c>
    </row>
    <row r="82" spans="2:53" x14ac:dyDescent="0.2">
      <c r="B82" s="63" t="s">
        <v>289</v>
      </c>
      <c r="C82" s="7"/>
      <c r="D82" s="7">
        <f>IF('8 Cost of Production'!D35&gt;0,(D81/'8 Cost of Production'!D35),0)</f>
        <v>0</v>
      </c>
      <c r="E82" s="7">
        <f>IF('8 Cost of Production'!E35&gt;0,(E81/'8 Cost of Production'!E35),0)</f>
        <v>0</v>
      </c>
      <c r="F82" s="7">
        <f>IF('8 Cost of Production'!F35&gt;0,(F81/'8 Cost of Production'!F35),0)</f>
        <v>0</v>
      </c>
      <c r="G82" s="7">
        <f>IF('8 Cost of Production'!G35&gt;0,(G81/'8 Cost of Production'!G35),0)</f>
        <v>0</v>
      </c>
      <c r="H82" s="7">
        <f>IF('8 Cost of Production'!H35&gt;0,(H81/'8 Cost of Production'!H35),0)</f>
        <v>0</v>
      </c>
      <c r="I82" s="7">
        <f>IF('8 Cost of Production'!I35&gt;0,(I81/'8 Cost of Production'!I35),0)</f>
        <v>0</v>
      </c>
      <c r="J82" s="7">
        <f>IF('8 Cost of Production'!J35&gt;0,(J81/'8 Cost of Production'!J35),0)</f>
        <v>0</v>
      </c>
      <c r="K82" s="7">
        <f>IF('8 Cost of Production'!K35&gt;0,(K81/'8 Cost of Production'!K35),0)</f>
        <v>0</v>
      </c>
      <c r="L82" s="7">
        <f>IF('8 Cost of Production'!L35&gt;0,(L81/'8 Cost of Production'!L35),0)</f>
        <v>0</v>
      </c>
      <c r="M82" s="7">
        <f>IF('8 Cost of Production'!M35&gt;0,(M81/'8 Cost of Production'!M35),0)</f>
        <v>0</v>
      </c>
      <c r="N82" s="7">
        <f>IF('8 Cost of Production'!N35&gt;0,(N81/'8 Cost of Production'!N35),0)</f>
        <v>0</v>
      </c>
      <c r="O82" s="7">
        <f>IF('8 Cost of Production'!O35&gt;0,(O81/'8 Cost of Production'!O35),0)</f>
        <v>0</v>
      </c>
      <c r="P82" s="7">
        <f>IF('8 Cost of Production'!P35&gt;0,(P81/'8 Cost of Production'!P35),0)</f>
        <v>0</v>
      </c>
      <c r="Q82" s="7">
        <f>IF('8 Cost of Production'!Q35&gt;0,(Q81/'8 Cost of Production'!Q35),0)</f>
        <v>0</v>
      </c>
      <c r="R82" s="7">
        <f>IF('8 Cost of Production'!R35&gt;0,(R81/'8 Cost of Production'!R35),0)</f>
        <v>0</v>
      </c>
      <c r="S82" s="7">
        <f>IF('8 Cost of Production'!S35&gt;0,(S81/'8 Cost of Production'!S35),0)</f>
        <v>0</v>
      </c>
      <c r="T82" s="7">
        <f>IF('8 Cost of Production'!T35&gt;0,(T81/'8 Cost of Production'!T35),0)</f>
        <v>0</v>
      </c>
      <c r="U82" s="7">
        <f>IF('8 Cost of Production'!U35&gt;0,(U81/'8 Cost of Production'!U35),0)</f>
        <v>0</v>
      </c>
      <c r="V82" s="7">
        <f>IF('8 Cost of Production'!V35&gt;0,(V81/'8 Cost of Production'!V35),0)</f>
        <v>0</v>
      </c>
      <c r="W82" s="7">
        <f>IF('8 Cost of Production'!W35&gt;0,(W81/'8 Cost of Production'!W35),0)</f>
        <v>0</v>
      </c>
      <c r="X82" s="7">
        <f>IF('8 Cost of Production'!X35&gt;0,(X81/'8 Cost of Production'!X35),0)</f>
        <v>0</v>
      </c>
      <c r="Y82" s="7">
        <f>IF('8 Cost of Production'!Y35&gt;0,(Y81/'8 Cost of Production'!Y35),0)</f>
        <v>0</v>
      </c>
      <c r="Z82" s="7">
        <f>IF('8 Cost of Production'!Z35&gt;0,(Z81/'8 Cost of Production'!Z35),0)</f>
        <v>0</v>
      </c>
      <c r="AA82" s="7">
        <f>IF('8 Cost of Production'!AA35&gt;0,(AA81/'8 Cost of Production'!AA35),0)</f>
        <v>0</v>
      </c>
      <c r="AB82" s="7">
        <f>IF('8 Cost of Production'!AB35&gt;0,(AB81/'8 Cost of Production'!AB35),0)</f>
        <v>0</v>
      </c>
      <c r="AC82" s="7">
        <f>IF('8 Cost of Production'!AC35&gt;0,(AC81/'8 Cost of Production'!AC35),0)</f>
        <v>0</v>
      </c>
      <c r="AD82" s="7">
        <f>IF('8 Cost of Production'!AD35&gt;0,(AD81/'8 Cost of Production'!AD35),0)</f>
        <v>0</v>
      </c>
      <c r="AE82" s="7">
        <f>IF('8 Cost of Production'!AE35&gt;0,(AE81/'8 Cost of Production'!AE35),0)</f>
        <v>0</v>
      </c>
      <c r="AF82" s="7">
        <f>IF('8 Cost of Production'!AF35&gt;0,(AF81/'8 Cost of Production'!AF35),0)</f>
        <v>0</v>
      </c>
      <c r="AG82" s="7">
        <f>IF('8 Cost of Production'!AG35&gt;0,(AG81/'8 Cost of Production'!AG35),0)</f>
        <v>0</v>
      </c>
      <c r="AH82" s="7">
        <f>IF('8 Cost of Production'!AH35&gt;0,(AH81/'8 Cost of Production'!AH35),0)</f>
        <v>0</v>
      </c>
      <c r="AI82" s="7">
        <f>IF('8 Cost of Production'!AI35&gt;0,(AI81/'8 Cost of Production'!AI35),0)</f>
        <v>0</v>
      </c>
      <c r="AJ82" s="7">
        <f>IF('8 Cost of Production'!AJ35&gt;0,(AJ81/'8 Cost of Production'!AJ35),0)</f>
        <v>0</v>
      </c>
      <c r="AK82" s="7">
        <f>IF('8 Cost of Production'!AK35&gt;0,(AK81/'8 Cost of Production'!AK35),0)</f>
        <v>0</v>
      </c>
      <c r="AL82" s="7">
        <f>IF('8 Cost of Production'!AL35&gt;0,(AL81/'8 Cost of Production'!AL35),0)</f>
        <v>0</v>
      </c>
      <c r="AM82" s="7">
        <f>IF('8 Cost of Production'!AM35&gt;0,(AM81/'8 Cost of Production'!AM35),0)</f>
        <v>0</v>
      </c>
      <c r="AN82" s="7">
        <f>IF('8 Cost of Production'!AN35&gt;0,(AN81/'8 Cost of Production'!AN35),0)</f>
        <v>0</v>
      </c>
      <c r="AO82" s="7">
        <f>IF('8 Cost of Production'!AO35&gt;0,(AO81/'8 Cost of Production'!AO35),0)</f>
        <v>0</v>
      </c>
      <c r="AP82" s="7">
        <f>IF('8 Cost of Production'!AP35&gt;0,(AP81/'8 Cost of Production'!AP35),0)</f>
        <v>0</v>
      </c>
      <c r="AQ82" s="7">
        <f>IF('8 Cost of Production'!AQ35&gt;0,(AQ81/'8 Cost of Production'!AQ35),0)</f>
        <v>0</v>
      </c>
      <c r="AR82" s="7">
        <f>IF('8 Cost of Production'!AR35&gt;0,(AR81/'8 Cost of Production'!AR35),0)</f>
        <v>0</v>
      </c>
      <c r="AS82" s="7">
        <f>IF('8 Cost of Production'!AS35&gt;0,(AS81/'8 Cost of Production'!AS35),0)</f>
        <v>0</v>
      </c>
      <c r="AT82" s="7">
        <f>IF('8 Cost of Production'!AT35&gt;0,(AT81/'8 Cost of Production'!AT35),0)</f>
        <v>0</v>
      </c>
      <c r="AU82" s="7">
        <f>IF('8 Cost of Production'!AU35&gt;0,(AU81/'8 Cost of Production'!AU35),0)</f>
        <v>0</v>
      </c>
      <c r="AV82" s="7">
        <f>IF('8 Cost of Production'!AV35&gt;0,(AV81/'8 Cost of Production'!AV35),0)</f>
        <v>0</v>
      </c>
      <c r="AW82" s="7">
        <f>IF('8 Cost of Production'!AW35&gt;0,(AW81/'8 Cost of Production'!AW35),0)</f>
        <v>0</v>
      </c>
      <c r="AX82" s="7">
        <f>IF('8 Cost of Production'!AX35&gt;0,(AX81/'8 Cost of Production'!AX35),0)</f>
        <v>0</v>
      </c>
      <c r="AY82" s="7">
        <f>IF('8 Cost of Production'!AY35&gt;0,(AY81/'8 Cost of Production'!AY35),0)</f>
        <v>0</v>
      </c>
      <c r="AZ82" s="7">
        <f>IF('8 Cost of Production'!AZ35&gt;0,(AZ81/'8 Cost of Production'!AZ35),0)</f>
        <v>0</v>
      </c>
      <c r="BA82" s="7">
        <f>IF('8 Cost of Production'!BA35&gt;0,(BA81/'8 Cost of Production'!BA35),0)</f>
        <v>0</v>
      </c>
    </row>
    <row r="83" spans="2:53" x14ac:dyDescent="0.2">
      <c r="B83" s="63" t="s">
        <v>290</v>
      </c>
      <c r="C83" s="1"/>
      <c r="D83" s="8" t="e">
        <f t="shared" ref="D83:AB83" si="22">D82+D31</f>
        <v>#VALUE!</v>
      </c>
      <c r="E83" s="8" t="e">
        <f t="shared" si="22"/>
        <v>#VALUE!</v>
      </c>
      <c r="F83" s="8" t="e">
        <f t="shared" si="22"/>
        <v>#VALUE!</v>
      </c>
      <c r="G83" s="8" t="e">
        <f t="shared" si="22"/>
        <v>#VALUE!</v>
      </c>
      <c r="H83" s="8" t="e">
        <f t="shared" si="22"/>
        <v>#VALUE!</v>
      </c>
      <c r="I83" s="8" t="e">
        <f t="shared" si="22"/>
        <v>#VALUE!</v>
      </c>
      <c r="J83" s="8" t="e">
        <f t="shared" si="22"/>
        <v>#VALUE!</v>
      </c>
      <c r="K83" s="8" t="e">
        <f t="shared" si="22"/>
        <v>#VALUE!</v>
      </c>
      <c r="L83" s="8" t="e">
        <f t="shared" si="22"/>
        <v>#VALUE!</v>
      </c>
      <c r="M83" s="8" t="e">
        <f t="shared" si="22"/>
        <v>#VALUE!</v>
      </c>
      <c r="N83" s="8" t="e">
        <f t="shared" si="22"/>
        <v>#VALUE!</v>
      </c>
      <c r="O83" s="8" t="e">
        <f t="shared" si="22"/>
        <v>#VALUE!</v>
      </c>
      <c r="P83" s="8" t="e">
        <f t="shared" si="22"/>
        <v>#VALUE!</v>
      </c>
      <c r="Q83" s="8" t="e">
        <f t="shared" si="22"/>
        <v>#VALUE!</v>
      </c>
      <c r="R83" s="8" t="e">
        <f t="shared" si="22"/>
        <v>#VALUE!</v>
      </c>
      <c r="S83" s="8" t="e">
        <f t="shared" si="22"/>
        <v>#VALUE!</v>
      </c>
      <c r="T83" s="8" t="e">
        <f t="shared" si="22"/>
        <v>#VALUE!</v>
      </c>
      <c r="U83" s="8" t="e">
        <f t="shared" si="22"/>
        <v>#VALUE!</v>
      </c>
      <c r="V83" s="8" t="e">
        <f t="shared" si="22"/>
        <v>#VALUE!</v>
      </c>
      <c r="W83" s="8" t="e">
        <f t="shared" si="22"/>
        <v>#VALUE!</v>
      </c>
      <c r="X83" s="8" t="e">
        <f t="shared" si="22"/>
        <v>#VALUE!</v>
      </c>
      <c r="Y83" s="8" t="e">
        <f t="shared" si="22"/>
        <v>#VALUE!</v>
      </c>
      <c r="Z83" s="8" t="e">
        <f t="shared" si="22"/>
        <v>#VALUE!</v>
      </c>
      <c r="AA83" s="8" t="e">
        <f t="shared" si="22"/>
        <v>#VALUE!</v>
      </c>
      <c r="AB83" s="8" t="e">
        <f t="shared" si="22"/>
        <v>#VALUE!</v>
      </c>
      <c r="AC83" s="8" t="e">
        <f t="shared" ref="AC83:BA83" si="23">AC82+AC31</f>
        <v>#VALUE!</v>
      </c>
      <c r="AD83" s="8" t="e">
        <f t="shared" si="23"/>
        <v>#VALUE!</v>
      </c>
      <c r="AE83" s="8" t="e">
        <f t="shared" si="23"/>
        <v>#VALUE!</v>
      </c>
      <c r="AF83" s="8" t="e">
        <f t="shared" si="23"/>
        <v>#VALUE!</v>
      </c>
      <c r="AG83" s="8" t="e">
        <f t="shared" si="23"/>
        <v>#VALUE!</v>
      </c>
      <c r="AH83" s="8" t="e">
        <f t="shared" si="23"/>
        <v>#VALUE!</v>
      </c>
      <c r="AI83" s="8" t="e">
        <f t="shared" si="23"/>
        <v>#VALUE!</v>
      </c>
      <c r="AJ83" s="8" t="e">
        <f t="shared" si="23"/>
        <v>#VALUE!</v>
      </c>
      <c r="AK83" s="8" t="e">
        <f t="shared" si="23"/>
        <v>#VALUE!</v>
      </c>
      <c r="AL83" s="8" t="e">
        <f t="shared" si="23"/>
        <v>#VALUE!</v>
      </c>
      <c r="AM83" s="8" t="e">
        <f t="shared" si="23"/>
        <v>#VALUE!</v>
      </c>
      <c r="AN83" s="8" t="e">
        <f t="shared" si="23"/>
        <v>#VALUE!</v>
      </c>
      <c r="AO83" s="8" t="e">
        <f t="shared" si="23"/>
        <v>#VALUE!</v>
      </c>
      <c r="AP83" s="8" t="e">
        <f t="shared" si="23"/>
        <v>#VALUE!</v>
      </c>
      <c r="AQ83" s="8" t="e">
        <f t="shared" si="23"/>
        <v>#VALUE!</v>
      </c>
      <c r="AR83" s="8" t="e">
        <f t="shared" si="23"/>
        <v>#VALUE!</v>
      </c>
      <c r="AS83" s="8" t="e">
        <f t="shared" si="23"/>
        <v>#VALUE!</v>
      </c>
      <c r="AT83" s="8" t="e">
        <f t="shared" si="23"/>
        <v>#VALUE!</v>
      </c>
      <c r="AU83" s="8" t="e">
        <f t="shared" si="23"/>
        <v>#VALUE!</v>
      </c>
      <c r="AV83" s="8" t="e">
        <f t="shared" si="23"/>
        <v>#VALUE!</v>
      </c>
      <c r="AW83" s="8" t="e">
        <f t="shared" si="23"/>
        <v>#VALUE!</v>
      </c>
      <c r="AX83" s="8" t="e">
        <f t="shared" si="23"/>
        <v>#VALUE!</v>
      </c>
      <c r="AY83" s="8" t="e">
        <f t="shared" si="23"/>
        <v>#VALUE!</v>
      </c>
      <c r="AZ83" s="8" t="e">
        <f t="shared" si="23"/>
        <v>#VALUE!</v>
      </c>
      <c r="BA83" s="8" t="e">
        <f t="shared" si="23"/>
        <v>#VALUE!</v>
      </c>
    </row>
    <row r="84" spans="2:53" s="133" customFormat="1" ht="15.75" x14ac:dyDescent="0.25">
      <c r="B84" s="237" t="s">
        <v>14</v>
      </c>
      <c r="C84" s="238"/>
      <c r="D84" s="239" t="e">
        <f>IF(D83&gt;0,(D83/'1 Enterprises'!D8),0)</f>
        <v>#VALUE!</v>
      </c>
      <c r="E84" s="239" t="e">
        <f>IF(E83&gt;0,(E83/'1 Enterprises'!E8),0)</f>
        <v>#VALUE!</v>
      </c>
      <c r="F84" s="239" t="e">
        <f>IF(F83&gt;0,(F83/'1 Enterprises'!F8),0)</f>
        <v>#VALUE!</v>
      </c>
      <c r="G84" s="239" t="e">
        <f>IF(G83&gt;0,(G83/'1 Enterprises'!G8),0)</f>
        <v>#VALUE!</v>
      </c>
      <c r="H84" s="239" t="e">
        <f>IF(H83&gt;0,(H83/'1 Enterprises'!H8),0)</f>
        <v>#VALUE!</v>
      </c>
      <c r="I84" s="239" t="e">
        <f>IF(I83&gt;0,(I83/'1 Enterprises'!I8),0)</f>
        <v>#VALUE!</v>
      </c>
      <c r="J84" s="239" t="e">
        <f>IF(J83&gt;0,(J83/'1 Enterprises'!J8),0)</f>
        <v>#VALUE!</v>
      </c>
      <c r="K84" s="239" t="e">
        <f>IF(K83&gt;0,(K83/'1 Enterprises'!K8),0)</f>
        <v>#VALUE!</v>
      </c>
      <c r="L84" s="239" t="e">
        <f>IF(L83&gt;0,(L83/'1 Enterprises'!L8),0)</f>
        <v>#VALUE!</v>
      </c>
      <c r="M84" s="239" t="e">
        <f>IF(M83&gt;0,(M83/'1 Enterprises'!M8),0)</f>
        <v>#VALUE!</v>
      </c>
      <c r="N84" s="239" t="e">
        <f>IF(N83&gt;0,(N83/'1 Enterprises'!N8),0)</f>
        <v>#VALUE!</v>
      </c>
      <c r="O84" s="239" t="e">
        <f>IF(O83&gt;0,(O83/'1 Enterprises'!O8),0)</f>
        <v>#VALUE!</v>
      </c>
      <c r="P84" s="239" t="e">
        <f>IF(P83&gt;0,(P83/'1 Enterprises'!P8),0)</f>
        <v>#VALUE!</v>
      </c>
      <c r="Q84" s="239" t="e">
        <f>IF(Q83&gt;0,(Q83/'1 Enterprises'!Q8),0)</f>
        <v>#VALUE!</v>
      </c>
      <c r="R84" s="239" t="e">
        <f>IF(R83&gt;0,(R83/'1 Enterprises'!R8),0)</f>
        <v>#VALUE!</v>
      </c>
      <c r="S84" s="239" t="e">
        <f>IF(S83&gt;0,(S83/'1 Enterprises'!S8),0)</f>
        <v>#VALUE!</v>
      </c>
      <c r="T84" s="239" t="e">
        <f>IF(T83&gt;0,(T83/'1 Enterprises'!T8),0)</f>
        <v>#VALUE!</v>
      </c>
      <c r="U84" s="239" t="e">
        <f>IF(U83&gt;0,(U83/'1 Enterprises'!U8),0)</f>
        <v>#VALUE!</v>
      </c>
      <c r="V84" s="239" t="e">
        <f>IF(V83&gt;0,(V83/'1 Enterprises'!V8),0)</f>
        <v>#VALUE!</v>
      </c>
      <c r="W84" s="239" t="e">
        <f>IF(W83&gt;0,(W83/'1 Enterprises'!W8),0)</f>
        <v>#VALUE!</v>
      </c>
      <c r="X84" s="239" t="e">
        <f>IF(X83&gt;0,(X83/'1 Enterprises'!X8),0)</f>
        <v>#VALUE!</v>
      </c>
      <c r="Y84" s="239" t="e">
        <f>IF(Y83&gt;0,(Y83/'1 Enterprises'!Y8),0)</f>
        <v>#VALUE!</v>
      </c>
      <c r="Z84" s="239" t="e">
        <f>IF(Z83&gt;0,(Z83/'1 Enterprises'!Z8),0)</f>
        <v>#VALUE!</v>
      </c>
      <c r="AA84" s="239" t="e">
        <f>IF(AA83&gt;0,(AA83/'1 Enterprises'!AA8),0)</f>
        <v>#VALUE!</v>
      </c>
      <c r="AB84" s="239" t="e">
        <f>IF(AB83&gt;0,(AB83/'1 Enterprises'!AB8),0)</f>
        <v>#VALUE!</v>
      </c>
      <c r="AC84" s="239" t="e">
        <f>IF(AC83&gt;0,(AC83/'1 Enterprises'!AC8),0)</f>
        <v>#VALUE!</v>
      </c>
      <c r="AD84" s="239" t="e">
        <f>IF(AD83&gt;0,(AD83/'1 Enterprises'!AD8),0)</f>
        <v>#VALUE!</v>
      </c>
      <c r="AE84" s="239" t="e">
        <f>IF(AE83&gt;0,(AE83/'1 Enterprises'!AE8),0)</f>
        <v>#VALUE!</v>
      </c>
      <c r="AF84" s="239" t="e">
        <f>IF(AF83&gt;0,(AF83/'1 Enterprises'!AF8),0)</f>
        <v>#VALUE!</v>
      </c>
      <c r="AG84" s="239" t="e">
        <f>IF(AG83&gt;0,(AG83/'1 Enterprises'!AG8),0)</f>
        <v>#VALUE!</v>
      </c>
      <c r="AH84" s="239" t="e">
        <f>IF(AH83&gt;0,(AH83/'1 Enterprises'!AH8),0)</f>
        <v>#VALUE!</v>
      </c>
      <c r="AI84" s="239" t="e">
        <f>IF(AI83&gt;0,(AI83/'1 Enterprises'!AI8),0)</f>
        <v>#VALUE!</v>
      </c>
      <c r="AJ84" s="239" t="e">
        <f>IF(AJ83&gt;0,(AJ83/'1 Enterprises'!AJ8),0)</f>
        <v>#VALUE!</v>
      </c>
      <c r="AK84" s="239" t="e">
        <f>IF(AK83&gt;0,(AK83/'1 Enterprises'!AK8),0)</f>
        <v>#VALUE!</v>
      </c>
      <c r="AL84" s="239" t="e">
        <f>IF(AL83&gt;0,(AL83/'1 Enterprises'!AL8),0)</f>
        <v>#VALUE!</v>
      </c>
      <c r="AM84" s="239" t="e">
        <f>IF(AM83&gt;0,(AM83/'1 Enterprises'!AM8),0)</f>
        <v>#VALUE!</v>
      </c>
      <c r="AN84" s="239" t="e">
        <f>IF(AN83&gt;0,(AN83/'1 Enterprises'!AN8),0)</f>
        <v>#VALUE!</v>
      </c>
      <c r="AO84" s="239" t="e">
        <f>IF(AO83&gt;0,(AO83/'1 Enterprises'!AO8),0)</f>
        <v>#VALUE!</v>
      </c>
      <c r="AP84" s="239" t="e">
        <f>IF(AP83&gt;0,(AP83/'1 Enterprises'!AP8),0)</f>
        <v>#VALUE!</v>
      </c>
      <c r="AQ84" s="239" t="e">
        <f>IF(AQ83&gt;0,(AQ83/'1 Enterprises'!AQ8),0)</f>
        <v>#VALUE!</v>
      </c>
      <c r="AR84" s="239" t="e">
        <f>IF(AR83&gt;0,(AR83/'1 Enterprises'!AR8),0)</f>
        <v>#VALUE!</v>
      </c>
      <c r="AS84" s="239" t="e">
        <f>IF(AS83&gt;0,(AS83/'1 Enterprises'!AS8),0)</f>
        <v>#VALUE!</v>
      </c>
      <c r="AT84" s="239" t="e">
        <f>IF(AT83&gt;0,(AT83/'1 Enterprises'!AT8),0)</f>
        <v>#VALUE!</v>
      </c>
      <c r="AU84" s="239" t="e">
        <f>IF(AU83&gt;0,(AU83/'1 Enterprises'!AU8),0)</f>
        <v>#VALUE!</v>
      </c>
      <c r="AV84" s="239" t="e">
        <f>IF(AV83&gt;0,(AV83/'1 Enterprises'!AV8),0)</f>
        <v>#VALUE!</v>
      </c>
      <c r="AW84" s="239" t="e">
        <f>IF(AW83&gt;0,(AW83/'1 Enterprises'!AW8),0)</f>
        <v>#VALUE!</v>
      </c>
      <c r="AX84" s="239" t="e">
        <f>IF(AX83&gt;0,(AX83/'1 Enterprises'!AX8),0)</f>
        <v>#VALUE!</v>
      </c>
      <c r="AY84" s="239" t="e">
        <f>IF(AY83&gt;0,(AY83/'1 Enterprises'!AY8),0)</f>
        <v>#VALUE!</v>
      </c>
      <c r="AZ84" s="239" t="e">
        <f>IF(AZ83&gt;0,(AZ83/'1 Enterprises'!AZ8),0)</f>
        <v>#VALUE!</v>
      </c>
      <c r="BA84" s="239" t="e">
        <f>IF(BA83&gt;0,(BA83/'1 Enterprises'!BA8),0)</f>
        <v>#VALUE!</v>
      </c>
    </row>
    <row r="86" spans="2:53" ht="15.75" x14ac:dyDescent="0.25">
      <c r="B86" s="103" t="s">
        <v>239</v>
      </c>
      <c r="C86" s="9"/>
      <c r="D86" s="3"/>
      <c r="E86" s="3"/>
      <c r="I86" s="3"/>
      <c r="J86" s="3"/>
      <c r="K86" s="3"/>
      <c r="L86" s="3"/>
      <c r="M86" s="3"/>
      <c r="N86" s="3"/>
      <c r="O86" s="3"/>
      <c r="P86" s="3"/>
      <c r="Q86" s="3"/>
      <c r="R86" s="3"/>
      <c r="S86" s="3"/>
      <c r="T86" s="3"/>
      <c r="U86" s="3"/>
      <c r="V86" s="3"/>
      <c r="W86" s="3"/>
      <c r="X86" s="3"/>
      <c r="Y86" s="3"/>
      <c r="Z86" s="3"/>
      <c r="AA86" s="3"/>
      <c r="AB86" s="3"/>
    </row>
    <row r="87" spans="2:53" x14ac:dyDescent="0.2">
      <c r="B87" s="63" t="s">
        <v>446</v>
      </c>
      <c r="C87" s="1"/>
      <c r="D87" s="3"/>
      <c r="E87" s="85" t="e">
        <f>'8 Cost of Production'!D79</f>
        <v>#VALUE!</v>
      </c>
      <c r="F87" s="33" t="s">
        <v>350</v>
      </c>
      <c r="G87" s="33"/>
      <c r="H87" s="33"/>
      <c r="I87" s="33"/>
      <c r="J87" s="3"/>
      <c r="K87" s="3"/>
      <c r="L87" s="3"/>
      <c r="M87" s="3"/>
      <c r="N87" s="3"/>
      <c r="O87" s="3"/>
      <c r="P87" s="3"/>
      <c r="Q87" s="3"/>
      <c r="R87" s="3"/>
      <c r="S87" s="3"/>
      <c r="T87" s="3"/>
      <c r="U87" s="3"/>
      <c r="V87" s="3"/>
      <c r="W87" s="3"/>
      <c r="X87" s="3"/>
      <c r="Y87" s="3"/>
      <c r="Z87" s="3"/>
      <c r="AA87" s="3"/>
      <c r="AB87" s="3"/>
    </row>
    <row r="88" spans="2:53" x14ac:dyDescent="0.2">
      <c r="B88" s="202" t="str">
        <f>'2 Income Statement'!B55</f>
        <v>Other Income</v>
      </c>
      <c r="C88" s="1"/>
      <c r="D88" s="10" t="s">
        <v>351</v>
      </c>
      <c r="E88" s="85">
        <f>'2 Income Statement'!H55</f>
        <v>0</v>
      </c>
      <c r="F88" s="33"/>
      <c r="G88" s="33"/>
      <c r="H88" s="33"/>
      <c r="I88" s="33"/>
      <c r="J88" s="3"/>
      <c r="K88" s="3"/>
      <c r="L88" s="3"/>
      <c r="M88" s="3"/>
      <c r="N88" s="3"/>
      <c r="O88" s="3"/>
      <c r="P88" s="3"/>
      <c r="Q88" s="3"/>
      <c r="R88" s="3"/>
      <c r="S88" s="3"/>
      <c r="T88" s="3"/>
      <c r="U88" s="3"/>
      <c r="V88" s="3"/>
      <c r="W88" s="3"/>
      <c r="X88" s="3"/>
      <c r="Y88" s="3"/>
      <c r="Z88" s="3"/>
      <c r="AA88" s="3"/>
      <c r="AB88" s="3"/>
    </row>
    <row r="89" spans="2:53" x14ac:dyDescent="0.2">
      <c r="B89" s="63" t="str">
        <f>'2 Income Statement'!B56</f>
        <v>Misc Income</v>
      </c>
      <c r="C89" s="1"/>
      <c r="D89" s="10" t="s">
        <v>351</v>
      </c>
      <c r="E89" s="100">
        <f>'2 Income Statement'!H56</f>
        <v>0</v>
      </c>
      <c r="F89" s="33" t="s">
        <v>63</v>
      </c>
      <c r="G89" s="33"/>
      <c r="H89" s="33"/>
      <c r="I89" s="33"/>
      <c r="J89" s="10"/>
      <c r="K89" s="10"/>
      <c r="L89" s="10"/>
      <c r="M89" s="10"/>
      <c r="N89" s="10"/>
      <c r="O89" s="10"/>
      <c r="P89" s="10"/>
      <c r="Q89" s="10"/>
      <c r="R89" s="10"/>
      <c r="S89" s="10"/>
      <c r="T89" s="10"/>
      <c r="U89" s="10"/>
      <c r="V89" s="10"/>
      <c r="W89" s="10"/>
      <c r="X89" s="10"/>
      <c r="Y89" s="10"/>
      <c r="Z89" s="10"/>
      <c r="AA89" s="10"/>
      <c r="AB89" s="10"/>
    </row>
    <row r="90" spans="2:53" x14ac:dyDescent="0.2">
      <c r="B90" s="63" t="s">
        <v>449</v>
      </c>
      <c r="C90" s="1"/>
      <c r="D90" s="10" t="s">
        <v>351</v>
      </c>
      <c r="E90" s="100">
        <f>'8 Cost of Production'!D78</f>
        <v>0</v>
      </c>
      <c r="F90" s="33" t="s">
        <v>352</v>
      </c>
      <c r="G90" s="33"/>
      <c r="H90" s="33"/>
      <c r="I90" s="33"/>
      <c r="J90" s="10"/>
      <c r="K90" s="10"/>
      <c r="L90" s="10"/>
      <c r="M90" s="10"/>
      <c r="N90" s="10"/>
      <c r="O90" s="10"/>
      <c r="P90" s="10"/>
      <c r="Q90" s="10"/>
      <c r="R90" s="10"/>
      <c r="S90" s="10"/>
      <c r="T90" s="10"/>
      <c r="U90" s="10"/>
      <c r="V90" s="10"/>
      <c r="W90" s="10"/>
      <c r="X90" s="10"/>
      <c r="Y90" s="10"/>
      <c r="Z90" s="10"/>
      <c r="AA90" s="10"/>
      <c r="AB90" s="10"/>
    </row>
    <row r="91" spans="2:53" s="31" customFormat="1" ht="15" x14ac:dyDescent="0.25">
      <c r="B91" s="63" t="s">
        <v>299</v>
      </c>
      <c r="C91" s="1"/>
      <c r="D91" s="10" t="s">
        <v>353</v>
      </c>
      <c r="E91" s="143"/>
      <c r="F91" s="33" t="s">
        <v>147</v>
      </c>
      <c r="G91" s="33"/>
      <c r="H91" s="33"/>
      <c r="I91" s="33"/>
      <c r="J91" s="10"/>
      <c r="K91" s="10"/>
      <c r="L91" s="10"/>
      <c r="M91" s="10"/>
      <c r="N91" s="10"/>
      <c r="O91" s="10"/>
      <c r="P91" s="10"/>
      <c r="Q91" s="10"/>
      <c r="R91" s="10"/>
      <c r="S91" s="10"/>
      <c r="T91" s="10"/>
      <c r="U91" s="10"/>
      <c r="V91" s="10"/>
      <c r="W91" s="10"/>
      <c r="X91" s="10"/>
      <c r="Y91" s="10"/>
      <c r="Z91" s="10"/>
      <c r="AA91" s="10"/>
      <c r="AB91" s="10"/>
    </row>
    <row r="92" spans="2:53" s="31" customFormat="1" x14ac:dyDescent="0.2">
      <c r="B92" s="63" t="s">
        <v>450</v>
      </c>
      <c r="C92" s="1"/>
      <c r="D92" s="10" t="s">
        <v>351</v>
      </c>
      <c r="E92" s="100">
        <f>'8 Cost of Production'!D77</f>
        <v>0</v>
      </c>
      <c r="F92" s="33" t="s">
        <v>354</v>
      </c>
      <c r="G92" s="33"/>
      <c r="H92" s="33"/>
      <c r="I92" s="33"/>
      <c r="J92" s="10"/>
      <c r="K92" s="10"/>
      <c r="L92" s="10"/>
      <c r="M92" s="10"/>
      <c r="N92" s="10"/>
      <c r="O92" s="10"/>
      <c r="P92" s="10"/>
      <c r="Q92" s="10"/>
      <c r="R92" s="10"/>
      <c r="S92" s="10"/>
      <c r="T92" s="10"/>
      <c r="U92" s="10"/>
      <c r="V92" s="10"/>
      <c r="W92" s="10"/>
      <c r="X92" s="10"/>
      <c r="Y92" s="10"/>
      <c r="Z92" s="10"/>
      <c r="AA92" s="10"/>
      <c r="AB92" s="10"/>
    </row>
    <row r="93" spans="2:53" ht="15" x14ac:dyDescent="0.25">
      <c r="B93" s="63" t="s">
        <v>300</v>
      </c>
      <c r="C93" s="1"/>
      <c r="D93" s="10" t="str">
        <f>D91</f>
        <v>+</v>
      </c>
      <c r="E93" s="143"/>
      <c r="F93" s="33" t="s">
        <v>355</v>
      </c>
      <c r="G93" s="33"/>
      <c r="H93" s="33"/>
      <c r="I93" s="33"/>
      <c r="J93" s="10"/>
      <c r="K93" s="10"/>
      <c r="L93" s="10"/>
      <c r="M93" s="10"/>
      <c r="N93" s="10"/>
      <c r="O93" s="10"/>
      <c r="P93" s="10"/>
      <c r="Q93" s="10"/>
      <c r="R93" s="10"/>
      <c r="S93" s="10"/>
      <c r="T93" s="10"/>
      <c r="U93" s="10"/>
      <c r="V93" s="10"/>
      <c r="W93" s="10"/>
      <c r="X93" s="10"/>
      <c r="Y93" s="10"/>
      <c r="Z93" s="10"/>
      <c r="AA93" s="10"/>
      <c r="AB93" s="10"/>
    </row>
    <row r="94" spans="2:53" x14ac:dyDescent="0.2">
      <c r="B94" s="63" t="s">
        <v>320</v>
      </c>
      <c r="C94" s="1"/>
      <c r="D94" s="10" t="s">
        <v>356</v>
      </c>
      <c r="E94" s="100" t="e">
        <f>E87-E88-E89-E90+E91-E92+E93</f>
        <v>#VALUE!</v>
      </c>
      <c r="F94" s="10"/>
      <c r="G94" s="10"/>
      <c r="H94" s="10"/>
      <c r="I94" s="10"/>
      <c r="J94" s="10"/>
      <c r="K94" s="10"/>
      <c r="L94" s="10"/>
      <c r="M94" s="10"/>
      <c r="N94" s="10"/>
      <c r="O94" s="10"/>
      <c r="P94" s="10"/>
      <c r="Q94" s="10"/>
      <c r="R94" s="10"/>
      <c r="S94" s="10"/>
      <c r="T94" s="10"/>
      <c r="U94" s="10"/>
      <c r="V94" s="10"/>
      <c r="W94" s="10"/>
      <c r="X94" s="10"/>
      <c r="Y94" s="10"/>
      <c r="Z94" s="10"/>
      <c r="AA94" s="10"/>
      <c r="AB94" s="10"/>
    </row>
    <row r="95" spans="2:53" x14ac:dyDescent="0.2">
      <c r="B95" s="63" t="s">
        <v>301</v>
      </c>
      <c r="C95" s="3"/>
      <c r="D95" s="3">
        <f>IF('8 Cost of Production'!D35&gt;0,($E$94*'8 Cost of Production'!D9/'8 Cost of Production'!D35),0)</f>
        <v>0</v>
      </c>
      <c r="E95" s="3">
        <f>IF('8 Cost of Production'!E35&gt;0,($E$94*'8 Cost of Production'!E9/'8 Cost of Production'!E35),0)</f>
        <v>0</v>
      </c>
      <c r="F95" s="3">
        <f>IF('8 Cost of Production'!F35&gt;0,($E$94*'8 Cost of Production'!F9/'8 Cost of Production'!F35),0)</f>
        <v>0</v>
      </c>
      <c r="G95" s="3">
        <f>IF('8 Cost of Production'!G35&gt;0,($E$94*'8 Cost of Production'!G9/'8 Cost of Production'!G35),0)</f>
        <v>0</v>
      </c>
      <c r="H95" s="3">
        <f>IF('8 Cost of Production'!H35&gt;0,($E$94*'8 Cost of Production'!H9/'8 Cost of Production'!H35),0)</f>
        <v>0</v>
      </c>
      <c r="I95" s="3">
        <f>IF('8 Cost of Production'!I35&gt;0,($E$94*'8 Cost of Production'!I9/'8 Cost of Production'!I35),0)</f>
        <v>0</v>
      </c>
      <c r="J95" s="3">
        <f>IF('8 Cost of Production'!J35&gt;0,($E$94*'8 Cost of Production'!J9/'8 Cost of Production'!J35),0)</f>
        <v>0</v>
      </c>
      <c r="K95" s="3">
        <f>IF('8 Cost of Production'!K35&gt;0,($E$94*'8 Cost of Production'!K9/'8 Cost of Production'!K35),0)</f>
        <v>0</v>
      </c>
      <c r="L95" s="3">
        <f>IF('8 Cost of Production'!L35&gt;0,($E$94*'8 Cost of Production'!L9/'8 Cost of Production'!L35),0)</f>
        <v>0</v>
      </c>
      <c r="M95" s="3">
        <f>IF('8 Cost of Production'!M35&gt;0,($E$94*'8 Cost of Production'!M9/'8 Cost of Production'!M35),0)</f>
        <v>0</v>
      </c>
      <c r="N95" s="3">
        <f>IF('8 Cost of Production'!N35&gt;0,($E$94*'8 Cost of Production'!N9/'8 Cost of Production'!N35),0)</f>
        <v>0</v>
      </c>
      <c r="O95" s="3">
        <f>IF('8 Cost of Production'!O35&gt;0,($E$94*'8 Cost of Production'!O9/'8 Cost of Production'!O35),0)</f>
        <v>0</v>
      </c>
      <c r="P95" s="3">
        <f>IF('8 Cost of Production'!P35&gt;0,($E$94*'8 Cost of Production'!P9/'8 Cost of Production'!P35),0)</f>
        <v>0</v>
      </c>
      <c r="Q95" s="3">
        <f>IF('8 Cost of Production'!Q35&gt;0,($E$94*'8 Cost of Production'!Q9/'8 Cost of Production'!Q35),0)</f>
        <v>0</v>
      </c>
      <c r="R95" s="3">
        <f>IF('8 Cost of Production'!R35&gt;0,($E$94*'8 Cost of Production'!R9/'8 Cost of Production'!R35),0)</f>
        <v>0</v>
      </c>
      <c r="S95" s="3">
        <f>IF('8 Cost of Production'!S35&gt;0,($E$94*'8 Cost of Production'!S9/'8 Cost of Production'!S35),0)</f>
        <v>0</v>
      </c>
      <c r="T95" s="3">
        <f>IF('8 Cost of Production'!T35&gt;0,($E$94*'8 Cost of Production'!T9/'8 Cost of Production'!T35),0)</f>
        <v>0</v>
      </c>
      <c r="U95" s="3">
        <f>IF('8 Cost of Production'!U35&gt;0,($E$94*'8 Cost of Production'!U9/'8 Cost of Production'!U35),0)</f>
        <v>0</v>
      </c>
      <c r="V95" s="3">
        <f>IF('8 Cost of Production'!V35&gt;0,($E$94*'8 Cost of Production'!V9/'8 Cost of Production'!V35),0)</f>
        <v>0</v>
      </c>
      <c r="W95" s="3">
        <f>IF('8 Cost of Production'!W35&gt;0,($E$94*'8 Cost of Production'!W9/'8 Cost of Production'!W35),0)</f>
        <v>0</v>
      </c>
      <c r="X95" s="3">
        <f>IF('8 Cost of Production'!X35&gt;0,($E$94*'8 Cost of Production'!X9/'8 Cost of Production'!X35),0)</f>
        <v>0</v>
      </c>
      <c r="Y95" s="3">
        <f>IF('8 Cost of Production'!Y35&gt;0,($E$94*'8 Cost of Production'!Y9/'8 Cost of Production'!Y35),0)</f>
        <v>0</v>
      </c>
      <c r="Z95" s="3">
        <f>IF('8 Cost of Production'!Z35&gt;0,($E$94*'8 Cost of Production'!Z9/'8 Cost of Production'!Z35),0)</f>
        <v>0</v>
      </c>
      <c r="AA95" s="3">
        <f>IF('8 Cost of Production'!AA35&gt;0,($E$94*'8 Cost of Production'!AA9/'8 Cost of Production'!AA35),0)</f>
        <v>0</v>
      </c>
      <c r="AB95" s="3">
        <f>IF('8 Cost of Production'!AB35&gt;0,($E$94*'8 Cost of Production'!AB9/'8 Cost of Production'!AB35),0)</f>
        <v>0</v>
      </c>
      <c r="AC95" s="3">
        <f>IF('8 Cost of Production'!AC35&gt;0,($E$94*'8 Cost of Production'!AC9/'8 Cost of Production'!AC35),0)</f>
        <v>0</v>
      </c>
      <c r="AD95" s="3">
        <f>IF('8 Cost of Production'!AD35&gt;0,($E$94*'8 Cost of Production'!AD9/'8 Cost of Production'!AD35),0)</f>
        <v>0</v>
      </c>
      <c r="AE95" s="3">
        <f>IF('8 Cost of Production'!AE35&gt;0,($E$94*'8 Cost of Production'!AE9/'8 Cost of Production'!AE35),0)</f>
        <v>0</v>
      </c>
      <c r="AF95" s="3">
        <f>IF('8 Cost of Production'!AF35&gt;0,($E$94*'8 Cost of Production'!AF9/'8 Cost of Production'!AF35),0)</f>
        <v>0</v>
      </c>
      <c r="AG95" s="3">
        <f>IF('8 Cost of Production'!AG35&gt;0,($E$94*'8 Cost of Production'!AG9/'8 Cost of Production'!AG35),0)</f>
        <v>0</v>
      </c>
      <c r="AH95" s="3">
        <f>IF('8 Cost of Production'!AH35&gt;0,($E$94*'8 Cost of Production'!AH9/'8 Cost of Production'!AH35),0)</f>
        <v>0</v>
      </c>
      <c r="AI95" s="3">
        <f>IF('8 Cost of Production'!AI35&gt;0,($E$94*'8 Cost of Production'!AI9/'8 Cost of Production'!AI35),0)</f>
        <v>0</v>
      </c>
      <c r="AJ95" s="3">
        <f>IF('8 Cost of Production'!AJ35&gt;0,($E$94*'8 Cost of Production'!AJ9/'8 Cost of Production'!AJ35),0)</f>
        <v>0</v>
      </c>
      <c r="AK95" s="3">
        <f>IF('8 Cost of Production'!AK35&gt;0,($E$94*'8 Cost of Production'!AK9/'8 Cost of Production'!AK35),0)</f>
        <v>0</v>
      </c>
      <c r="AL95" s="3">
        <f>IF('8 Cost of Production'!AL35&gt;0,($E$94*'8 Cost of Production'!AL9/'8 Cost of Production'!AL35),0)</f>
        <v>0</v>
      </c>
      <c r="AM95" s="3">
        <f>IF('8 Cost of Production'!AM35&gt;0,($E$94*'8 Cost of Production'!AM9/'8 Cost of Production'!AM35),0)</f>
        <v>0</v>
      </c>
      <c r="AN95" s="3">
        <f>IF('8 Cost of Production'!AN35&gt;0,($E$94*'8 Cost of Production'!AN9/'8 Cost of Production'!AN35),0)</f>
        <v>0</v>
      </c>
      <c r="AO95" s="3">
        <f>IF('8 Cost of Production'!AO35&gt;0,($E$94*'8 Cost of Production'!AO9/'8 Cost of Production'!AO35),0)</f>
        <v>0</v>
      </c>
      <c r="AP95" s="3">
        <f>IF('8 Cost of Production'!AP35&gt;0,($E$94*'8 Cost of Production'!AP9/'8 Cost of Production'!AP35),0)</f>
        <v>0</v>
      </c>
      <c r="AQ95" s="3">
        <f>IF('8 Cost of Production'!AQ35&gt;0,($E$94*'8 Cost of Production'!AQ9/'8 Cost of Production'!AQ35),0)</f>
        <v>0</v>
      </c>
      <c r="AR95" s="3">
        <f>IF('8 Cost of Production'!AR35&gt;0,($E$94*'8 Cost of Production'!AR9/'8 Cost of Production'!AR35),0)</f>
        <v>0</v>
      </c>
      <c r="AS95" s="3">
        <f>IF('8 Cost of Production'!AS35&gt;0,($E$94*'8 Cost of Production'!AS9/'8 Cost of Production'!AS35),0)</f>
        <v>0</v>
      </c>
      <c r="AT95" s="3">
        <f>IF('8 Cost of Production'!AT35&gt;0,($E$94*'8 Cost of Production'!AT9/'8 Cost of Production'!AT35),0)</f>
        <v>0</v>
      </c>
      <c r="AU95" s="3">
        <f>IF('8 Cost of Production'!AU35&gt;0,($E$94*'8 Cost of Production'!AU9/'8 Cost of Production'!AU35),0)</f>
        <v>0</v>
      </c>
      <c r="AV95" s="3">
        <f>IF('8 Cost of Production'!AV35&gt;0,($E$94*'8 Cost of Production'!AV9/'8 Cost of Production'!AV35),0)</f>
        <v>0</v>
      </c>
      <c r="AW95" s="3">
        <f>IF('8 Cost of Production'!AW35&gt;0,($E$94*'8 Cost of Production'!AW9/'8 Cost of Production'!AW35),0)</f>
        <v>0</v>
      </c>
      <c r="AX95" s="3">
        <f>IF('8 Cost of Production'!AX35&gt;0,($E$94*'8 Cost of Production'!AX9/'8 Cost of Production'!AX35),0)</f>
        <v>0</v>
      </c>
      <c r="AY95" s="3">
        <f>IF('8 Cost of Production'!AY35&gt;0,($E$94*'8 Cost of Production'!AY9/'8 Cost of Production'!AY35),0)</f>
        <v>0</v>
      </c>
      <c r="AZ95" s="3">
        <f>IF('8 Cost of Production'!AZ35&gt;0,($E$94*'8 Cost of Production'!AZ9/'8 Cost of Production'!AZ35),0)</f>
        <v>0</v>
      </c>
      <c r="BA95" s="3">
        <f>IF('8 Cost of Production'!BA35&gt;0,($E$94*'8 Cost of Production'!BA9/'8 Cost of Production'!BA35),0)</f>
        <v>0</v>
      </c>
    </row>
    <row r="96" spans="2:53" x14ac:dyDescent="0.2">
      <c r="B96" s="63" t="s">
        <v>302</v>
      </c>
      <c r="C96" s="1"/>
      <c r="D96" s="3"/>
      <c r="E96" s="85" t="e">
        <f>E94+E59+BD29</f>
        <v>#VALUE!</v>
      </c>
      <c r="F96" s="3"/>
      <c r="G96" s="33"/>
      <c r="H96" s="33"/>
      <c r="I96" s="3"/>
      <c r="J96" s="3"/>
      <c r="K96" s="3"/>
      <c r="L96" s="3"/>
      <c r="M96" s="3"/>
      <c r="N96" s="3"/>
      <c r="O96" s="3"/>
      <c r="P96" s="3"/>
      <c r="Q96" s="3"/>
      <c r="R96" s="3"/>
      <c r="S96" s="3"/>
      <c r="T96" s="3"/>
      <c r="U96" s="3"/>
      <c r="V96" s="3"/>
      <c r="W96" s="3"/>
      <c r="X96" s="3"/>
      <c r="Y96" s="3"/>
      <c r="Z96" s="3"/>
      <c r="AA96" s="3"/>
      <c r="AB96" s="3"/>
    </row>
    <row r="97" spans="2:53" x14ac:dyDescent="0.2">
      <c r="B97" s="63"/>
      <c r="C97" s="1"/>
      <c r="D97" s="3"/>
      <c r="E97" s="3"/>
      <c r="F97" s="3"/>
      <c r="G97" s="3"/>
      <c r="H97" s="3"/>
      <c r="I97" s="3"/>
      <c r="J97" s="3"/>
      <c r="K97" s="3"/>
      <c r="L97" s="3"/>
      <c r="M97" s="3"/>
      <c r="N97" s="3"/>
      <c r="O97" s="3"/>
      <c r="P97" s="3"/>
      <c r="Q97" s="3"/>
      <c r="R97" s="3"/>
      <c r="S97" s="3"/>
      <c r="T97" s="3"/>
      <c r="U97" s="3"/>
      <c r="V97" s="3"/>
      <c r="W97" s="3"/>
      <c r="X97" s="3"/>
      <c r="Y97" s="3"/>
      <c r="Z97" s="3"/>
      <c r="AA97" s="3"/>
      <c r="AB97" s="3"/>
    </row>
    <row r="98" spans="2:53" ht="13.5" thickBot="1" x14ac:dyDescent="0.25">
      <c r="B98" s="64"/>
      <c r="C98" s="38"/>
      <c r="D98" s="53">
        <f>'8 Cost of Production'!D34</f>
        <v>0</v>
      </c>
      <c r="E98" s="53">
        <f>'8 Cost of Production'!E34</f>
        <v>0</v>
      </c>
      <c r="F98" s="53">
        <f>'8 Cost of Production'!F34</f>
        <v>0</v>
      </c>
      <c r="G98" s="53">
        <f>'8 Cost of Production'!G34</f>
        <v>0</v>
      </c>
      <c r="H98" s="53">
        <f>'8 Cost of Production'!H34</f>
        <v>0</v>
      </c>
      <c r="I98" s="53">
        <f>'8 Cost of Production'!I34</f>
        <v>0</v>
      </c>
      <c r="J98" s="53">
        <f>'8 Cost of Production'!J34</f>
        <v>0</v>
      </c>
      <c r="K98" s="53">
        <f>'8 Cost of Production'!K34</f>
        <v>0</v>
      </c>
      <c r="L98" s="53">
        <f>'8 Cost of Production'!L34</f>
        <v>0</v>
      </c>
      <c r="M98" s="53">
        <f>'8 Cost of Production'!M34</f>
        <v>0</v>
      </c>
      <c r="N98" s="53">
        <f>'8 Cost of Production'!N34</f>
        <v>0</v>
      </c>
      <c r="O98" s="53">
        <f>'8 Cost of Production'!O34</f>
        <v>0</v>
      </c>
      <c r="P98" s="53">
        <f>'8 Cost of Production'!P34</f>
        <v>0</v>
      </c>
      <c r="Q98" s="53">
        <f>'8 Cost of Production'!Q34</f>
        <v>0</v>
      </c>
      <c r="R98" s="53">
        <f>'8 Cost of Production'!R34</f>
        <v>0</v>
      </c>
      <c r="S98" s="53">
        <f>'8 Cost of Production'!S34</f>
        <v>0</v>
      </c>
      <c r="T98" s="53">
        <f>'8 Cost of Production'!T34</f>
        <v>0</v>
      </c>
      <c r="U98" s="53">
        <f>'8 Cost of Production'!U34</f>
        <v>0</v>
      </c>
      <c r="V98" s="53">
        <f>'8 Cost of Production'!V34</f>
        <v>0</v>
      </c>
      <c r="W98" s="53">
        <f>'8 Cost of Production'!W34</f>
        <v>0</v>
      </c>
      <c r="X98" s="53">
        <f>'8 Cost of Production'!X34</f>
        <v>0</v>
      </c>
      <c r="Y98" s="53">
        <f>'8 Cost of Production'!Y34</f>
        <v>0</v>
      </c>
      <c r="Z98" s="53">
        <f>'8 Cost of Production'!Z34</f>
        <v>0</v>
      </c>
      <c r="AA98" s="53">
        <f>'8 Cost of Production'!AA34</f>
        <v>0</v>
      </c>
      <c r="AB98" s="53">
        <f>'8 Cost of Production'!AB34</f>
        <v>0</v>
      </c>
      <c r="AC98" s="53">
        <f>'8 Cost of Production'!AC34</f>
        <v>0</v>
      </c>
      <c r="AD98" s="53">
        <f>'8 Cost of Production'!AD34</f>
        <v>0</v>
      </c>
      <c r="AE98" s="53">
        <f>'8 Cost of Production'!AE34</f>
        <v>0</v>
      </c>
      <c r="AF98" s="53">
        <f>'8 Cost of Production'!AF34</f>
        <v>0</v>
      </c>
      <c r="AG98" s="53">
        <f>'8 Cost of Production'!AG34</f>
        <v>0</v>
      </c>
      <c r="AH98" s="53">
        <f>'8 Cost of Production'!AH34</f>
        <v>0</v>
      </c>
      <c r="AI98" s="53">
        <f>'8 Cost of Production'!AI34</f>
        <v>0</v>
      </c>
      <c r="AJ98" s="53">
        <f>'8 Cost of Production'!AJ34</f>
        <v>0</v>
      </c>
      <c r="AK98" s="53">
        <f>'8 Cost of Production'!AK34</f>
        <v>0</v>
      </c>
      <c r="AL98" s="53">
        <f>'8 Cost of Production'!AL34</f>
        <v>0</v>
      </c>
      <c r="AM98" s="53">
        <f>'8 Cost of Production'!AM34</f>
        <v>0</v>
      </c>
      <c r="AN98" s="53">
        <f>'8 Cost of Production'!AN34</f>
        <v>0</v>
      </c>
      <c r="AO98" s="53">
        <f>'8 Cost of Production'!AO34</f>
        <v>0</v>
      </c>
      <c r="AP98" s="53">
        <f>'8 Cost of Production'!AP34</f>
        <v>0</v>
      </c>
      <c r="AQ98" s="53">
        <f>'8 Cost of Production'!AQ34</f>
        <v>0</v>
      </c>
      <c r="AR98" s="53">
        <f>'8 Cost of Production'!AR34</f>
        <v>0</v>
      </c>
      <c r="AS98" s="53">
        <f>'8 Cost of Production'!AS34</f>
        <v>0</v>
      </c>
      <c r="AT98" s="53">
        <f>'8 Cost of Production'!AT34</f>
        <v>0</v>
      </c>
      <c r="AU98" s="53">
        <f>'8 Cost of Production'!AU34</f>
        <v>0</v>
      </c>
      <c r="AV98" s="53">
        <f>'8 Cost of Production'!AV34</f>
        <v>0</v>
      </c>
      <c r="AW98" s="53">
        <f>'8 Cost of Production'!AW34</f>
        <v>0</v>
      </c>
      <c r="AX98" s="53">
        <f>'8 Cost of Production'!AX34</f>
        <v>0</v>
      </c>
      <c r="AY98" s="53">
        <f>'8 Cost of Production'!AY34</f>
        <v>0</v>
      </c>
      <c r="AZ98" s="53">
        <f>'8 Cost of Production'!AZ34</f>
        <v>0</v>
      </c>
      <c r="BA98" s="53">
        <f>'8 Cost of Production'!BA34</f>
        <v>0</v>
      </c>
    </row>
    <row r="99" spans="2:53" x14ac:dyDescent="0.2">
      <c r="B99" s="63" t="s">
        <v>156</v>
      </c>
      <c r="C99" s="1"/>
      <c r="D99" s="3" t="e">
        <f>IF('8 Cost of Production'!D41&gt;0,(D95+('8 Cost of Production'!D37/'1 Enterprises'!D15)),0)</f>
        <v>#VALUE!</v>
      </c>
      <c r="E99" s="3" t="e">
        <f>IF('8 Cost of Production'!E41&gt;0,(E95+('8 Cost of Production'!E37/'1 Enterprises'!E15)),0)</f>
        <v>#VALUE!</v>
      </c>
      <c r="F99" s="3" t="e">
        <f>IF('8 Cost of Production'!F41&gt;0,(F95+('8 Cost of Production'!F37/'1 Enterprises'!F15)),0)</f>
        <v>#VALUE!</v>
      </c>
      <c r="G99" s="3" t="e">
        <f>IF('8 Cost of Production'!G41&gt;0,(G95+('8 Cost of Production'!G37/'1 Enterprises'!G15)),0)</f>
        <v>#VALUE!</v>
      </c>
      <c r="H99" s="3" t="e">
        <f>IF('8 Cost of Production'!H41&gt;0,(H95+('8 Cost of Production'!H37/'1 Enterprises'!H15)),0)</f>
        <v>#VALUE!</v>
      </c>
      <c r="I99" s="3" t="e">
        <f>IF('8 Cost of Production'!I41&gt;0,(I95+('8 Cost of Production'!I37/'1 Enterprises'!I15)),0)</f>
        <v>#VALUE!</v>
      </c>
      <c r="J99" s="3" t="e">
        <f>IF('8 Cost of Production'!J41&gt;0,(J95+('8 Cost of Production'!J37/'1 Enterprises'!J15)),0)</f>
        <v>#VALUE!</v>
      </c>
      <c r="K99" s="3" t="e">
        <f>IF('8 Cost of Production'!K41&gt;0,(K95+('8 Cost of Production'!K37/'1 Enterprises'!K15)),0)</f>
        <v>#VALUE!</v>
      </c>
      <c r="L99" s="3" t="e">
        <f>IF('8 Cost of Production'!L41&gt;0,(L95+('8 Cost of Production'!L37/'1 Enterprises'!L15)),0)</f>
        <v>#VALUE!</v>
      </c>
      <c r="M99" s="3" t="e">
        <f>IF('8 Cost of Production'!M41&gt;0,(M95+('8 Cost of Production'!M37/'1 Enterprises'!M15)),0)</f>
        <v>#VALUE!</v>
      </c>
      <c r="N99" s="3" t="e">
        <f>IF('8 Cost of Production'!N41&gt;0,(N95+('8 Cost of Production'!N37/'1 Enterprises'!N15)),0)</f>
        <v>#VALUE!</v>
      </c>
      <c r="O99" s="3" t="e">
        <f>IF('8 Cost of Production'!O41&gt;0,(O95+('8 Cost of Production'!O37/'1 Enterprises'!O15)),0)</f>
        <v>#VALUE!</v>
      </c>
      <c r="P99" s="3" t="e">
        <f>IF('8 Cost of Production'!P41&gt;0,(P95+('8 Cost of Production'!P37/'1 Enterprises'!P15)),0)</f>
        <v>#VALUE!</v>
      </c>
      <c r="Q99" s="3" t="e">
        <f>IF('8 Cost of Production'!Q41&gt;0,(Q95+('8 Cost of Production'!Q37/'1 Enterprises'!Q15)),0)</f>
        <v>#VALUE!</v>
      </c>
      <c r="R99" s="3" t="e">
        <f>IF('8 Cost of Production'!R41&gt;0,(R95+('8 Cost of Production'!R37/'1 Enterprises'!R15)),0)</f>
        <v>#VALUE!</v>
      </c>
      <c r="S99" s="3" t="e">
        <f>IF('8 Cost of Production'!S41&gt;0,(S95+('8 Cost of Production'!S37/'1 Enterprises'!S15)),0)</f>
        <v>#VALUE!</v>
      </c>
      <c r="T99" s="3" t="e">
        <f>IF('8 Cost of Production'!T41&gt;0,(T95+('8 Cost of Production'!T37/'1 Enterprises'!T15)),0)</f>
        <v>#VALUE!</v>
      </c>
      <c r="U99" s="3" t="e">
        <f>IF('8 Cost of Production'!U41&gt;0,(U95+('8 Cost of Production'!U37/'1 Enterprises'!U15)),0)</f>
        <v>#VALUE!</v>
      </c>
      <c r="V99" s="3" t="e">
        <f>IF('8 Cost of Production'!V41&gt;0,(V95+('8 Cost of Production'!V37/'1 Enterprises'!V15)),0)</f>
        <v>#VALUE!</v>
      </c>
      <c r="W99" s="3" t="e">
        <f>IF('8 Cost of Production'!W41&gt;0,(W95+('8 Cost of Production'!W37/'1 Enterprises'!W15)),0)</f>
        <v>#VALUE!</v>
      </c>
      <c r="X99" s="3" t="e">
        <f>IF('8 Cost of Production'!X41&gt;0,(X95+('8 Cost of Production'!X37/'1 Enterprises'!X15)),0)</f>
        <v>#VALUE!</v>
      </c>
      <c r="Y99" s="3" t="e">
        <f>IF('8 Cost of Production'!Y41&gt;0,(Y95+('8 Cost of Production'!Y37/'1 Enterprises'!Y15)),0)</f>
        <v>#VALUE!</v>
      </c>
      <c r="Z99" s="3" t="e">
        <f>IF('8 Cost of Production'!Z41&gt;0,(Z95+('8 Cost of Production'!Z37/'1 Enterprises'!Z15)),0)</f>
        <v>#VALUE!</v>
      </c>
      <c r="AA99" s="3" t="e">
        <f>IF('8 Cost of Production'!AA41&gt;0,(AA95+('8 Cost of Production'!AA37/'1 Enterprises'!AA15)),0)</f>
        <v>#VALUE!</v>
      </c>
      <c r="AB99" s="3" t="e">
        <f>IF('8 Cost of Production'!AB41&gt;0,(AB95+('8 Cost of Production'!AB37/'1 Enterprises'!AB15)),0)</f>
        <v>#VALUE!</v>
      </c>
      <c r="AC99" s="3" t="e">
        <f>IF('8 Cost of Production'!AC41&gt;0,(AC95+('8 Cost of Production'!AC37/'1 Enterprises'!AC15)),0)</f>
        <v>#VALUE!</v>
      </c>
      <c r="AD99" s="3" t="e">
        <f>IF('8 Cost of Production'!AD41&gt;0,(AD95+('8 Cost of Production'!AD37/'1 Enterprises'!AD15)),0)</f>
        <v>#VALUE!</v>
      </c>
      <c r="AE99" s="3" t="e">
        <f>IF('8 Cost of Production'!AE41&gt;0,(AE95+('8 Cost of Production'!AE37/'1 Enterprises'!AE15)),0)</f>
        <v>#VALUE!</v>
      </c>
      <c r="AF99" s="3" t="e">
        <f>IF('8 Cost of Production'!AF41&gt;0,(AF95+('8 Cost of Production'!AF37/'1 Enterprises'!AF15)),0)</f>
        <v>#VALUE!</v>
      </c>
      <c r="AG99" s="3" t="e">
        <f>IF('8 Cost of Production'!AG41&gt;0,(AG95+('8 Cost of Production'!AG37/'1 Enterprises'!AG15)),0)</f>
        <v>#VALUE!</v>
      </c>
      <c r="AH99" s="3" t="e">
        <f>IF('8 Cost of Production'!AH41&gt;0,(AH95+('8 Cost of Production'!AH37/'1 Enterprises'!AH15)),0)</f>
        <v>#VALUE!</v>
      </c>
      <c r="AI99" s="3" t="e">
        <f>IF('8 Cost of Production'!AI41&gt;0,(AI95+('8 Cost of Production'!AI37/'1 Enterprises'!AI15)),0)</f>
        <v>#VALUE!</v>
      </c>
      <c r="AJ99" s="3" t="e">
        <f>IF('8 Cost of Production'!AJ41&gt;0,(AJ95+('8 Cost of Production'!AJ37/'1 Enterprises'!AJ15)),0)</f>
        <v>#VALUE!</v>
      </c>
      <c r="AK99" s="3" t="e">
        <f>IF('8 Cost of Production'!AK41&gt;0,(AK95+('8 Cost of Production'!AK37/'1 Enterprises'!AK15)),0)</f>
        <v>#VALUE!</v>
      </c>
      <c r="AL99" s="3" t="e">
        <f>IF('8 Cost of Production'!AL41&gt;0,(AL95+('8 Cost of Production'!AL37/'1 Enterprises'!AL15)),0)</f>
        <v>#VALUE!</v>
      </c>
      <c r="AM99" s="3" t="e">
        <f>IF('8 Cost of Production'!AM41&gt;0,(AM95+('8 Cost of Production'!AM37/'1 Enterprises'!AM15)),0)</f>
        <v>#VALUE!</v>
      </c>
      <c r="AN99" s="3" t="e">
        <f>IF('8 Cost of Production'!AN41&gt;0,(AN95+('8 Cost of Production'!AN37/'1 Enterprises'!AN15)),0)</f>
        <v>#VALUE!</v>
      </c>
      <c r="AO99" s="3" t="e">
        <f>IF('8 Cost of Production'!AO41&gt;0,(AO95+('8 Cost of Production'!AO37/'1 Enterprises'!AO15)),0)</f>
        <v>#VALUE!</v>
      </c>
      <c r="AP99" s="3" t="e">
        <f>IF('8 Cost of Production'!AP41&gt;0,(AP95+('8 Cost of Production'!AP37/'1 Enterprises'!AP15)),0)</f>
        <v>#VALUE!</v>
      </c>
      <c r="AQ99" s="3" t="e">
        <f>IF('8 Cost of Production'!AQ41&gt;0,(AQ95+('8 Cost of Production'!AQ37/'1 Enterprises'!AQ15)),0)</f>
        <v>#VALUE!</v>
      </c>
      <c r="AR99" s="3" t="e">
        <f>IF('8 Cost of Production'!AR41&gt;0,(AR95+('8 Cost of Production'!AR37/'1 Enterprises'!AR15)),0)</f>
        <v>#VALUE!</v>
      </c>
      <c r="AS99" s="3" t="e">
        <f>IF('8 Cost of Production'!AS41&gt;0,(AS95+('8 Cost of Production'!AS37/'1 Enterprises'!AS15)),0)</f>
        <v>#VALUE!</v>
      </c>
      <c r="AT99" s="3" t="e">
        <f>IF('8 Cost of Production'!AT41&gt;0,(AT95+('8 Cost of Production'!AT37/'1 Enterprises'!AT15)),0)</f>
        <v>#VALUE!</v>
      </c>
      <c r="AU99" s="3" t="e">
        <f>IF('8 Cost of Production'!AU41&gt;0,(AU95+('8 Cost of Production'!AU37/'1 Enterprises'!AU15)),0)</f>
        <v>#VALUE!</v>
      </c>
      <c r="AV99" s="3" t="e">
        <f>IF('8 Cost of Production'!AV41&gt;0,(AV95+('8 Cost of Production'!AV37/'1 Enterprises'!AV15)),0)</f>
        <v>#VALUE!</v>
      </c>
      <c r="AW99" s="3" t="e">
        <f>IF('8 Cost of Production'!AW41&gt;0,(AW95+('8 Cost of Production'!AW37/'1 Enterprises'!AW15)),0)</f>
        <v>#VALUE!</v>
      </c>
      <c r="AX99" s="3" t="e">
        <f>IF('8 Cost of Production'!AX41&gt;0,(AX95+('8 Cost of Production'!AX37/'1 Enterprises'!AX15)),0)</f>
        <v>#VALUE!</v>
      </c>
      <c r="AY99" s="3" t="e">
        <f>IF('8 Cost of Production'!AY41&gt;0,(AY95+('8 Cost of Production'!AY37/'1 Enterprises'!AY15)),0)</f>
        <v>#VALUE!</v>
      </c>
      <c r="AZ99" s="3" t="e">
        <f>IF('8 Cost of Production'!AZ41&gt;0,(AZ95+('8 Cost of Production'!AZ37/'1 Enterprises'!AZ15)),0)</f>
        <v>#VALUE!</v>
      </c>
      <c r="BA99" s="3" t="e">
        <f>IF('8 Cost of Production'!BA41&gt;0,(BA95+('8 Cost of Production'!BA37/'1 Enterprises'!BA15)),0)</f>
        <v>#VALUE!</v>
      </c>
    </row>
    <row r="100" spans="2:53" s="133" customFormat="1" ht="15.75" x14ac:dyDescent="0.25">
      <c r="B100" s="237" t="s">
        <v>33</v>
      </c>
      <c r="C100" s="238"/>
      <c r="D100" s="240" t="e">
        <f>IF(D99&gt;0,(D99/'1 Enterprises'!D8),0)</f>
        <v>#VALUE!</v>
      </c>
      <c r="E100" s="240" t="e">
        <f>IF(E99&gt;0,(E99/'1 Enterprises'!E8),0)</f>
        <v>#VALUE!</v>
      </c>
      <c r="F100" s="240" t="e">
        <f>IF(F99&gt;0,(F99/'1 Enterprises'!F8),0)</f>
        <v>#VALUE!</v>
      </c>
      <c r="G100" s="240" t="e">
        <f>IF(G99&gt;0,(G99/'1 Enterprises'!G8),0)</f>
        <v>#VALUE!</v>
      </c>
      <c r="H100" s="240" t="e">
        <f>IF(H99&gt;0,(H99/'1 Enterprises'!H8),0)</f>
        <v>#VALUE!</v>
      </c>
      <c r="I100" s="240" t="e">
        <f>IF(I99&gt;0,(I99/'1 Enterprises'!I8),0)</f>
        <v>#VALUE!</v>
      </c>
      <c r="J100" s="240" t="e">
        <f>IF(J99&gt;0,(J99/'1 Enterprises'!J8),0)</f>
        <v>#VALUE!</v>
      </c>
      <c r="K100" s="240" t="e">
        <f>IF(K99&gt;0,(K99/'1 Enterprises'!K8),0)</f>
        <v>#VALUE!</v>
      </c>
      <c r="L100" s="240" t="e">
        <f>IF(L99&gt;0,(L99/'1 Enterprises'!L8),0)</f>
        <v>#VALUE!</v>
      </c>
      <c r="M100" s="240" t="e">
        <f>IF(M99&gt;0,(M99/'1 Enterprises'!M8),0)</f>
        <v>#VALUE!</v>
      </c>
      <c r="N100" s="240" t="e">
        <f>IF(N99&gt;0,(N99/'1 Enterprises'!N8),0)</f>
        <v>#VALUE!</v>
      </c>
      <c r="O100" s="240" t="e">
        <f>IF(O99&gt;0,(O99/'1 Enterprises'!O8),0)</f>
        <v>#VALUE!</v>
      </c>
      <c r="P100" s="240" t="e">
        <f>IF(P99&gt;0,(P99/'1 Enterprises'!P8),0)</f>
        <v>#VALUE!</v>
      </c>
      <c r="Q100" s="240" t="e">
        <f>IF(Q99&gt;0,(Q99/'1 Enterprises'!Q8),0)</f>
        <v>#VALUE!</v>
      </c>
      <c r="R100" s="240" t="e">
        <f>IF(R99&gt;0,(R99/'1 Enterprises'!R8),0)</f>
        <v>#VALUE!</v>
      </c>
      <c r="S100" s="240" t="e">
        <f>IF(S99&gt;0,(S99/'1 Enterprises'!S8),0)</f>
        <v>#VALUE!</v>
      </c>
      <c r="T100" s="240" t="e">
        <f>IF(T99&gt;0,(T99/'1 Enterprises'!T8),0)</f>
        <v>#VALUE!</v>
      </c>
      <c r="U100" s="240" t="e">
        <f>IF(U99&gt;0,(U99/'1 Enterprises'!U8),0)</f>
        <v>#VALUE!</v>
      </c>
      <c r="V100" s="240" t="e">
        <f>IF(V99&gt;0,(V99/'1 Enterprises'!V8),0)</f>
        <v>#VALUE!</v>
      </c>
      <c r="W100" s="240" t="e">
        <f>IF(W99&gt;0,(W99/'1 Enterprises'!W8),0)</f>
        <v>#VALUE!</v>
      </c>
      <c r="X100" s="240" t="e">
        <f>IF(X99&gt;0,(X99/'1 Enterprises'!X8),0)</f>
        <v>#VALUE!</v>
      </c>
      <c r="Y100" s="240" t="e">
        <f>IF(Y99&gt;0,(Y99/'1 Enterprises'!Y8),0)</f>
        <v>#VALUE!</v>
      </c>
      <c r="Z100" s="240" t="e">
        <f>IF(Z99&gt;0,(Z99/'1 Enterprises'!Z8),0)</f>
        <v>#VALUE!</v>
      </c>
      <c r="AA100" s="240" t="e">
        <f>IF(AA99&gt;0,(AA99/'1 Enterprises'!AA8),0)</f>
        <v>#VALUE!</v>
      </c>
      <c r="AB100" s="240" t="e">
        <f>IF(AB99&gt;0,(AB99/'1 Enterprises'!AB8),0)</f>
        <v>#VALUE!</v>
      </c>
      <c r="AC100" s="240" t="e">
        <f>IF(AC99&gt;0,(AC99/'1 Enterprises'!AC8),0)</f>
        <v>#VALUE!</v>
      </c>
      <c r="AD100" s="240" t="e">
        <f>IF(AD99&gt;0,(AD99/'1 Enterprises'!AD8),0)</f>
        <v>#VALUE!</v>
      </c>
      <c r="AE100" s="240" t="e">
        <f>IF(AE99&gt;0,(AE99/'1 Enterprises'!AE8),0)</f>
        <v>#VALUE!</v>
      </c>
      <c r="AF100" s="240" t="e">
        <f>IF(AF99&gt;0,(AF99/'1 Enterprises'!AF8),0)</f>
        <v>#VALUE!</v>
      </c>
      <c r="AG100" s="240" t="e">
        <f>IF(AG99&gt;0,(AG99/'1 Enterprises'!AG8),0)</f>
        <v>#VALUE!</v>
      </c>
      <c r="AH100" s="240" t="e">
        <f>IF(AH99&gt;0,(AH99/'1 Enterprises'!AH8),0)</f>
        <v>#VALUE!</v>
      </c>
      <c r="AI100" s="240" t="e">
        <f>IF(AI99&gt;0,(AI99/'1 Enterprises'!AI8),0)</f>
        <v>#VALUE!</v>
      </c>
      <c r="AJ100" s="240" t="e">
        <f>IF(AJ99&gt;0,(AJ99/'1 Enterprises'!AJ8),0)</f>
        <v>#VALUE!</v>
      </c>
      <c r="AK100" s="240" t="e">
        <f>IF(AK99&gt;0,(AK99/'1 Enterprises'!AK8),0)</f>
        <v>#VALUE!</v>
      </c>
      <c r="AL100" s="240" t="e">
        <f>IF(AL99&gt;0,(AL99/'1 Enterprises'!AL8),0)</f>
        <v>#VALUE!</v>
      </c>
      <c r="AM100" s="240" t="e">
        <f>IF(AM99&gt;0,(AM99/'1 Enterprises'!AM8),0)</f>
        <v>#VALUE!</v>
      </c>
      <c r="AN100" s="240" t="e">
        <f>IF(AN99&gt;0,(AN99/'1 Enterprises'!AN8),0)</f>
        <v>#VALUE!</v>
      </c>
      <c r="AO100" s="240" t="e">
        <f>IF(AO99&gt;0,(AO99/'1 Enterprises'!AO8),0)</f>
        <v>#VALUE!</v>
      </c>
      <c r="AP100" s="240" t="e">
        <f>IF(AP99&gt;0,(AP99/'1 Enterprises'!AP8),0)</f>
        <v>#VALUE!</v>
      </c>
      <c r="AQ100" s="240" t="e">
        <f>IF(AQ99&gt;0,(AQ99/'1 Enterprises'!AQ8),0)</f>
        <v>#VALUE!</v>
      </c>
      <c r="AR100" s="240" t="e">
        <f>IF(AR99&gt;0,(AR99/'1 Enterprises'!AR8),0)</f>
        <v>#VALUE!</v>
      </c>
      <c r="AS100" s="240" t="e">
        <f>IF(AS99&gt;0,(AS99/'1 Enterprises'!AS8),0)</f>
        <v>#VALUE!</v>
      </c>
      <c r="AT100" s="240" t="e">
        <f>IF(AT99&gt;0,(AT99/'1 Enterprises'!AT8),0)</f>
        <v>#VALUE!</v>
      </c>
      <c r="AU100" s="240" t="e">
        <f>IF(AU99&gt;0,(AU99/'1 Enterprises'!AU8),0)</f>
        <v>#VALUE!</v>
      </c>
      <c r="AV100" s="240" t="e">
        <f>IF(AV99&gt;0,(AV99/'1 Enterprises'!AV8),0)</f>
        <v>#VALUE!</v>
      </c>
      <c r="AW100" s="240" t="e">
        <f>IF(AW99&gt;0,(AW99/'1 Enterprises'!AW8),0)</f>
        <v>#VALUE!</v>
      </c>
      <c r="AX100" s="240" t="e">
        <f>IF(AX99&gt;0,(AX99/'1 Enterprises'!AX8),0)</f>
        <v>#VALUE!</v>
      </c>
      <c r="AY100" s="240" t="e">
        <f>IF(AY99&gt;0,(AY99/'1 Enterprises'!AY8),0)</f>
        <v>#VALUE!</v>
      </c>
      <c r="AZ100" s="240" t="e">
        <f>IF(AZ99&gt;0,(AZ99/'1 Enterprises'!AZ8),0)</f>
        <v>#VALUE!</v>
      </c>
      <c r="BA100" s="240" t="e">
        <f>IF(BA99&gt;0,(BA99/'1 Enterprises'!BA8),0)</f>
        <v>#VALUE!</v>
      </c>
    </row>
    <row r="101" spans="2:53" x14ac:dyDescent="0.2">
      <c r="B101" s="63"/>
      <c r="C101" s="1"/>
      <c r="D101" s="3"/>
      <c r="E101" s="3"/>
      <c r="F101" s="3"/>
      <c r="G101" s="3"/>
      <c r="H101" s="3"/>
      <c r="I101" s="3"/>
      <c r="J101" s="3"/>
      <c r="K101" s="3"/>
      <c r="L101" s="3"/>
      <c r="M101" s="3"/>
      <c r="N101" s="3"/>
      <c r="O101" s="3"/>
      <c r="P101" s="3"/>
      <c r="Q101" s="3"/>
      <c r="R101" s="3"/>
      <c r="S101" s="3"/>
      <c r="T101" s="3"/>
      <c r="U101" s="3"/>
      <c r="V101" s="3"/>
      <c r="W101" s="3"/>
      <c r="X101" s="3"/>
      <c r="Y101" s="3"/>
      <c r="Z101" s="3"/>
      <c r="AA101" s="3"/>
      <c r="AB101" s="3"/>
    </row>
    <row r="102" spans="2:53" ht="15.75" x14ac:dyDescent="0.25">
      <c r="B102" s="103" t="s">
        <v>196</v>
      </c>
      <c r="C102" s="9"/>
      <c r="D102" s="2"/>
      <c r="E102" s="2"/>
      <c r="G102" s="33"/>
      <c r="H102" s="33"/>
      <c r="I102" s="33"/>
      <c r="J102" s="2"/>
      <c r="K102" s="2"/>
      <c r="L102" s="2"/>
      <c r="M102" s="2"/>
      <c r="N102" s="2"/>
      <c r="O102" s="2"/>
      <c r="P102" s="2"/>
      <c r="Q102" s="2"/>
      <c r="R102" s="2"/>
      <c r="S102" s="2"/>
      <c r="T102" s="2"/>
      <c r="U102" s="2"/>
      <c r="V102" s="2"/>
      <c r="W102" s="2"/>
      <c r="X102" s="2"/>
      <c r="Y102" s="2"/>
      <c r="Z102" s="2"/>
      <c r="AA102" s="2"/>
      <c r="AB102" s="2"/>
    </row>
    <row r="103" spans="2:53" ht="15.75" x14ac:dyDescent="0.25">
      <c r="B103" s="103"/>
      <c r="C103" s="9"/>
      <c r="D103" s="2"/>
      <c r="E103" s="2"/>
      <c r="F103" s="33" t="s">
        <v>413</v>
      </c>
      <c r="G103" s="33"/>
      <c r="H103" s="33"/>
      <c r="I103" s="33"/>
      <c r="J103" s="2"/>
      <c r="K103" s="2"/>
      <c r="L103" s="2"/>
      <c r="M103" s="2"/>
      <c r="N103" s="2"/>
      <c r="O103" s="2"/>
      <c r="P103" s="2"/>
      <c r="Q103" s="2"/>
      <c r="R103" s="2"/>
      <c r="S103" s="2"/>
      <c r="T103" s="2"/>
      <c r="U103" s="2"/>
      <c r="V103" s="2"/>
      <c r="W103" s="2"/>
      <c r="X103" s="2"/>
      <c r="Y103" s="2"/>
      <c r="Z103" s="2"/>
      <c r="AA103" s="2"/>
      <c r="AB103" s="2"/>
    </row>
    <row r="104" spans="2:53" x14ac:dyDescent="0.2">
      <c r="B104" s="63" t="s">
        <v>309</v>
      </c>
      <c r="C104" s="1"/>
      <c r="D104" s="2"/>
      <c r="E104" s="101" t="e">
        <f>'8 Cost of Production'!E94</f>
        <v>#VALUE!</v>
      </c>
      <c r="F104" s="33" t="s">
        <v>148</v>
      </c>
      <c r="G104" s="33"/>
      <c r="H104" s="33"/>
      <c r="I104" s="33"/>
      <c r="J104" s="2"/>
      <c r="K104" s="2"/>
      <c r="L104" s="2"/>
      <c r="M104" s="2"/>
      <c r="N104" s="2"/>
      <c r="O104" s="2"/>
      <c r="P104" s="2"/>
      <c r="Q104" s="2"/>
      <c r="R104" s="2"/>
      <c r="S104" s="2"/>
      <c r="T104" s="2"/>
      <c r="U104" s="2"/>
      <c r="V104" s="2"/>
      <c r="W104" s="2"/>
      <c r="X104" s="2"/>
      <c r="Y104" s="2"/>
      <c r="Z104" s="2"/>
      <c r="AA104" s="2"/>
      <c r="AB104" s="2"/>
    </row>
    <row r="105" spans="2:53" x14ac:dyDescent="0.2">
      <c r="B105" s="63" t="s">
        <v>443</v>
      </c>
      <c r="C105" s="1"/>
      <c r="D105" s="11" t="s">
        <v>351</v>
      </c>
      <c r="E105" s="101">
        <f>'8 Cost of Production'!D74</f>
        <v>0</v>
      </c>
      <c r="F105" s="33" t="s">
        <v>357</v>
      </c>
      <c r="G105" s="33"/>
      <c r="H105" s="33"/>
      <c r="I105" s="33"/>
      <c r="J105" s="11"/>
      <c r="K105" s="11"/>
      <c r="L105" s="11"/>
      <c r="M105" s="11"/>
      <c r="N105" s="11"/>
      <c r="O105" s="11"/>
      <c r="P105" s="11"/>
      <c r="Q105" s="11"/>
      <c r="R105" s="11"/>
      <c r="S105" s="11"/>
      <c r="T105" s="11"/>
      <c r="U105" s="11"/>
      <c r="V105" s="11"/>
      <c r="W105" s="11"/>
      <c r="X105" s="11"/>
      <c r="Y105" s="11"/>
      <c r="Z105" s="11"/>
      <c r="AA105" s="11"/>
      <c r="AB105" s="11"/>
    </row>
    <row r="106" spans="2:53" x14ac:dyDescent="0.2">
      <c r="B106" s="63" t="s">
        <v>444</v>
      </c>
      <c r="C106" s="203" t="s">
        <v>152</v>
      </c>
      <c r="D106" s="11" t="s">
        <v>351</v>
      </c>
      <c r="E106" s="101" t="e">
        <f>'8 Cost of Production'!D62</f>
        <v>#VALUE!</v>
      </c>
      <c r="F106" s="33" t="s">
        <v>38</v>
      </c>
      <c r="G106" s="33"/>
      <c r="H106" s="33"/>
      <c r="I106" s="33"/>
      <c r="J106" s="11"/>
      <c r="K106" s="11"/>
      <c r="L106" s="11"/>
      <c r="M106" s="11"/>
      <c r="N106" s="11"/>
      <c r="O106" s="11"/>
      <c r="P106" s="11"/>
      <c r="Q106" s="11"/>
      <c r="R106" s="11"/>
      <c r="S106" s="11"/>
      <c r="T106" s="11"/>
      <c r="U106" s="11"/>
      <c r="V106" s="11"/>
      <c r="W106" s="11"/>
      <c r="X106" s="11"/>
      <c r="Y106" s="11"/>
      <c r="Z106" s="11"/>
      <c r="AA106" s="11"/>
      <c r="AB106" s="11"/>
    </row>
    <row r="107" spans="2:53" ht="15" x14ac:dyDescent="0.25">
      <c r="B107" s="63" t="s">
        <v>29</v>
      </c>
      <c r="C107" s="1"/>
      <c r="D107" s="11" t="s">
        <v>353</v>
      </c>
      <c r="E107" s="143"/>
      <c r="F107" s="33" t="s">
        <v>307</v>
      </c>
      <c r="G107" s="33"/>
      <c r="H107" s="33"/>
      <c r="I107" s="33"/>
      <c r="J107" s="11"/>
      <c r="K107" s="11"/>
      <c r="L107" s="11"/>
      <c r="M107" s="11"/>
      <c r="N107" s="11"/>
      <c r="O107" s="11"/>
      <c r="P107" s="11"/>
      <c r="Q107" s="11"/>
      <c r="R107" s="11"/>
      <c r="S107" s="11"/>
      <c r="T107" s="11"/>
      <c r="U107" s="11"/>
      <c r="V107" s="11"/>
      <c r="W107" s="11"/>
      <c r="X107" s="11"/>
      <c r="Y107" s="11"/>
      <c r="Z107" s="11"/>
      <c r="AA107" s="11"/>
      <c r="AB107" s="11"/>
    </row>
    <row r="108" spans="2:53" ht="15" x14ac:dyDescent="0.25">
      <c r="B108" s="63" t="s">
        <v>303</v>
      </c>
      <c r="C108" s="1"/>
      <c r="D108" s="11" t="s">
        <v>353</v>
      </c>
      <c r="E108" s="143"/>
      <c r="F108" s="33" t="s">
        <v>358</v>
      </c>
      <c r="G108" s="33"/>
      <c r="H108" s="33"/>
      <c r="I108" s="33"/>
      <c r="J108" s="11"/>
      <c r="K108" s="11"/>
      <c r="L108" s="11"/>
      <c r="M108" s="11"/>
      <c r="N108" s="11"/>
      <c r="O108" s="11"/>
      <c r="P108" s="11"/>
      <c r="Q108" s="11"/>
      <c r="R108" s="11"/>
      <c r="S108" s="11"/>
      <c r="T108" s="11"/>
      <c r="U108" s="11"/>
      <c r="V108" s="11"/>
      <c r="W108" s="11"/>
      <c r="X108" s="11"/>
      <c r="Y108" s="11"/>
      <c r="Z108" s="11"/>
      <c r="AA108" s="11"/>
      <c r="AB108" s="11"/>
    </row>
    <row r="109" spans="2:53" x14ac:dyDescent="0.2">
      <c r="B109" s="63" t="s">
        <v>304</v>
      </c>
      <c r="C109" s="1"/>
      <c r="D109" s="11" t="s">
        <v>356</v>
      </c>
      <c r="E109" s="101" t="e">
        <f>E104-E105-E106+E107+E108</f>
        <v>#VALUE!</v>
      </c>
      <c r="F109" s="33" t="s">
        <v>149</v>
      </c>
      <c r="G109" s="33"/>
      <c r="H109" s="33"/>
      <c r="I109" s="33"/>
      <c r="J109" s="11"/>
      <c r="K109" s="11"/>
      <c r="L109" s="11"/>
      <c r="M109" s="11"/>
      <c r="N109" s="11"/>
      <c r="O109" s="11"/>
      <c r="P109" s="11"/>
      <c r="Q109" s="11"/>
      <c r="R109" s="11"/>
      <c r="S109" s="11"/>
      <c r="T109" s="11"/>
      <c r="U109" s="11"/>
      <c r="V109" s="11"/>
      <c r="W109" s="11"/>
      <c r="X109" s="11"/>
      <c r="Y109" s="11"/>
      <c r="Z109" s="11"/>
      <c r="AA109" s="11"/>
      <c r="AB109" s="11"/>
    </row>
    <row r="110" spans="2:53" x14ac:dyDescent="0.2">
      <c r="B110" s="33"/>
      <c r="C110" s="2"/>
      <c r="D110" s="3"/>
      <c r="E110" s="3"/>
      <c r="F110" s="33" t="s">
        <v>359</v>
      </c>
      <c r="G110" s="33"/>
      <c r="H110" s="33"/>
      <c r="I110" s="33"/>
      <c r="J110" s="3"/>
      <c r="K110" s="3"/>
      <c r="L110" s="3"/>
      <c r="M110" s="3"/>
      <c r="N110" s="3"/>
      <c r="O110" s="3"/>
      <c r="P110" s="3"/>
      <c r="Q110" s="3"/>
      <c r="R110" s="3"/>
      <c r="S110" s="3"/>
      <c r="T110" s="3"/>
      <c r="U110" s="3"/>
      <c r="V110" s="3"/>
      <c r="W110" s="3"/>
      <c r="X110" s="3"/>
      <c r="Y110" s="3"/>
      <c r="Z110" s="3"/>
      <c r="AA110" s="3"/>
      <c r="AB110" s="3"/>
    </row>
    <row r="111" spans="2:53" x14ac:dyDescent="0.2">
      <c r="B111" s="63" t="s">
        <v>305</v>
      </c>
      <c r="C111" s="3"/>
      <c r="D111" s="3">
        <f>IF('8 Cost of Production'!D35&gt;0,($E109*'8 Cost of Production'!D9/'8 Cost of Production'!D35),0)</f>
        <v>0</v>
      </c>
      <c r="E111" s="3">
        <f>IF('8 Cost of Production'!E35&gt;0,($E109*'8 Cost of Production'!E9/'8 Cost of Production'!E35),0)</f>
        <v>0</v>
      </c>
      <c r="F111" s="3">
        <f>IF('8 Cost of Production'!F35&gt;0,($E109*'8 Cost of Production'!F9/'8 Cost of Production'!F35),0)</f>
        <v>0</v>
      </c>
      <c r="G111" s="3">
        <f>IF('8 Cost of Production'!G35&gt;0,($E109*'8 Cost of Production'!G9/'8 Cost of Production'!G35),0)</f>
        <v>0</v>
      </c>
      <c r="H111" s="3">
        <f>IF('8 Cost of Production'!H35&gt;0,($E109*'8 Cost of Production'!H9/'8 Cost of Production'!H35),0)</f>
        <v>0</v>
      </c>
      <c r="I111" s="3">
        <f>IF('8 Cost of Production'!I35&gt;0,($E109*'8 Cost of Production'!I9/'8 Cost of Production'!I35),0)</f>
        <v>0</v>
      </c>
      <c r="J111" s="3">
        <f>IF('8 Cost of Production'!J35&gt;0,($E109*'8 Cost of Production'!J9/'8 Cost of Production'!J35),0)</f>
        <v>0</v>
      </c>
      <c r="K111" s="3">
        <f>IF('8 Cost of Production'!K35&gt;0,($E109*'8 Cost of Production'!K9/'8 Cost of Production'!K35),0)</f>
        <v>0</v>
      </c>
      <c r="L111" s="3">
        <f>IF('8 Cost of Production'!L35&gt;0,($E109*'8 Cost of Production'!L9/'8 Cost of Production'!L35),0)</f>
        <v>0</v>
      </c>
      <c r="M111" s="3">
        <f>IF('8 Cost of Production'!M35&gt;0,($E109*'8 Cost of Production'!M9/'8 Cost of Production'!M35),0)</f>
        <v>0</v>
      </c>
      <c r="N111" s="3">
        <f>IF('8 Cost of Production'!N35&gt;0,($E109*'8 Cost of Production'!N9/'8 Cost of Production'!N35),0)</f>
        <v>0</v>
      </c>
      <c r="O111" s="3">
        <f>IF('8 Cost of Production'!O35&gt;0,($E109*'8 Cost of Production'!O9/'8 Cost of Production'!O35),0)</f>
        <v>0</v>
      </c>
      <c r="P111" s="3">
        <f>IF('8 Cost of Production'!P35&gt;0,($E109*'8 Cost of Production'!P9/'8 Cost of Production'!P35),0)</f>
        <v>0</v>
      </c>
      <c r="Q111" s="3">
        <f>IF('8 Cost of Production'!Q35&gt;0,($E109*'8 Cost of Production'!Q9/'8 Cost of Production'!Q35),0)</f>
        <v>0</v>
      </c>
      <c r="R111" s="3">
        <f>IF('8 Cost of Production'!R35&gt;0,($E109*'8 Cost of Production'!R9/'8 Cost of Production'!R35),0)</f>
        <v>0</v>
      </c>
      <c r="S111" s="3">
        <f>IF('8 Cost of Production'!S35&gt;0,($E109*'8 Cost of Production'!S9/'8 Cost of Production'!S35),0)</f>
        <v>0</v>
      </c>
      <c r="T111" s="3">
        <f>IF('8 Cost of Production'!T35&gt;0,($E109*'8 Cost of Production'!T9/'8 Cost of Production'!T35),0)</f>
        <v>0</v>
      </c>
      <c r="U111" s="3">
        <f>IF('8 Cost of Production'!U35&gt;0,($E109*'8 Cost of Production'!U9/'8 Cost of Production'!U35),0)</f>
        <v>0</v>
      </c>
      <c r="V111" s="3">
        <f>IF('8 Cost of Production'!V35&gt;0,($E109*'8 Cost of Production'!V9/'8 Cost of Production'!V35),0)</f>
        <v>0</v>
      </c>
      <c r="W111" s="3">
        <f>IF('8 Cost of Production'!W35&gt;0,($E109*'8 Cost of Production'!W9/'8 Cost of Production'!W35),0)</f>
        <v>0</v>
      </c>
      <c r="X111" s="3">
        <f>IF('8 Cost of Production'!X35&gt;0,($E109*'8 Cost of Production'!X9/'8 Cost of Production'!X35),0)</f>
        <v>0</v>
      </c>
      <c r="Y111" s="3">
        <f>IF('8 Cost of Production'!Y35&gt;0,($E109*'8 Cost of Production'!Y9/'8 Cost of Production'!Y35),0)</f>
        <v>0</v>
      </c>
      <c r="Z111" s="3">
        <f>IF('8 Cost of Production'!Z35&gt;0,($E109*'8 Cost of Production'!Z9/'8 Cost of Production'!Z35),0)</f>
        <v>0</v>
      </c>
      <c r="AA111" s="3">
        <f>IF('8 Cost of Production'!AA35&gt;0,($E109*'8 Cost of Production'!AA9/'8 Cost of Production'!AA35),0)</f>
        <v>0</v>
      </c>
      <c r="AB111" s="3">
        <f>IF('8 Cost of Production'!AB35&gt;0,($E109*'8 Cost of Production'!AB9/'8 Cost of Production'!AB35),0)</f>
        <v>0</v>
      </c>
      <c r="AC111" s="3">
        <f>IF('8 Cost of Production'!AC35&gt;0,($E109*'8 Cost of Production'!AC9/'8 Cost of Production'!AC35),0)</f>
        <v>0</v>
      </c>
      <c r="AD111" s="3">
        <f>IF('8 Cost of Production'!AD35&gt;0,($E109*'8 Cost of Production'!AD9/'8 Cost of Production'!AD35),0)</f>
        <v>0</v>
      </c>
      <c r="AE111" s="3">
        <f>IF('8 Cost of Production'!AE35&gt;0,($E109*'8 Cost of Production'!AE9/'8 Cost of Production'!AE35),0)</f>
        <v>0</v>
      </c>
      <c r="AF111" s="3">
        <f>IF('8 Cost of Production'!AF35&gt;0,($E109*'8 Cost of Production'!AF9/'8 Cost of Production'!AF35),0)</f>
        <v>0</v>
      </c>
      <c r="AG111" s="3">
        <f>IF('8 Cost of Production'!AG35&gt;0,($E109*'8 Cost of Production'!AG9/'8 Cost of Production'!AG35),0)</f>
        <v>0</v>
      </c>
      <c r="AH111" s="3">
        <f>IF('8 Cost of Production'!AH35&gt;0,($E109*'8 Cost of Production'!AH9/'8 Cost of Production'!AH35),0)</f>
        <v>0</v>
      </c>
      <c r="AI111" s="3">
        <f>IF('8 Cost of Production'!AI35&gt;0,($E109*'8 Cost of Production'!AI9/'8 Cost of Production'!AI35),0)</f>
        <v>0</v>
      </c>
      <c r="AJ111" s="3">
        <f>IF('8 Cost of Production'!AJ35&gt;0,($E109*'8 Cost of Production'!AJ9/'8 Cost of Production'!AJ35),0)</f>
        <v>0</v>
      </c>
      <c r="AK111" s="3">
        <f>IF('8 Cost of Production'!AK35&gt;0,($E109*'8 Cost of Production'!AK9/'8 Cost of Production'!AK35),0)</f>
        <v>0</v>
      </c>
      <c r="AL111" s="3">
        <f>IF('8 Cost of Production'!AL35&gt;0,($E109*'8 Cost of Production'!AL9/'8 Cost of Production'!AL35),0)</f>
        <v>0</v>
      </c>
      <c r="AM111" s="3">
        <f>IF('8 Cost of Production'!AM35&gt;0,($E109*'8 Cost of Production'!AM9/'8 Cost of Production'!AM35),0)</f>
        <v>0</v>
      </c>
      <c r="AN111" s="3">
        <f>IF('8 Cost of Production'!AN35&gt;0,($E109*'8 Cost of Production'!AN9/'8 Cost of Production'!AN35),0)</f>
        <v>0</v>
      </c>
      <c r="AO111" s="3">
        <f>IF('8 Cost of Production'!AO35&gt;0,($E109*'8 Cost of Production'!AO9/'8 Cost of Production'!AO35),0)</f>
        <v>0</v>
      </c>
      <c r="AP111" s="3">
        <f>IF('8 Cost of Production'!AP35&gt;0,($E109*'8 Cost of Production'!AP9/'8 Cost of Production'!AP35),0)</f>
        <v>0</v>
      </c>
      <c r="AQ111" s="3">
        <f>IF('8 Cost of Production'!AQ35&gt;0,($E109*'8 Cost of Production'!AQ9/'8 Cost of Production'!AQ35),0)</f>
        <v>0</v>
      </c>
      <c r="AR111" s="3">
        <f>IF('8 Cost of Production'!AR35&gt;0,($E109*'8 Cost of Production'!AR9/'8 Cost of Production'!AR35),0)</f>
        <v>0</v>
      </c>
      <c r="AS111" s="3">
        <f>IF('8 Cost of Production'!AS35&gt;0,($E109*'8 Cost of Production'!AS9/'8 Cost of Production'!AS35),0)</f>
        <v>0</v>
      </c>
      <c r="AT111" s="3">
        <f>IF('8 Cost of Production'!AT35&gt;0,($E109*'8 Cost of Production'!AT9/'8 Cost of Production'!AT35),0)</f>
        <v>0</v>
      </c>
      <c r="AU111" s="3">
        <f>IF('8 Cost of Production'!AU35&gt;0,($E109*'8 Cost of Production'!AU9/'8 Cost of Production'!AU35),0)</f>
        <v>0</v>
      </c>
      <c r="AV111" s="3">
        <f>IF('8 Cost of Production'!AV35&gt;0,($E109*'8 Cost of Production'!AV9/'8 Cost of Production'!AV35),0)</f>
        <v>0</v>
      </c>
      <c r="AW111" s="3">
        <f>IF('8 Cost of Production'!AW35&gt;0,($E109*'8 Cost of Production'!AW9/'8 Cost of Production'!AW35),0)</f>
        <v>0</v>
      </c>
      <c r="AX111" s="3">
        <f>IF('8 Cost of Production'!AX35&gt;0,($E109*'8 Cost of Production'!AX9/'8 Cost of Production'!AX35),0)</f>
        <v>0</v>
      </c>
      <c r="AY111" s="3">
        <f>IF('8 Cost of Production'!AY35&gt;0,($E109*'8 Cost of Production'!AY9/'8 Cost of Production'!AY35),0)</f>
        <v>0</v>
      </c>
      <c r="AZ111" s="3">
        <f>IF('8 Cost of Production'!AZ35&gt;0,($E109*'8 Cost of Production'!AZ9/'8 Cost of Production'!AZ35),0)</f>
        <v>0</v>
      </c>
      <c r="BA111" s="3">
        <f>IF('8 Cost of Production'!BA35&gt;0,($E109*'8 Cost of Production'!BA9/'8 Cost of Production'!BA35),0)</f>
        <v>0</v>
      </c>
    </row>
    <row r="112" spans="2:53" x14ac:dyDescent="0.2">
      <c r="B112" s="63"/>
      <c r="C112" s="1"/>
      <c r="D112" s="3"/>
      <c r="E112" s="3"/>
      <c r="F112" s="3"/>
      <c r="G112" s="3"/>
      <c r="H112" s="3"/>
      <c r="I112" s="3"/>
      <c r="J112" s="3"/>
      <c r="K112" s="3"/>
      <c r="L112" s="3"/>
      <c r="M112" s="3"/>
      <c r="N112" s="3"/>
      <c r="O112" s="3"/>
      <c r="P112" s="3"/>
      <c r="Q112" s="3"/>
      <c r="R112" s="3"/>
      <c r="S112" s="3"/>
      <c r="T112" s="3"/>
      <c r="U112" s="3"/>
      <c r="V112" s="3"/>
      <c r="W112" s="3"/>
      <c r="X112" s="3"/>
      <c r="Y112" s="3"/>
      <c r="Z112" s="3"/>
      <c r="AA112" s="3"/>
      <c r="AB112" s="3"/>
    </row>
    <row r="113" spans="2:53" x14ac:dyDescent="0.2">
      <c r="B113" s="63" t="s">
        <v>306</v>
      </c>
      <c r="C113" s="1"/>
      <c r="D113" s="2"/>
      <c r="E113" s="37" t="e">
        <f>E109+E59+BD29</f>
        <v>#VALUE!</v>
      </c>
      <c r="F113" s="2"/>
      <c r="G113" s="2"/>
      <c r="H113" s="2"/>
      <c r="I113" s="2"/>
      <c r="J113" s="2"/>
      <c r="K113" s="2"/>
      <c r="L113" s="2"/>
      <c r="M113" s="2"/>
      <c r="N113" s="2"/>
      <c r="O113" s="2"/>
      <c r="P113" s="2"/>
      <c r="Q113" s="2"/>
      <c r="R113" s="2"/>
      <c r="S113" s="2"/>
      <c r="T113" s="2"/>
      <c r="U113" s="2"/>
      <c r="V113" s="2"/>
      <c r="W113" s="2"/>
      <c r="X113" s="2"/>
      <c r="Y113" s="2"/>
      <c r="Z113" s="2"/>
      <c r="AA113" s="2"/>
      <c r="AB113" s="2"/>
    </row>
    <row r="114" spans="2:53" x14ac:dyDescent="0.2">
      <c r="B114" s="63"/>
      <c r="C114" s="1"/>
      <c r="D114" s="2"/>
      <c r="E114" s="2"/>
      <c r="F114" s="2"/>
      <c r="G114" s="2"/>
      <c r="H114" s="2"/>
      <c r="I114" s="2"/>
      <c r="J114" s="2"/>
      <c r="K114" s="2"/>
      <c r="L114" s="2"/>
      <c r="M114" s="2"/>
      <c r="N114" s="2"/>
      <c r="O114" s="2"/>
      <c r="P114" s="2"/>
      <c r="Q114" s="2"/>
      <c r="R114" s="2"/>
      <c r="S114" s="2"/>
      <c r="T114" s="2"/>
      <c r="U114" s="2"/>
      <c r="V114" s="2"/>
      <c r="W114" s="2"/>
      <c r="X114" s="2"/>
      <c r="Y114" s="2"/>
      <c r="Z114" s="2"/>
      <c r="AA114" s="2"/>
      <c r="AB114" s="2"/>
    </row>
    <row r="115" spans="2:53" ht="13.5" thickBot="1" x14ac:dyDescent="0.25">
      <c r="B115" s="64"/>
      <c r="C115" s="38"/>
      <c r="D115" s="53">
        <f>'8 Cost of Production'!D98</f>
        <v>0</v>
      </c>
      <c r="E115" s="53">
        <f>'8 Cost of Production'!E98</f>
        <v>0</v>
      </c>
      <c r="F115" s="53">
        <f>'8 Cost of Production'!F98</f>
        <v>0</v>
      </c>
      <c r="G115" s="53">
        <f>'8 Cost of Production'!G98</f>
        <v>0</v>
      </c>
      <c r="H115" s="53">
        <f>'8 Cost of Production'!H98</f>
        <v>0</v>
      </c>
      <c r="I115" s="53">
        <f>'8 Cost of Production'!I98</f>
        <v>0</v>
      </c>
      <c r="J115" s="53">
        <f>'8 Cost of Production'!J98</f>
        <v>0</v>
      </c>
      <c r="K115" s="53">
        <f>'8 Cost of Production'!K98</f>
        <v>0</v>
      </c>
      <c r="L115" s="53">
        <f>'8 Cost of Production'!L98</f>
        <v>0</v>
      </c>
      <c r="M115" s="53">
        <f>'8 Cost of Production'!M98</f>
        <v>0</v>
      </c>
      <c r="N115" s="53">
        <f>'8 Cost of Production'!N98</f>
        <v>0</v>
      </c>
      <c r="O115" s="53">
        <f>'8 Cost of Production'!O98</f>
        <v>0</v>
      </c>
      <c r="P115" s="53">
        <f>'8 Cost of Production'!P98</f>
        <v>0</v>
      </c>
      <c r="Q115" s="53">
        <f>'8 Cost of Production'!Q98</f>
        <v>0</v>
      </c>
      <c r="R115" s="53">
        <f>'8 Cost of Production'!R98</f>
        <v>0</v>
      </c>
      <c r="S115" s="53">
        <f>'8 Cost of Production'!S98</f>
        <v>0</v>
      </c>
      <c r="T115" s="53">
        <f>'8 Cost of Production'!T98</f>
        <v>0</v>
      </c>
      <c r="U115" s="53">
        <f>'8 Cost of Production'!U98</f>
        <v>0</v>
      </c>
      <c r="V115" s="53">
        <f>'8 Cost of Production'!V98</f>
        <v>0</v>
      </c>
      <c r="W115" s="53">
        <f>'8 Cost of Production'!W98</f>
        <v>0</v>
      </c>
      <c r="X115" s="53">
        <f>'8 Cost of Production'!X98</f>
        <v>0</v>
      </c>
      <c r="Y115" s="53">
        <f>'8 Cost of Production'!Y98</f>
        <v>0</v>
      </c>
      <c r="Z115" s="53">
        <f>'8 Cost of Production'!Z98</f>
        <v>0</v>
      </c>
      <c r="AA115" s="53">
        <f>'8 Cost of Production'!AA98</f>
        <v>0</v>
      </c>
      <c r="AB115" s="53">
        <f>'8 Cost of Production'!AB98</f>
        <v>0</v>
      </c>
      <c r="AC115" s="53">
        <f>'8 Cost of Production'!AC98</f>
        <v>0</v>
      </c>
      <c r="AD115" s="53">
        <f>'8 Cost of Production'!AD98</f>
        <v>0</v>
      </c>
      <c r="AE115" s="53">
        <f>'8 Cost of Production'!AE98</f>
        <v>0</v>
      </c>
      <c r="AF115" s="53">
        <f>'8 Cost of Production'!AF98</f>
        <v>0</v>
      </c>
      <c r="AG115" s="53">
        <f>'8 Cost of Production'!AG98</f>
        <v>0</v>
      </c>
      <c r="AH115" s="53">
        <f>'8 Cost of Production'!AH98</f>
        <v>0</v>
      </c>
      <c r="AI115" s="53">
        <f>'8 Cost of Production'!AI98</f>
        <v>0</v>
      </c>
      <c r="AJ115" s="53">
        <f>'8 Cost of Production'!AJ98</f>
        <v>0</v>
      </c>
      <c r="AK115" s="53">
        <f>'8 Cost of Production'!AK98</f>
        <v>0</v>
      </c>
      <c r="AL115" s="53">
        <f>'8 Cost of Production'!AL98</f>
        <v>0</v>
      </c>
      <c r="AM115" s="53">
        <f>'8 Cost of Production'!AM98</f>
        <v>0</v>
      </c>
      <c r="AN115" s="53">
        <f>'8 Cost of Production'!AN98</f>
        <v>0</v>
      </c>
      <c r="AO115" s="53">
        <f>'8 Cost of Production'!AO98</f>
        <v>0</v>
      </c>
      <c r="AP115" s="53">
        <f>'8 Cost of Production'!AP98</f>
        <v>0</v>
      </c>
      <c r="AQ115" s="53">
        <f>'8 Cost of Production'!AQ98</f>
        <v>0</v>
      </c>
      <c r="AR115" s="53">
        <f>'8 Cost of Production'!AR98</f>
        <v>0</v>
      </c>
      <c r="AS115" s="53">
        <f>'8 Cost of Production'!AS98</f>
        <v>0</v>
      </c>
      <c r="AT115" s="53">
        <f>'8 Cost of Production'!AT98</f>
        <v>0</v>
      </c>
      <c r="AU115" s="53">
        <f>'8 Cost of Production'!AU98</f>
        <v>0</v>
      </c>
      <c r="AV115" s="53">
        <f>'8 Cost of Production'!AV98</f>
        <v>0</v>
      </c>
      <c r="AW115" s="53">
        <f>'8 Cost of Production'!AW98</f>
        <v>0</v>
      </c>
      <c r="AX115" s="53">
        <f>'8 Cost of Production'!AX98</f>
        <v>0</v>
      </c>
      <c r="AY115" s="53">
        <f>'8 Cost of Production'!AY98</f>
        <v>0</v>
      </c>
      <c r="AZ115" s="53">
        <f>'8 Cost of Production'!AZ98</f>
        <v>0</v>
      </c>
      <c r="BA115" s="53">
        <f>'8 Cost of Production'!BA98</f>
        <v>0</v>
      </c>
    </row>
    <row r="116" spans="2:53" x14ac:dyDescent="0.2">
      <c r="B116" s="63" t="s">
        <v>451</v>
      </c>
      <c r="C116" s="1"/>
      <c r="D116" s="3" t="e">
        <f>IF('8 Cost of Production'!D100&gt;0,(('8 Cost of Production'!D37/'1 Enterprises'!D15)+D111),0)</f>
        <v>#VALUE!</v>
      </c>
      <c r="E116" s="3" t="e">
        <f>IF('8 Cost of Production'!E100&gt;0,(('8 Cost of Production'!E37/'1 Enterprises'!E15)+E111),0)</f>
        <v>#VALUE!</v>
      </c>
      <c r="F116" s="3" t="e">
        <f>IF('8 Cost of Production'!F100&gt;0,(('8 Cost of Production'!F37/'1 Enterprises'!F15)+F111),0)</f>
        <v>#VALUE!</v>
      </c>
      <c r="G116" s="3" t="e">
        <f>IF('8 Cost of Production'!G100&gt;0,(('8 Cost of Production'!G37/'1 Enterprises'!G15)+G111),0)</f>
        <v>#VALUE!</v>
      </c>
      <c r="H116" s="3" t="e">
        <f>IF('8 Cost of Production'!H100&gt;0,(('8 Cost of Production'!H37/'1 Enterprises'!H15)+H111),0)</f>
        <v>#VALUE!</v>
      </c>
      <c r="I116" s="3" t="e">
        <f>IF('8 Cost of Production'!I100&gt;0,(('8 Cost of Production'!I37/'1 Enterprises'!I15)+I111),0)</f>
        <v>#VALUE!</v>
      </c>
      <c r="J116" s="3" t="e">
        <f>IF('8 Cost of Production'!J100&gt;0,(('8 Cost of Production'!J37/'1 Enterprises'!J15)+J111),0)</f>
        <v>#VALUE!</v>
      </c>
      <c r="K116" s="3" t="e">
        <f>IF('8 Cost of Production'!K100&gt;0,(('8 Cost of Production'!K37/'1 Enterprises'!K15)+K111),0)</f>
        <v>#VALUE!</v>
      </c>
      <c r="L116" s="3" t="e">
        <f>IF('8 Cost of Production'!L100&gt;0,(('8 Cost of Production'!L37/'1 Enterprises'!L15)+L111),0)</f>
        <v>#VALUE!</v>
      </c>
      <c r="M116" s="3" t="e">
        <f>IF('8 Cost of Production'!M100&gt;0,(('8 Cost of Production'!M37/'1 Enterprises'!M15)+M111),0)</f>
        <v>#VALUE!</v>
      </c>
      <c r="N116" s="3" t="e">
        <f>IF('8 Cost of Production'!N100&gt;0,(('8 Cost of Production'!N37/'1 Enterprises'!N15)+N111),0)</f>
        <v>#VALUE!</v>
      </c>
      <c r="O116" s="3" t="e">
        <f>IF('8 Cost of Production'!O100&gt;0,(('8 Cost of Production'!O37/'1 Enterprises'!O15)+O111),0)</f>
        <v>#VALUE!</v>
      </c>
      <c r="P116" s="3" t="e">
        <f>IF('8 Cost of Production'!P100&gt;0,(('8 Cost of Production'!P37/'1 Enterprises'!P15)+P111),0)</f>
        <v>#VALUE!</v>
      </c>
      <c r="Q116" s="3" t="e">
        <f>IF('8 Cost of Production'!Q100&gt;0,(('8 Cost of Production'!Q37/'1 Enterprises'!Q15)+Q111),0)</f>
        <v>#VALUE!</v>
      </c>
      <c r="R116" s="3" t="e">
        <f>IF('8 Cost of Production'!R100&gt;0,(('8 Cost of Production'!R37/'1 Enterprises'!R15)+R111),0)</f>
        <v>#VALUE!</v>
      </c>
      <c r="S116" s="3" t="e">
        <f>IF('8 Cost of Production'!S100&gt;0,(('8 Cost of Production'!S37/'1 Enterprises'!S15)+S111),0)</f>
        <v>#VALUE!</v>
      </c>
      <c r="T116" s="3" t="e">
        <f>IF('8 Cost of Production'!T100&gt;0,(('8 Cost of Production'!T37/'1 Enterprises'!T15)+T111),0)</f>
        <v>#VALUE!</v>
      </c>
      <c r="U116" s="3" t="e">
        <f>IF('8 Cost of Production'!U100&gt;0,(('8 Cost of Production'!U37/'1 Enterprises'!U15)+U111),0)</f>
        <v>#VALUE!</v>
      </c>
      <c r="V116" s="3" t="e">
        <f>IF('8 Cost of Production'!V100&gt;0,(('8 Cost of Production'!V37/'1 Enterprises'!V15)+V111),0)</f>
        <v>#VALUE!</v>
      </c>
      <c r="W116" s="3" t="e">
        <f>IF('8 Cost of Production'!W100&gt;0,(('8 Cost of Production'!W37/'1 Enterprises'!W15)+W111),0)</f>
        <v>#VALUE!</v>
      </c>
      <c r="X116" s="3" t="e">
        <f>IF('8 Cost of Production'!X100&gt;0,(('8 Cost of Production'!X37/'1 Enterprises'!X15)+X111),0)</f>
        <v>#VALUE!</v>
      </c>
      <c r="Y116" s="3" t="e">
        <f>IF('8 Cost of Production'!Y100&gt;0,(('8 Cost of Production'!Y37/'1 Enterprises'!Y15)+Y111),0)</f>
        <v>#VALUE!</v>
      </c>
      <c r="Z116" s="3" t="e">
        <f>IF('8 Cost of Production'!Z100&gt;0,(('8 Cost of Production'!Z37/'1 Enterprises'!Z15)+Z111),0)</f>
        <v>#VALUE!</v>
      </c>
      <c r="AA116" s="3" t="e">
        <f>IF('8 Cost of Production'!AA100&gt;0,(('8 Cost of Production'!AA37/'1 Enterprises'!AA15)+AA111),0)</f>
        <v>#VALUE!</v>
      </c>
      <c r="AB116" s="3" t="e">
        <f>IF('8 Cost of Production'!AB100&gt;0,(('8 Cost of Production'!AB37/'1 Enterprises'!AB15)+AB111),0)</f>
        <v>#VALUE!</v>
      </c>
      <c r="AC116" s="3" t="e">
        <f>IF('8 Cost of Production'!AC100&gt;0,(('8 Cost of Production'!AC37/'1 Enterprises'!AC15)+AC111),0)</f>
        <v>#VALUE!</v>
      </c>
      <c r="AD116" s="3" t="e">
        <f>IF('8 Cost of Production'!AD100&gt;0,(('8 Cost of Production'!AD37/'1 Enterprises'!AD15)+AD111),0)</f>
        <v>#VALUE!</v>
      </c>
      <c r="AE116" s="3" t="e">
        <f>IF('8 Cost of Production'!AE100&gt;0,(('8 Cost of Production'!AE37/'1 Enterprises'!AE15)+AE111),0)</f>
        <v>#VALUE!</v>
      </c>
      <c r="AF116" s="3" t="e">
        <f>IF('8 Cost of Production'!AF100&gt;0,(('8 Cost of Production'!AF37/'1 Enterprises'!AF15)+AF111),0)</f>
        <v>#VALUE!</v>
      </c>
      <c r="AG116" s="3" t="e">
        <f>IF('8 Cost of Production'!AG100&gt;0,(('8 Cost of Production'!AG37/'1 Enterprises'!AG15)+AG111),0)</f>
        <v>#VALUE!</v>
      </c>
      <c r="AH116" s="3" t="e">
        <f>IF('8 Cost of Production'!AH100&gt;0,(('8 Cost of Production'!AH37/'1 Enterprises'!AH15)+AH111),0)</f>
        <v>#VALUE!</v>
      </c>
      <c r="AI116" s="3" t="e">
        <f>IF('8 Cost of Production'!AI100&gt;0,(('8 Cost of Production'!AI37/'1 Enterprises'!AI15)+AI111),0)</f>
        <v>#VALUE!</v>
      </c>
      <c r="AJ116" s="3" t="e">
        <f>IF('8 Cost of Production'!AJ100&gt;0,(('8 Cost of Production'!AJ37/'1 Enterprises'!AJ15)+AJ111),0)</f>
        <v>#VALUE!</v>
      </c>
      <c r="AK116" s="3" t="e">
        <f>IF('8 Cost of Production'!AK100&gt;0,(('8 Cost of Production'!AK37/'1 Enterprises'!AK15)+AK111),0)</f>
        <v>#VALUE!</v>
      </c>
      <c r="AL116" s="3" t="e">
        <f>IF('8 Cost of Production'!AL100&gt;0,(('8 Cost of Production'!AL37/'1 Enterprises'!AL15)+AL111),0)</f>
        <v>#VALUE!</v>
      </c>
      <c r="AM116" s="3" t="e">
        <f>IF('8 Cost of Production'!AM100&gt;0,(('8 Cost of Production'!AM37/'1 Enterprises'!AM15)+AM111),0)</f>
        <v>#VALUE!</v>
      </c>
      <c r="AN116" s="3" t="e">
        <f>IF('8 Cost of Production'!AN100&gt;0,(('8 Cost of Production'!AN37/'1 Enterprises'!AN15)+AN111),0)</f>
        <v>#VALUE!</v>
      </c>
      <c r="AO116" s="3" t="e">
        <f>IF('8 Cost of Production'!AO100&gt;0,(('8 Cost of Production'!AO37/'1 Enterprises'!AO15)+AO111),0)</f>
        <v>#VALUE!</v>
      </c>
      <c r="AP116" s="3" t="e">
        <f>IF('8 Cost of Production'!AP100&gt;0,(('8 Cost of Production'!AP37/'1 Enterprises'!AP15)+AP111),0)</f>
        <v>#VALUE!</v>
      </c>
      <c r="AQ116" s="3" t="e">
        <f>IF('8 Cost of Production'!AQ100&gt;0,(('8 Cost of Production'!AQ37/'1 Enterprises'!AQ15)+AQ111),0)</f>
        <v>#VALUE!</v>
      </c>
      <c r="AR116" s="3" t="e">
        <f>IF('8 Cost of Production'!AR100&gt;0,(('8 Cost of Production'!AR37/'1 Enterprises'!AR15)+AR111),0)</f>
        <v>#VALUE!</v>
      </c>
      <c r="AS116" s="3" t="e">
        <f>IF('8 Cost of Production'!AS100&gt;0,(('8 Cost of Production'!AS37/'1 Enterprises'!AS15)+AS111),0)</f>
        <v>#VALUE!</v>
      </c>
      <c r="AT116" s="3" t="e">
        <f>IF('8 Cost of Production'!AT100&gt;0,(('8 Cost of Production'!AT37/'1 Enterprises'!AT15)+AT111),0)</f>
        <v>#VALUE!</v>
      </c>
      <c r="AU116" s="3" t="e">
        <f>IF('8 Cost of Production'!AU100&gt;0,(('8 Cost of Production'!AU37/'1 Enterprises'!AU15)+AU111),0)</f>
        <v>#VALUE!</v>
      </c>
      <c r="AV116" s="3" t="e">
        <f>IF('8 Cost of Production'!AV100&gt;0,(('8 Cost of Production'!AV37/'1 Enterprises'!AV15)+AV111),0)</f>
        <v>#VALUE!</v>
      </c>
      <c r="AW116" s="3" t="e">
        <f>IF('8 Cost of Production'!AW100&gt;0,(('8 Cost of Production'!AW37/'1 Enterprises'!AW15)+AW111),0)</f>
        <v>#VALUE!</v>
      </c>
      <c r="AX116" s="3" t="e">
        <f>IF('8 Cost of Production'!AX100&gt;0,(('8 Cost of Production'!AX37/'1 Enterprises'!AX15)+AX111),0)</f>
        <v>#VALUE!</v>
      </c>
      <c r="AY116" s="3" t="e">
        <f>IF('8 Cost of Production'!AY100&gt;0,(('8 Cost of Production'!AY37/'1 Enterprises'!AY15)+AY111),0)</f>
        <v>#VALUE!</v>
      </c>
      <c r="AZ116" s="3" t="e">
        <f>IF('8 Cost of Production'!AZ100&gt;0,(('8 Cost of Production'!AZ37/'1 Enterprises'!AZ15)+AZ111),0)</f>
        <v>#VALUE!</v>
      </c>
      <c r="BA116" s="3" t="e">
        <f>IF('8 Cost of Production'!BA100&gt;0,(('8 Cost of Production'!BA37/'1 Enterprises'!BA15)+BA111),0)</f>
        <v>#VALUE!</v>
      </c>
    </row>
    <row r="117" spans="2:53" s="133" customFormat="1" ht="15.75" x14ac:dyDescent="0.25">
      <c r="B117" s="237" t="s">
        <v>13</v>
      </c>
      <c r="C117" s="238"/>
      <c r="D117" s="240" t="e">
        <f>IF(D116&gt;0,(D116/'1 Enterprises'!D8),0)</f>
        <v>#VALUE!</v>
      </c>
      <c r="E117" s="240" t="e">
        <f>IF(E116&gt;0,(E116/'1 Enterprises'!E8),0)</f>
        <v>#VALUE!</v>
      </c>
      <c r="F117" s="240" t="e">
        <f>IF(F116&gt;0,(F116/'1 Enterprises'!F8),0)</f>
        <v>#VALUE!</v>
      </c>
      <c r="G117" s="240" t="e">
        <f>IF(G116&gt;0,(G116/'1 Enterprises'!G8),0)</f>
        <v>#VALUE!</v>
      </c>
      <c r="H117" s="240" t="e">
        <f>IF(H116&gt;0,(H116/'1 Enterprises'!H8),0)</f>
        <v>#VALUE!</v>
      </c>
      <c r="I117" s="240" t="e">
        <f>IF(I116&gt;0,(I116/'1 Enterprises'!I8),0)</f>
        <v>#VALUE!</v>
      </c>
      <c r="J117" s="240" t="e">
        <f>IF(J116&gt;0,(J116/'1 Enterprises'!J8),0)</f>
        <v>#VALUE!</v>
      </c>
      <c r="K117" s="240" t="e">
        <f>IF(K116&gt;0,(K116/'1 Enterprises'!K8),0)</f>
        <v>#VALUE!</v>
      </c>
      <c r="L117" s="240" t="e">
        <f>IF(L116&gt;0,(L116/'1 Enterprises'!L8),0)</f>
        <v>#VALUE!</v>
      </c>
      <c r="M117" s="240" t="e">
        <f>IF(M116&gt;0,(M116/'1 Enterprises'!M8),0)</f>
        <v>#VALUE!</v>
      </c>
      <c r="N117" s="240" t="e">
        <f>IF(N116&gt;0,(N116/'1 Enterprises'!N8),0)</f>
        <v>#VALUE!</v>
      </c>
      <c r="O117" s="240" t="e">
        <f>IF(O116&gt;0,(O116/'1 Enterprises'!O8),0)</f>
        <v>#VALUE!</v>
      </c>
      <c r="P117" s="240" t="e">
        <f>IF(P116&gt;0,(P116/'1 Enterprises'!P8),0)</f>
        <v>#VALUE!</v>
      </c>
      <c r="Q117" s="240" t="e">
        <f>IF(Q116&gt;0,(Q116/'1 Enterprises'!Q8),0)</f>
        <v>#VALUE!</v>
      </c>
      <c r="R117" s="240" t="e">
        <f>IF(R116&gt;0,(R116/'1 Enterprises'!R8),0)</f>
        <v>#VALUE!</v>
      </c>
      <c r="S117" s="240" t="e">
        <f>IF(S116&gt;0,(S116/'1 Enterprises'!S8),0)</f>
        <v>#VALUE!</v>
      </c>
      <c r="T117" s="240" t="e">
        <f>IF(T116&gt;0,(T116/'1 Enterprises'!T8),0)</f>
        <v>#VALUE!</v>
      </c>
      <c r="U117" s="240" t="e">
        <f>IF(U116&gt;0,(U116/'1 Enterprises'!U8),0)</f>
        <v>#VALUE!</v>
      </c>
      <c r="V117" s="240" t="e">
        <f>IF(V116&gt;0,(V116/'1 Enterprises'!V8),0)</f>
        <v>#VALUE!</v>
      </c>
      <c r="W117" s="240" t="e">
        <f>IF(W116&gt;0,(W116/'1 Enterprises'!W8),0)</f>
        <v>#VALUE!</v>
      </c>
      <c r="X117" s="240" t="e">
        <f>IF(X116&gt;0,(X116/'1 Enterprises'!X8),0)</f>
        <v>#VALUE!</v>
      </c>
      <c r="Y117" s="240" t="e">
        <f>IF(Y116&gt;0,(Y116/'1 Enterprises'!Y8),0)</f>
        <v>#VALUE!</v>
      </c>
      <c r="Z117" s="240" t="e">
        <f>IF(Z116&gt;0,(Z116/'1 Enterprises'!Z8),0)</f>
        <v>#VALUE!</v>
      </c>
      <c r="AA117" s="240" t="e">
        <f>IF(AA116&gt;0,(AA116/'1 Enterprises'!AA8),0)</f>
        <v>#VALUE!</v>
      </c>
      <c r="AB117" s="240" t="e">
        <f>IF(AB116&gt;0,(AB116/'1 Enterprises'!AB8),0)</f>
        <v>#VALUE!</v>
      </c>
      <c r="AC117" s="240" t="e">
        <f>IF(AC116&gt;0,(AC116/'1 Enterprises'!AC8),0)</f>
        <v>#VALUE!</v>
      </c>
      <c r="AD117" s="240" t="e">
        <f>IF(AD116&gt;0,(AD116/'1 Enterprises'!AD8),0)</f>
        <v>#VALUE!</v>
      </c>
      <c r="AE117" s="240" t="e">
        <f>IF(AE116&gt;0,(AE116/'1 Enterprises'!AE8),0)</f>
        <v>#VALUE!</v>
      </c>
      <c r="AF117" s="240" t="e">
        <f>IF(AF116&gt;0,(AF116/'1 Enterprises'!AF8),0)</f>
        <v>#VALUE!</v>
      </c>
      <c r="AG117" s="240" t="e">
        <f>IF(AG116&gt;0,(AG116/'1 Enterprises'!AG8),0)</f>
        <v>#VALUE!</v>
      </c>
      <c r="AH117" s="240" t="e">
        <f>IF(AH116&gt;0,(AH116/'1 Enterprises'!AH8),0)</f>
        <v>#VALUE!</v>
      </c>
      <c r="AI117" s="240" t="e">
        <f>IF(AI116&gt;0,(AI116/'1 Enterprises'!AI8),0)</f>
        <v>#VALUE!</v>
      </c>
      <c r="AJ117" s="240" t="e">
        <f>IF(AJ116&gt;0,(AJ116/'1 Enterprises'!AJ8),0)</f>
        <v>#VALUE!</v>
      </c>
      <c r="AK117" s="240" t="e">
        <f>IF(AK116&gt;0,(AK116/'1 Enterprises'!AK8),0)</f>
        <v>#VALUE!</v>
      </c>
      <c r="AL117" s="240" t="e">
        <f>IF(AL116&gt;0,(AL116/'1 Enterprises'!AL8),0)</f>
        <v>#VALUE!</v>
      </c>
      <c r="AM117" s="240" t="e">
        <f>IF(AM116&gt;0,(AM116/'1 Enterprises'!AM8),0)</f>
        <v>#VALUE!</v>
      </c>
      <c r="AN117" s="240" t="e">
        <f>IF(AN116&gt;0,(AN116/'1 Enterprises'!AN8),0)</f>
        <v>#VALUE!</v>
      </c>
      <c r="AO117" s="240" t="e">
        <f>IF(AO116&gt;0,(AO116/'1 Enterprises'!AO8),0)</f>
        <v>#VALUE!</v>
      </c>
      <c r="AP117" s="240" t="e">
        <f>IF(AP116&gt;0,(AP116/'1 Enterprises'!AP8),0)</f>
        <v>#VALUE!</v>
      </c>
      <c r="AQ117" s="240" t="e">
        <f>IF(AQ116&gt;0,(AQ116/'1 Enterprises'!AQ8),0)</f>
        <v>#VALUE!</v>
      </c>
      <c r="AR117" s="240" t="e">
        <f>IF(AR116&gt;0,(AR116/'1 Enterprises'!AR8),0)</f>
        <v>#VALUE!</v>
      </c>
      <c r="AS117" s="240" t="e">
        <f>IF(AS116&gt;0,(AS116/'1 Enterprises'!AS8),0)</f>
        <v>#VALUE!</v>
      </c>
      <c r="AT117" s="240" t="e">
        <f>IF(AT116&gt;0,(AT116/'1 Enterprises'!AT8),0)</f>
        <v>#VALUE!</v>
      </c>
      <c r="AU117" s="240" t="e">
        <f>IF(AU116&gt;0,(AU116/'1 Enterprises'!AU8),0)</f>
        <v>#VALUE!</v>
      </c>
      <c r="AV117" s="240" t="e">
        <f>IF(AV116&gt;0,(AV116/'1 Enterprises'!AV8),0)</f>
        <v>#VALUE!</v>
      </c>
      <c r="AW117" s="240" t="e">
        <f>IF(AW116&gt;0,(AW116/'1 Enterprises'!AW8),0)</f>
        <v>#VALUE!</v>
      </c>
      <c r="AX117" s="240" t="e">
        <f>IF(AX116&gt;0,(AX116/'1 Enterprises'!AX8),0)</f>
        <v>#VALUE!</v>
      </c>
      <c r="AY117" s="240" t="e">
        <f>IF(AY116&gt;0,(AY116/'1 Enterprises'!AY8),0)</f>
        <v>#VALUE!</v>
      </c>
      <c r="AZ117" s="240" t="e">
        <f>IF(AZ116&gt;0,(AZ116/'1 Enterprises'!AZ8),0)</f>
        <v>#VALUE!</v>
      </c>
      <c r="BA117" s="240" t="e">
        <f>IF(BA116&gt;0,(BA116/'1 Enterprises'!BA8),0)</f>
        <v>#VALUE!</v>
      </c>
    </row>
    <row r="118" spans="2:53" x14ac:dyDescent="0.2">
      <c r="B118" s="63"/>
      <c r="C118" s="1"/>
      <c r="D118" s="2"/>
      <c r="E118" s="2"/>
      <c r="F118" s="2"/>
      <c r="G118" s="2"/>
      <c r="H118" s="2"/>
      <c r="I118" s="2"/>
      <c r="J118" s="2"/>
      <c r="K118" s="2"/>
      <c r="L118" s="2"/>
      <c r="M118" s="2"/>
      <c r="N118" s="2"/>
      <c r="O118" s="2"/>
      <c r="P118" s="2"/>
      <c r="Q118" s="2"/>
      <c r="R118" s="2"/>
      <c r="S118" s="2"/>
      <c r="T118" s="2"/>
      <c r="U118" s="2"/>
      <c r="V118" s="2"/>
      <c r="W118" s="2"/>
      <c r="X118" s="2"/>
      <c r="Y118" s="2"/>
      <c r="Z118" s="2"/>
      <c r="AA118" s="2"/>
      <c r="AB118" s="2"/>
    </row>
    <row r="119" spans="2:53" x14ac:dyDescent="0.2">
      <c r="B119"/>
    </row>
  </sheetData>
  <sheetProtection sheet="1" objects="1" scenarios="1"/>
  <phoneticPr fontId="0" type="noConversion"/>
  <pageMargins left="0.75" right="0.75" top="0.25" bottom="0.5" header="0" footer="0.5"/>
  <pageSetup orientation="portrait"/>
  <legacy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vt:i4>
      </vt:variant>
    </vt:vector>
  </HeadingPairs>
  <TitlesOfParts>
    <vt:vector size="14" baseType="lpstr">
      <vt:lpstr>Introduction</vt:lpstr>
      <vt:lpstr>1 Enterprises</vt:lpstr>
      <vt:lpstr>2 Income Statement</vt:lpstr>
      <vt:lpstr>3 Fertilizer</vt:lpstr>
      <vt:lpstr>4 Pesticide</vt:lpstr>
      <vt:lpstr>5 Substrate</vt:lpstr>
      <vt:lpstr>6 Overwintering</vt:lpstr>
      <vt:lpstr>7 Labor Help</vt:lpstr>
      <vt:lpstr>8 Cost of Production</vt:lpstr>
      <vt:lpstr>9 COP Summary</vt:lpstr>
      <vt:lpstr>10 Sale Price Projection</vt:lpstr>
      <vt:lpstr>Strategic Profitability Model</vt:lpstr>
      <vt:lpstr>'2 Income Statement'!Print_Area</vt:lpstr>
      <vt:lpstr>'8 Cost of Production'!Print_Area</vt:lpstr>
    </vt:vector>
  </TitlesOfParts>
  <Company>MSU EXTENSION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A. Betz</dc:creator>
  <cp:lastModifiedBy>DJW</cp:lastModifiedBy>
  <cp:lastPrinted>2007-03-01T11:35:15Z</cp:lastPrinted>
  <dcterms:created xsi:type="dcterms:W3CDTF">2001-01-08T02:30:23Z</dcterms:created>
  <dcterms:modified xsi:type="dcterms:W3CDTF">2014-02-14T16:31:12Z</dcterms:modified>
</cp:coreProperties>
</file>